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_Finance_New\PSC\Rate Cases\FPU Rate Case 2022\PSC Document Requests\OPC_POD_21\"/>
    </mc:Choice>
  </mc:AlternateContent>
  <xr:revisionPtr revIDLastSave="0" documentId="8_{C7437C40-912F-4DB5-A4FF-55E2BEBE257D}" xr6:coauthVersionLast="36" xr6:coauthVersionMax="36" xr10:uidLastSave="{00000000-0000-0000-0000-000000000000}"/>
  <bookViews>
    <workbookView xWindow="0" yWindow="0" windowWidth="25200" windowHeight="11175" tabRatio="772" xr2:uid="{809F4E65-7AA2-4F98-9595-9F22D20D55BA}"/>
  </bookViews>
  <sheets>
    <sheet name="OPC_POD_21 RCF Pricing Grid" sheetId="1" r:id="rId1"/>
    <sheet name="OPC_POD_21 Interest Savings" sheetId="2" r:id="rId2"/>
    <sheet name="OPC_POD_21 Equity to Total Cap" sheetId="3" r:id="rId3"/>
    <sheet name="OPC_POD_21 Dividend Reinvested" sheetId="4" r:id="rId4"/>
    <sheet name="OPC_POD_21 Wght. Avg. Cost Debt" sheetId="5" r:id="rId5"/>
    <sheet name="OPC_POD_21Sch 4 CPK Stock Price" sheetId="6" r:id="rId6"/>
    <sheet name="OPC_POD_21 CPK Market Cap" sheetId="7" r:id="rId7"/>
    <sheet name="OPC_POD_21 FPUC Growth Projects" sheetId="8" r:id="rId8"/>
    <sheet name="OPC_POD_21 Mkt vs CPK Execution" sheetId="12" r:id="rId9"/>
    <sheet name="OPC_POD_21 Hist. 10 Yr Treasury" sheetId="13" r:id="rId10"/>
    <sheet name="OPC_POD_21 Hist. 30 Yr Treasury" sheetId="14" r:id="rId11"/>
    <sheet name="OPC_POD_21 Reduced Cost of Cap" sheetId="15" r:id="rId12"/>
    <sheet name="OPC_POD_21 Pension Expense" sheetId="16" r:id="rId13"/>
  </sheets>
  <definedNames>
    <definedName name="_xlnm._FilterDatabase" localSheetId="5" hidden="1">'OPC_POD_21Sch 4 CPK Stock Price'!$A$6:$G$3280</definedName>
    <definedName name="_xlnm.Print_Area" localSheetId="8">'OPC_POD_21 Mkt vs CPK Execution'!$A$1:$L$36</definedName>
    <definedName name="_xlnm.Print_Titles" localSheetId="6">'OPC_POD_21 CPK Market Cap'!$1:$1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6" l="1"/>
  <c r="B50" i="16" l="1"/>
  <c r="B54" i="16" s="1"/>
  <c r="D49" i="16"/>
  <c r="C49" i="16"/>
  <c r="C50" i="16" s="1"/>
  <c r="C37" i="16"/>
  <c r="B37" i="16"/>
  <c r="C36" i="16"/>
  <c r="B36" i="16"/>
  <c r="B38" i="16" s="1"/>
  <c r="C35" i="16" s="1"/>
  <c r="J28" i="16"/>
  <c r="J56" i="16" s="1"/>
  <c r="I28" i="16"/>
  <c r="I56" i="16" s="1"/>
  <c r="H28" i="16"/>
  <c r="H56" i="16" s="1"/>
  <c r="G28" i="16"/>
  <c r="G56" i="16" s="1"/>
  <c r="F28" i="16"/>
  <c r="F56" i="16" s="1"/>
  <c r="E28" i="16"/>
  <c r="E56" i="16" s="1"/>
  <c r="D28" i="16"/>
  <c r="D56" i="16" s="1"/>
  <c r="C28" i="16"/>
  <c r="C56" i="16" s="1"/>
  <c r="B28" i="16"/>
  <c r="J23" i="16"/>
  <c r="I23" i="16"/>
  <c r="H23" i="16"/>
  <c r="G23" i="16"/>
  <c r="F23" i="16"/>
  <c r="E23" i="16"/>
  <c r="D23" i="16"/>
  <c r="C23" i="16"/>
  <c r="B23" i="16"/>
  <c r="J15" i="16"/>
  <c r="I15" i="16"/>
  <c r="H15" i="16"/>
  <c r="G15" i="16"/>
  <c r="F15" i="16"/>
  <c r="E15" i="16"/>
  <c r="D15" i="16"/>
  <c r="C15" i="16"/>
  <c r="B15" i="16"/>
  <c r="J14" i="16"/>
  <c r="I14" i="16"/>
  <c r="H14" i="16"/>
  <c r="G14" i="16"/>
  <c r="F14" i="16"/>
  <c r="E14" i="16"/>
  <c r="D14" i="16"/>
  <c r="C14" i="16"/>
  <c r="B14" i="16"/>
  <c r="D50" i="16" l="1"/>
  <c r="J57" i="16"/>
  <c r="C38" i="16"/>
  <c r="M88" i="15" l="1"/>
  <c r="M93" i="15" s="1"/>
  <c r="M45" i="15"/>
  <c r="M40" i="15"/>
  <c r="B11" i="12" l="1"/>
  <c r="N18" i="13"/>
  <c r="N8" i="13"/>
  <c r="N6" i="13"/>
  <c r="N5" i="13"/>
  <c r="O19" i="14"/>
  <c r="K173" i="14"/>
  <c r="J173" i="14"/>
  <c r="I173" i="14" s="1"/>
  <c r="K172" i="14"/>
  <c r="J172" i="14"/>
  <c r="I172" i="14"/>
  <c r="K171" i="14"/>
  <c r="J171" i="14"/>
  <c r="I171" i="14"/>
  <c r="K170" i="14"/>
  <c r="J170" i="14"/>
  <c r="I170" i="14"/>
  <c r="K169" i="14"/>
  <c r="J169" i="14"/>
  <c r="I169" i="14" s="1"/>
  <c r="K168" i="14"/>
  <c r="J168" i="14"/>
  <c r="I168" i="14" s="1"/>
  <c r="K167" i="14"/>
  <c r="J167" i="14"/>
  <c r="I167" i="14" s="1"/>
  <c r="K166" i="14"/>
  <c r="J166" i="14"/>
  <c r="I166" i="14"/>
  <c r="K165" i="14"/>
  <c r="N18" i="14" s="1"/>
  <c r="J165" i="14"/>
  <c r="I165" i="14" s="1"/>
  <c r="K164" i="14"/>
  <c r="J164" i="14"/>
  <c r="I164" i="14"/>
  <c r="K163" i="14"/>
  <c r="J163" i="14"/>
  <c r="I163" i="14"/>
  <c r="K162" i="14"/>
  <c r="J162" i="14"/>
  <c r="I162" i="14"/>
  <c r="K161" i="14"/>
  <c r="J161" i="14"/>
  <c r="I161" i="14" s="1"/>
  <c r="K160" i="14"/>
  <c r="J160" i="14"/>
  <c r="I160" i="14" s="1"/>
  <c r="K159" i="14"/>
  <c r="J159" i="14"/>
  <c r="I159" i="14" s="1"/>
  <c r="K158" i="14"/>
  <c r="J158" i="14"/>
  <c r="I158" i="14"/>
  <c r="K157" i="14"/>
  <c r="J157" i="14"/>
  <c r="I157" i="14" s="1"/>
  <c r="K156" i="14"/>
  <c r="J156" i="14"/>
  <c r="I156" i="14"/>
  <c r="K155" i="14"/>
  <c r="J155" i="14"/>
  <c r="I155" i="14"/>
  <c r="K154" i="14"/>
  <c r="J154" i="14"/>
  <c r="I154" i="14"/>
  <c r="K153" i="14"/>
  <c r="J153" i="14"/>
  <c r="I153" i="14" s="1"/>
  <c r="K152" i="14"/>
  <c r="J152" i="14"/>
  <c r="I152" i="14" s="1"/>
  <c r="K151" i="14"/>
  <c r="J151" i="14"/>
  <c r="I151" i="14" s="1"/>
  <c r="K150" i="14"/>
  <c r="J150" i="14"/>
  <c r="I150" i="14"/>
  <c r="K149" i="14"/>
  <c r="J149" i="14"/>
  <c r="I149" i="14" s="1"/>
  <c r="K148" i="14"/>
  <c r="J148" i="14"/>
  <c r="I148" i="14"/>
  <c r="K147" i="14"/>
  <c r="J147" i="14"/>
  <c r="I147" i="14"/>
  <c r="K146" i="14"/>
  <c r="J146" i="14"/>
  <c r="I146" i="14"/>
  <c r="K145" i="14"/>
  <c r="J145" i="14"/>
  <c r="I145" i="14" s="1"/>
  <c r="K144" i="14"/>
  <c r="J144" i="14"/>
  <c r="I144" i="14" s="1"/>
  <c r="K143" i="14"/>
  <c r="J143" i="14"/>
  <c r="I143" i="14" s="1"/>
  <c r="K142" i="14"/>
  <c r="J142" i="14"/>
  <c r="I142" i="14"/>
  <c r="K141" i="14"/>
  <c r="N16" i="14" s="1"/>
  <c r="J141" i="14"/>
  <c r="I141" i="14" s="1"/>
  <c r="K140" i="14"/>
  <c r="J140" i="14"/>
  <c r="I140" i="14"/>
  <c r="K139" i="14"/>
  <c r="J139" i="14"/>
  <c r="I139" i="14"/>
  <c r="K138" i="14"/>
  <c r="J138" i="14"/>
  <c r="I138" i="14"/>
  <c r="K137" i="14"/>
  <c r="J137" i="14"/>
  <c r="I137" i="14" s="1"/>
  <c r="K136" i="14"/>
  <c r="J136" i="14"/>
  <c r="I136" i="14" s="1"/>
  <c r="K135" i="14"/>
  <c r="J135" i="14"/>
  <c r="I135" i="14" s="1"/>
  <c r="K134" i="14"/>
  <c r="J134" i="14"/>
  <c r="I134" i="14"/>
  <c r="K133" i="14"/>
  <c r="J133" i="14"/>
  <c r="I133" i="14" s="1"/>
  <c r="K132" i="14"/>
  <c r="J132" i="14"/>
  <c r="I132" i="14"/>
  <c r="K131" i="14"/>
  <c r="J131" i="14"/>
  <c r="I131" i="14"/>
  <c r="K130" i="14"/>
  <c r="J130" i="14"/>
  <c r="I130" i="14"/>
  <c r="K129" i="14"/>
  <c r="J129" i="14"/>
  <c r="I129" i="14" s="1"/>
  <c r="K128" i="14"/>
  <c r="J128" i="14"/>
  <c r="I128" i="14" s="1"/>
  <c r="K127" i="14"/>
  <c r="J127" i="14"/>
  <c r="I127" i="14" s="1"/>
  <c r="K126" i="14"/>
  <c r="J126" i="14"/>
  <c r="I126" i="14"/>
  <c r="K125" i="14"/>
  <c r="N15" i="14" s="1"/>
  <c r="O15" i="14" s="1"/>
  <c r="J125" i="14"/>
  <c r="I125" i="14" s="1"/>
  <c r="K124" i="14"/>
  <c r="J124" i="14"/>
  <c r="I124" i="14"/>
  <c r="K123" i="14"/>
  <c r="J123" i="14"/>
  <c r="I123" i="14"/>
  <c r="K122" i="14"/>
  <c r="J122" i="14"/>
  <c r="I122" i="14"/>
  <c r="K121" i="14"/>
  <c r="J121" i="14"/>
  <c r="I121" i="14" s="1"/>
  <c r="K120" i="14"/>
  <c r="J120" i="14"/>
  <c r="I120" i="14" s="1"/>
  <c r="K119" i="14"/>
  <c r="J119" i="14"/>
  <c r="I119" i="14" s="1"/>
  <c r="K118" i="14"/>
  <c r="J118" i="14"/>
  <c r="I118" i="14"/>
  <c r="K117" i="14"/>
  <c r="N14" i="14" s="1"/>
  <c r="J117" i="14"/>
  <c r="I117" i="14" s="1"/>
  <c r="K116" i="14"/>
  <c r="J116" i="14"/>
  <c r="I116" i="14"/>
  <c r="K115" i="14"/>
  <c r="J115" i="14"/>
  <c r="I115" i="14"/>
  <c r="K114" i="14"/>
  <c r="J114" i="14"/>
  <c r="I114" i="14"/>
  <c r="K113" i="14"/>
  <c r="J113" i="14"/>
  <c r="I113" i="14" s="1"/>
  <c r="K112" i="14"/>
  <c r="J112" i="14"/>
  <c r="I112" i="14" s="1"/>
  <c r="K111" i="14"/>
  <c r="J111" i="14"/>
  <c r="I111" i="14" s="1"/>
  <c r="K110" i="14"/>
  <c r="J110" i="14"/>
  <c r="I110" i="14"/>
  <c r="K109" i="14"/>
  <c r="J109" i="14"/>
  <c r="I109" i="14" s="1"/>
  <c r="K108" i="14"/>
  <c r="J108" i="14"/>
  <c r="I108" i="14"/>
  <c r="K107" i="14"/>
  <c r="J107" i="14"/>
  <c r="I107" i="14"/>
  <c r="K106" i="14"/>
  <c r="J106" i="14"/>
  <c r="I106" i="14"/>
  <c r="K105" i="14"/>
  <c r="J105" i="14"/>
  <c r="I105" i="14" s="1"/>
  <c r="K104" i="14"/>
  <c r="J104" i="14"/>
  <c r="I104" i="14" s="1"/>
  <c r="K103" i="14"/>
  <c r="J103" i="14"/>
  <c r="I103" i="14" s="1"/>
  <c r="K102" i="14"/>
  <c r="J102" i="14"/>
  <c r="I102" i="14"/>
  <c r="K101" i="14"/>
  <c r="N13" i="14" s="1"/>
  <c r="J101" i="14"/>
  <c r="I101" i="14" s="1"/>
  <c r="K100" i="14"/>
  <c r="J100" i="14"/>
  <c r="I100" i="14"/>
  <c r="K99" i="14"/>
  <c r="J99" i="14"/>
  <c r="I99" i="14"/>
  <c r="K98" i="14"/>
  <c r="J98" i="14"/>
  <c r="I98" i="14"/>
  <c r="K97" i="14"/>
  <c r="J97" i="14"/>
  <c r="I97" i="14" s="1"/>
  <c r="K96" i="14"/>
  <c r="J96" i="14"/>
  <c r="I96" i="14" s="1"/>
  <c r="K95" i="14"/>
  <c r="J95" i="14"/>
  <c r="I95" i="14" s="1"/>
  <c r="K94" i="14"/>
  <c r="J94" i="14"/>
  <c r="I94" i="14"/>
  <c r="K93" i="14"/>
  <c r="N12" i="14" s="1"/>
  <c r="J93" i="14"/>
  <c r="I93" i="14" s="1"/>
  <c r="K92" i="14"/>
  <c r="J92" i="14"/>
  <c r="I92" i="14"/>
  <c r="K91" i="14"/>
  <c r="J91" i="14"/>
  <c r="I91" i="14"/>
  <c r="K90" i="14"/>
  <c r="J90" i="14"/>
  <c r="I90" i="14"/>
  <c r="K89" i="14"/>
  <c r="J89" i="14"/>
  <c r="I89" i="14" s="1"/>
  <c r="K88" i="14"/>
  <c r="J88" i="14"/>
  <c r="I88" i="14" s="1"/>
  <c r="K87" i="14"/>
  <c r="J87" i="14"/>
  <c r="I87" i="14" s="1"/>
  <c r="K86" i="14"/>
  <c r="J86" i="14"/>
  <c r="I86" i="14"/>
  <c r="K85" i="14"/>
  <c r="J85" i="14"/>
  <c r="I85" i="14" s="1"/>
  <c r="K84" i="14"/>
  <c r="J84" i="14"/>
  <c r="I84" i="14"/>
  <c r="K83" i="14"/>
  <c r="J83" i="14"/>
  <c r="I83" i="14"/>
  <c r="K82" i="14"/>
  <c r="J82" i="14"/>
  <c r="I82" i="14"/>
  <c r="K81" i="14"/>
  <c r="J81" i="14"/>
  <c r="I81" i="14" s="1"/>
  <c r="K80" i="14"/>
  <c r="J80" i="14"/>
  <c r="I80" i="14" s="1"/>
  <c r="K79" i="14"/>
  <c r="J79" i="14"/>
  <c r="I79" i="14" s="1"/>
  <c r="K78" i="14"/>
  <c r="J78" i="14"/>
  <c r="I78" i="14"/>
  <c r="K77" i="14"/>
  <c r="N11" i="14" s="1"/>
  <c r="O11" i="14" s="1"/>
  <c r="J77" i="14"/>
  <c r="I77" i="14" s="1"/>
  <c r="K76" i="14"/>
  <c r="J76" i="14"/>
  <c r="I76" i="14"/>
  <c r="K75" i="14"/>
  <c r="J75" i="14"/>
  <c r="I75" i="14"/>
  <c r="K74" i="14"/>
  <c r="J74" i="14"/>
  <c r="I74" i="14"/>
  <c r="K73" i="14"/>
  <c r="J73" i="14"/>
  <c r="I73" i="14" s="1"/>
  <c r="K72" i="14"/>
  <c r="J72" i="14"/>
  <c r="I72" i="14" s="1"/>
  <c r="K71" i="14"/>
  <c r="J71" i="14"/>
  <c r="I71" i="14" s="1"/>
  <c r="K70" i="14"/>
  <c r="J70" i="14"/>
  <c r="I70" i="14"/>
  <c r="K69" i="14"/>
  <c r="N10" i="14" s="1"/>
  <c r="O10" i="14" s="1"/>
  <c r="J69" i="14"/>
  <c r="I69" i="14" s="1"/>
  <c r="K68" i="14"/>
  <c r="J68" i="14"/>
  <c r="I68" i="14"/>
  <c r="K67" i="14"/>
  <c r="J67" i="14"/>
  <c r="I67" i="14"/>
  <c r="K66" i="14"/>
  <c r="J66" i="14"/>
  <c r="I66" i="14"/>
  <c r="K65" i="14"/>
  <c r="J65" i="14"/>
  <c r="I65" i="14" s="1"/>
  <c r="K64" i="14"/>
  <c r="J64" i="14"/>
  <c r="I64" i="14" s="1"/>
  <c r="K63" i="14"/>
  <c r="J63" i="14"/>
  <c r="I63" i="14" s="1"/>
  <c r="K62" i="14"/>
  <c r="J62" i="14"/>
  <c r="I62" i="14"/>
  <c r="K61" i="14"/>
  <c r="J61" i="14"/>
  <c r="I61" i="14"/>
  <c r="K60" i="14"/>
  <c r="J60" i="14"/>
  <c r="I60" i="14"/>
  <c r="K59" i="14"/>
  <c r="J59" i="14"/>
  <c r="I59" i="14"/>
  <c r="K58" i="14"/>
  <c r="J58" i="14"/>
  <c r="I58" i="14"/>
  <c r="K57" i="14"/>
  <c r="J57" i="14"/>
  <c r="I57" i="14" s="1"/>
  <c r="K56" i="14"/>
  <c r="J56" i="14"/>
  <c r="I56" i="14" s="1"/>
  <c r="K55" i="14"/>
  <c r="J55" i="14"/>
  <c r="I55" i="14" s="1"/>
  <c r="K54" i="14"/>
  <c r="J54" i="14"/>
  <c r="I54" i="14"/>
  <c r="K53" i="14"/>
  <c r="J53" i="14"/>
  <c r="I53" i="14"/>
  <c r="K52" i="14"/>
  <c r="J52" i="14"/>
  <c r="I52" i="14"/>
  <c r="K51" i="14"/>
  <c r="J51" i="14"/>
  <c r="I51" i="14"/>
  <c r="K50" i="14"/>
  <c r="J50" i="14"/>
  <c r="I50" i="14"/>
  <c r="K49" i="14"/>
  <c r="J49" i="14"/>
  <c r="I49" i="14" s="1"/>
  <c r="K48" i="14"/>
  <c r="J48" i="14"/>
  <c r="I48" i="14" s="1"/>
  <c r="K47" i="14"/>
  <c r="J47" i="14"/>
  <c r="I47" i="14" s="1"/>
  <c r="K46" i="14"/>
  <c r="J46" i="14"/>
  <c r="I46" i="14"/>
  <c r="K45" i="14"/>
  <c r="N8" i="14" s="1"/>
  <c r="J45" i="14"/>
  <c r="I45" i="14"/>
  <c r="K44" i="14"/>
  <c r="J44" i="14"/>
  <c r="I44" i="14"/>
  <c r="K43" i="14"/>
  <c r="J43" i="14"/>
  <c r="I43" i="14"/>
  <c r="K42" i="14"/>
  <c r="J42" i="14"/>
  <c r="I42" i="14"/>
  <c r="K41" i="14"/>
  <c r="J41" i="14"/>
  <c r="I41" i="14" s="1"/>
  <c r="K40" i="14"/>
  <c r="J40" i="14"/>
  <c r="I40" i="14" s="1"/>
  <c r="K39" i="14"/>
  <c r="J39" i="14"/>
  <c r="I39" i="14" s="1"/>
  <c r="K38" i="14"/>
  <c r="J38" i="14"/>
  <c r="I38" i="14"/>
  <c r="K37" i="14"/>
  <c r="J37" i="14"/>
  <c r="I37" i="14"/>
  <c r="K36" i="14"/>
  <c r="J36" i="14"/>
  <c r="I36" i="14"/>
  <c r="K35" i="14"/>
  <c r="J35" i="14"/>
  <c r="I35" i="14"/>
  <c r="K34" i="14"/>
  <c r="J34" i="14"/>
  <c r="I34" i="14"/>
  <c r="K33" i="14"/>
  <c r="J33" i="14"/>
  <c r="I33" i="14" s="1"/>
  <c r="K32" i="14"/>
  <c r="J32" i="14"/>
  <c r="I32" i="14" s="1"/>
  <c r="K31" i="14"/>
  <c r="J31" i="14"/>
  <c r="I31" i="14" s="1"/>
  <c r="K30" i="14"/>
  <c r="J30" i="14"/>
  <c r="I30" i="14"/>
  <c r="K29" i="14"/>
  <c r="N7" i="14" s="1"/>
  <c r="J29" i="14"/>
  <c r="I29" i="14"/>
  <c r="K28" i="14"/>
  <c r="J28" i="14"/>
  <c r="I28" i="14"/>
  <c r="K27" i="14"/>
  <c r="J27" i="14"/>
  <c r="I27" i="14"/>
  <c r="K26" i="14"/>
  <c r="J26" i="14"/>
  <c r="I26" i="14"/>
  <c r="K25" i="14"/>
  <c r="J25" i="14"/>
  <c r="I25" i="14" s="1"/>
  <c r="K24" i="14"/>
  <c r="J24" i="14"/>
  <c r="I24" i="14" s="1"/>
  <c r="K23" i="14"/>
  <c r="J23" i="14"/>
  <c r="I23" i="14" s="1"/>
  <c r="K22" i="14"/>
  <c r="J22" i="14"/>
  <c r="I22" i="14"/>
  <c r="K21" i="14"/>
  <c r="N6" i="14" s="1"/>
  <c r="O6" i="14" s="1"/>
  <c r="J21" i="14"/>
  <c r="I21" i="14"/>
  <c r="K20" i="14"/>
  <c r="J20" i="14"/>
  <c r="I20" i="14" s="1"/>
  <c r="K19" i="14"/>
  <c r="J19" i="14"/>
  <c r="I19" i="14" s="1"/>
  <c r="K18" i="14"/>
  <c r="J18" i="14"/>
  <c r="I18" i="14" s="1"/>
  <c r="N17" i="14"/>
  <c r="K17" i="14"/>
  <c r="J17" i="14"/>
  <c r="I17" i="14"/>
  <c r="K16" i="14"/>
  <c r="J16" i="14"/>
  <c r="I16" i="14"/>
  <c r="K15" i="14"/>
  <c r="J15" i="14"/>
  <c r="I15" i="14"/>
  <c r="K14" i="14"/>
  <c r="J14" i="14"/>
  <c r="I14" i="14"/>
  <c r="K13" i="14"/>
  <c r="J13" i="14"/>
  <c r="I13" i="14"/>
  <c r="K12" i="14"/>
  <c r="J12" i="14"/>
  <c r="I12" i="14" s="1"/>
  <c r="K11" i="14"/>
  <c r="J11" i="14"/>
  <c r="I11" i="14" s="1"/>
  <c r="K10" i="14"/>
  <c r="J10" i="14"/>
  <c r="I10" i="14" s="1"/>
  <c r="N9" i="14"/>
  <c r="O9" i="14" s="1"/>
  <c r="K9" i="14"/>
  <c r="J9" i="14"/>
  <c r="I9" i="14"/>
  <c r="K8" i="14"/>
  <c r="J8" i="14"/>
  <c r="I8" i="14"/>
  <c r="K7" i="14"/>
  <c r="J7" i="14"/>
  <c r="I7" i="14"/>
  <c r="K6" i="14"/>
  <c r="N5" i="14" s="1"/>
  <c r="J6" i="14"/>
  <c r="I6" i="14"/>
  <c r="K5" i="14"/>
  <c r="J5" i="14"/>
  <c r="I5" i="14" s="1"/>
  <c r="K173" i="13"/>
  <c r="J173" i="13"/>
  <c r="I173" i="13" s="1"/>
  <c r="K172" i="13"/>
  <c r="J172" i="13"/>
  <c r="I172" i="13" s="1"/>
  <c r="K171" i="13"/>
  <c r="J171" i="13"/>
  <c r="I171" i="13"/>
  <c r="K170" i="13"/>
  <c r="J170" i="13"/>
  <c r="I170" i="13"/>
  <c r="K169" i="13"/>
  <c r="J169" i="13"/>
  <c r="I169" i="13"/>
  <c r="K168" i="13"/>
  <c r="J168" i="13"/>
  <c r="I168" i="13"/>
  <c r="K167" i="13"/>
  <c r="J167" i="13"/>
  <c r="I167" i="13"/>
  <c r="K166" i="13"/>
  <c r="J166" i="13"/>
  <c r="I166" i="13" s="1"/>
  <c r="K165" i="13"/>
  <c r="J165" i="13"/>
  <c r="I165" i="13" s="1"/>
  <c r="K164" i="13"/>
  <c r="J164" i="13"/>
  <c r="I164" i="13" s="1"/>
  <c r="K163" i="13"/>
  <c r="J163" i="13"/>
  <c r="I163" i="13"/>
  <c r="K162" i="13"/>
  <c r="J162" i="13"/>
  <c r="I162" i="13"/>
  <c r="K161" i="13"/>
  <c r="J161" i="13"/>
  <c r="I161" i="13"/>
  <c r="K160" i="13"/>
  <c r="J160" i="13"/>
  <c r="I160" i="13"/>
  <c r="K159" i="13"/>
  <c r="J159" i="13"/>
  <c r="I159" i="13"/>
  <c r="K158" i="13"/>
  <c r="J158" i="13"/>
  <c r="I158" i="13" s="1"/>
  <c r="K157" i="13"/>
  <c r="J157" i="13"/>
  <c r="I157" i="13" s="1"/>
  <c r="K156" i="13"/>
  <c r="J156" i="13"/>
  <c r="I156" i="13" s="1"/>
  <c r="K155" i="13"/>
  <c r="J155" i="13"/>
  <c r="I155" i="13"/>
  <c r="K154" i="13"/>
  <c r="J154" i="13"/>
  <c r="I154" i="13"/>
  <c r="K153" i="13"/>
  <c r="J153" i="13"/>
  <c r="I153" i="13"/>
  <c r="K152" i="13"/>
  <c r="J152" i="13"/>
  <c r="I152" i="13"/>
  <c r="K151" i="13"/>
  <c r="J151" i="13"/>
  <c r="I151" i="13"/>
  <c r="K150" i="13"/>
  <c r="J150" i="13"/>
  <c r="I150" i="13" s="1"/>
  <c r="K149" i="13"/>
  <c r="J149" i="13"/>
  <c r="I149" i="13" s="1"/>
  <c r="K148" i="13"/>
  <c r="J148" i="13"/>
  <c r="I148" i="13" s="1"/>
  <c r="K147" i="13"/>
  <c r="J147" i="13"/>
  <c r="I147" i="13"/>
  <c r="K146" i="13"/>
  <c r="J146" i="13"/>
  <c r="I146" i="13" s="1"/>
  <c r="K145" i="13"/>
  <c r="J145" i="13"/>
  <c r="I145" i="13"/>
  <c r="K144" i="13"/>
  <c r="J144" i="13"/>
  <c r="I144" i="13"/>
  <c r="K143" i="13"/>
  <c r="J143" i="13"/>
  <c r="I143" i="13"/>
  <c r="K142" i="13"/>
  <c r="J142" i="13"/>
  <c r="I142" i="13" s="1"/>
  <c r="K141" i="13"/>
  <c r="J141" i="13"/>
  <c r="I141" i="13" s="1"/>
  <c r="K140" i="13"/>
  <c r="J140" i="13"/>
  <c r="I140" i="13" s="1"/>
  <c r="K139" i="13"/>
  <c r="J139" i="13"/>
  <c r="I139" i="13"/>
  <c r="K138" i="13"/>
  <c r="N16" i="13" s="1"/>
  <c r="O16" i="13" s="1"/>
  <c r="J138" i="13"/>
  <c r="I138" i="13"/>
  <c r="K137" i="13"/>
  <c r="J137" i="13"/>
  <c r="I137" i="13"/>
  <c r="K136" i="13"/>
  <c r="J136" i="13"/>
  <c r="I136" i="13"/>
  <c r="K135" i="13"/>
  <c r="J135" i="13"/>
  <c r="I135" i="13"/>
  <c r="K134" i="13"/>
  <c r="J134" i="13"/>
  <c r="I134" i="13" s="1"/>
  <c r="K133" i="13"/>
  <c r="J133" i="13"/>
  <c r="I133" i="13" s="1"/>
  <c r="K132" i="13"/>
  <c r="J132" i="13"/>
  <c r="I132" i="13" s="1"/>
  <c r="K131" i="13"/>
  <c r="J131" i="13"/>
  <c r="I131" i="13"/>
  <c r="K130" i="13"/>
  <c r="N15" i="13" s="1"/>
  <c r="O15" i="13" s="1"/>
  <c r="J130" i="13"/>
  <c r="I130" i="13"/>
  <c r="K129" i="13"/>
  <c r="J129" i="13"/>
  <c r="I129" i="13"/>
  <c r="K128" i="13"/>
  <c r="J128" i="13"/>
  <c r="I128" i="13"/>
  <c r="K127" i="13"/>
  <c r="J127" i="13"/>
  <c r="I127" i="13"/>
  <c r="K126" i="13"/>
  <c r="J126" i="13"/>
  <c r="I126" i="13" s="1"/>
  <c r="K125" i="13"/>
  <c r="J125" i="13"/>
  <c r="I125" i="13" s="1"/>
  <c r="K124" i="13"/>
  <c r="J124" i="13"/>
  <c r="I124" i="13" s="1"/>
  <c r="K123" i="13"/>
  <c r="J123" i="13"/>
  <c r="I123" i="13"/>
  <c r="K122" i="13"/>
  <c r="J122" i="13"/>
  <c r="I122" i="13"/>
  <c r="K121" i="13"/>
  <c r="J121" i="13"/>
  <c r="I121" i="13"/>
  <c r="K120" i="13"/>
  <c r="J120" i="13"/>
  <c r="I120" i="13"/>
  <c r="K119" i="13"/>
  <c r="J119" i="13"/>
  <c r="I119" i="13"/>
  <c r="K118" i="13"/>
  <c r="J118" i="13"/>
  <c r="I118" i="13" s="1"/>
  <c r="K117" i="13"/>
  <c r="J117" i="13"/>
  <c r="I117" i="13" s="1"/>
  <c r="K116" i="13"/>
  <c r="J116" i="13"/>
  <c r="I116" i="13" s="1"/>
  <c r="K115" i="13"/>
  <c r="J115" i="13"/>
  <c r="I115" i="13" s="1"/>
  <c r="K114" i="13"/>
  <c r="N14" i="13" s="1"/>
  <c r="O14" i="13" s="1"/>
  <c r="J114" i="13"/>
  <c r="I114" i="13"/>
  <c r="K113" i="13"/>
  <c r="J113" i="13"/>
  <c r="I113" i="13"/>
  <c r="K112" i="13"/>
  <c r="J112" i="13"/>
  <c r="I112" i="13"/>
  <c r="K111" i="13"/>
  <c r="J111" i="13"/>
  <c r="I111" i="13" s="1"/>
  <c r="K110" i="13"/>
  <c r="J110" i="13"/>
  <c r="I110" i="13" s="1"/>
  <c r="K109" i="13"/>
  <c r="J109" i="13"/>
  <c r="I109" i="13" s="1"/>
  <c r="K108" i="13"/>
  <c r="J108" i="13"/>
  <c r="I108" i="13" s="1"/>
  <c r="K107" i="13"/>
  <c r="J107" i="13"/>
  <c r="I107" i="13" s="1"/>
  <c r="K106" i="13"/>
  <c r="N13" i="13" s="1"/>
  <c r="J106" i="13"/>
  <c r="I106" i="13"/>
  <c r="K105" i="13"/>
  <c r="J105" i="13"/>
  <c r="I105" i="13"/>
  <c r="K104" i="13"/>
  <c r="J104" i="13"/>
  <c r="I104" i="13"/>
  <c r="K103" i="13"/>
  <c r="J103" i="13"/>
  <c r="I103" i="13" s="1"/>
  <c r="K102" i="13"/>
  <c r="J102" i="13"/>
  <c r="I102" i="13" s="1"/>
  <c r="K101" i="13"/>
  <c r="J101" i="13"/>
  <c r="I101" i="13" s="1"/>
  <c r="K100" i="13"/>
  <c r="J100" i="13"/>
  <c r="I100" i="13" s="1"/>
  <c r="K99" i="13"/>
  <c r="J99" i="13"/>
  <c r="I99" i="13" s="1"/>
  <c r="K98" i="13"/>
  <c r="J98" i="13"/>
  <c r="I98" i="13" s="1"/>
  <c r="K97" i="13"/>
  <c r="J97" i="13"/>
  <c r="I97" i="13"/>
  <c r="K96" i="13"/>
  <c r="J96" i="13"/>
  <c r="I96" i="13"/>
  <c r="K95" i="13"/>
  <c r="J95" i="13"/>
  <c r="I95" i="13" s="1"/>
  <c r="K94" i="13"/>
  <c r="J94" i="13"/>
  <c r="I94" i="13" s="1"/>
  <c r="K93" i="13"/>
  <c r="J93" i="13"/>
  <c r="I93" i="13" s="1"/>
  <c r="K92" i="13"/>
  <c r="J92" i="13"/>
  <c r="I92" i="13" s="1"/>
  <c r="K91" i="13"/>
  <c r="J91" i="13"/>
  <c r="I91" i="13" s="1"/>
  <c r="K90" i="13"/>
  <c r="N12" i="13" s="1"/>
  <c r="J90" i="13"/>
  <c r="I90" i="13" s="1"/>
  <c r="K89" i="13"/>
  <c r="J89" i="13"/>
  <c r="I89" i="13"/>
  <c r="K88" i="13"/>
  <c r="J88" i="13"/>
  <c r="I88" i="13"/>
  <c r="K87" i="13"/>
  <c r="J87" i="13"/>
  <c r="I87" i="13" s="1"/>
  <c r="K86" i="13"/>
  <c r="J86" i="13"/>
  <c r="I86" i="13" s="1"/>
  <c r="K85" i="13"/>
  <c r="J85" i="13"/>
  <c r="I85" i="13" s="1"/>
  <c r="K84" i="13"/>
  <c r="J84" i="13"/>
  <c r="I84" i="13" s="1"/>
  <c r="K83" i="13"/>
  <c r="J83" i="13"/>
  <c r="I83" i="13" s="1"/>
  <c r="K82" i="13"/>
  <c r="N11" i="13" s="1"/>
  <c r="O11" i="13" s="1"/>
  <c r="J82" i="13"/>
  <c r="I82" i="13"/>
  <c r="K81" i="13"/>
  <c r="J81" i="13"/>
  <c r="I81" i="13"/>
  <c r="K80" i="13"/>
  <c r="J80" i="13"/>
  <c r="I80" i="13"/>
  <c r="K79" i="13"/>
  <c r="J79" i="13"/>
  <c r="I79" i="13" s="1"/>
  <c r="K78" i="13"/>
  <c r="J78" i="13"/>
  <c r="I78" i="13" s="1"/>
  <c r="K77" i="13"/>
  <c r="J77" i="13"/>
  <c r="I77" i="13" s="1"/>
  <c r="K76" i="13"/>
  <c r="J76" i="13"/>
  <c r="I76" i="13" s="1"/>
  <c r="K75" i="13"/>
  <c r="J75" i="13"/>
  <c r="I75" i="13" s="1"/>
  <c r="K74" i="13"/>
  <c r="J74" i="13"/>
  <c r="I74" i="13"/>
  <c r="K73" i="13"/>
  <c r="J73" i="13"/>
  <c r="I73" i="13"/>
  <c r="K72" i="13"/>
  <c r="J72" i="13"/>
  <c r="I72" i="13"/>
  <c r="K71" i="13"/>
  <c r="J71" i="13"/>
  <c r="I71" i="13" s="1"/>
  <c r="K70" i="13"/>
  <c r="J70" i="13"/>
  <c r="I70" i="13" s="1"/>
  <c r="K69" i="13"/>
  <c r="J69" i="13"/>
  <c r="I69" i="13" s="1"/>
  <c r="K68" i="13"/>
  <c r="J68" i="13"/>
  <c r="I68" i="13" s="1"/>
  <c r="K67" i="13"/>
  <c r="J67" i="13"/>
  <c r="I67" i="13" s="1"/>
  <c r="K66" i="13"/>
  <c r="N10" i="13" s="1"/>
  <c r="J66" i="13"/>
  <c r="I66" i="13"/>
  <c r="K65" i="13"/>
  <c r="J65" i="13"/>
  <c r="I65" i="13"/>
  <c r="K64" i="13"/>
  <c r="J64" i="13"/>
  <c r="I64" i="13"/>
  <c r="K63" i="13"/>
  <c r="J63" i="13"/>
  <c r="I63" i="13" s="1"/>
  <c r="K62" i="13"/>
  <c r="J62" i="13"/>
  <c r="I62" i="13" s="1"/>
  <c r="K61" i="13"/>
  <c r="J61" i="13"/>
  <c r="I61" i="13" s="1"/>
  <c r="K60" i="13"/>
  <c r="J60" i="13"/>
  <c r="I60" i="13" s="1"/>
  <c r="K59" i="13"/>
  <c r="J59" i="13"/>
  <c r="I59" i="13" s="1"/>
  <c r="K58" i="13"/>
  <c r="J58" i="13"/>
  <c r="I58" i="13"/>
  <c r="K57" i="13"/>
  <c r="J57" i="13"/>
  <c r="I57" i="13"/>
  <c r="K56" i="13"/>
  <c r="J56" i="13"/>
  <c r="I56" i="13"/>
  <c r="K55" i="13"/>
  <c r="J55" i="13"/>
  <c r="I55" i="13" s="1"/>
  <c r="K54" i="13"/>
  <c r="J54" i="13"/>
  <c r="I54" i="13" s="1"/>
  <c r="K53" i="13"/>
  <c r="J53" i="13"/>
  <c r="I53" i="13" s="1"/>
  <c r="K52" i="13"/>
  <c r="J52" i="13"/>
  <c r="I52" i="13" s="1"/>
  <c r="K51" i="13"/>
  <c r="J51" i="13"/>
  <c r="I51" i="13" s="1"/>
  <c r="K50" i="13"/>
  <c r="J50" i="13"/>
  <c r="I50" i="13"/>
  <c r="K49" i="13"/>
  <c r="J49" i="13"/>
  <c r="I49" i="13"/>
  <c r="K48" i="13"/>
  <c r="J48" i="13"/>
  <c r="I48" i="13"/>
  <c r="K47" i="13"/>
  <c r="J47" i="13"/>
  <c r="I47" i="13" s="1"/>
  <c r="K46" i="13"/>
  <c r="J46" i="13"/>
  <c r="I46" i="13" s="1"/>
  <c r="K45" i="13"/>
  <c r="J45" i="13"/>
  <c r="I45" i="13" s="1"/>
  <c r="K44" i="13"/>
  <c r="J44" i="13"/>
  <c r="I44" i="13" s="1"/>
  <c r="K43" i="13"/>
  <c r="J43" i="13"/>
  <c r="I43" i="13" s="1"/>
  <c r="K42" i="13"/>
  <c r="J42" i="13"/>
  <c r="I42" i="13"/>
  <c r="K41" i="13"/>
  <c r="J41" i="13"/>
  <c r="I41" i="13"/>
  <c r="K40" i="13"/>
  <c r="J40" i="13"/>
  <c r="I40" i="13"/>
  <c r="K39" i="13"/>
  <c r="J39" i="13"/>
  <c r="I39" i="13" s="1"/>
  <c r="K38" i="13"/>
  <c r="J38" i="13"/>
  <c r="I38" i="13" s="1"/>
  <c r="K37" i="13"/>
  <c r="J37" i="13"/>
  <c r="I37" i="13" s="1"/>
  <c r="K36" i="13"/>
  <c r="J36" i="13"/>
  <c r="I36" i="13" s="1"/>
  <c r="K35" i="13"/>
  <c r="J35" i="13"/>
  <c r="I35" i="13" s="1"/>
  <c r="K34" i="13"/>
  <c r="N7" i="13" s="1"/>
  <c r="J34" i="13"/>
  <c r="I34" i="13"/>
  <c r="K33" i="13"/>
  <c r="J33" i="13"/>
  <c r="I33" i="13"/>
  <c r="K32" i="13"/>
  <c r="J32" i="13"/>
  <c r="I32" i="13"/>
  <c r="K31" i="13"/>
  <c r="J31" i="13"/>
  <c r="I31" i="13" s="1"/>
  <c r="K30" i="13"/>
  <c r="J30" i="13"/>
  <c r="I30" i="13" s="1"/>
  <c r="K29" i="13"/>
  <c r="J29" i="13"/>
  <c r="I29" i="13" s="1"/>
  <c r="K28" i="13"/>
  <c r="J28" i="13"/>
  <c r="I28" i="13" s="1"/>
  <c r="K27" i="13"/>
  <c r="J27" i="13"/>
  <c r="I27" i="13" s="1"/>
  <c r="K26" i="13"/>
  <c r="J26" i="13"/>
  <c r="I26" i="13"/>
  <c r="K25" i="13"/>
  <c r="J25" i="13"/>
  <c r="I25" i="13"/>
  <c r="K24" i="13"/>
  <c r="J24" i="13"/>
  <c r="I24" i="13"/>
  <c r="K23" i="13"/>
  <c r="J23" i="13"/>
  <c r="I23" i="13" s="1"/>
  <c r="K22" i="13"/>
  <c r="J22" i="13"/>
  <c r="I22" i="13" s="1"/>
  <c r="K21" i="13"/>
  <c r="J21" i="13"/>
  <c r="I21" i="13" s="1"/>
  <c r="K20" i="13"/>
  <c r="J20" i="13"/>
  <c r="I20" i="13" s="1"/>
  <c r="K19" i="13"/>
  <c r="J19" i="13"/>
  <c r="I19" i="13" s="1"/>
  <c r="K18" i="13"/>
  <c r="J18" i="13"/>
  <c r="I18" i="13" s="1"/>
  <c r="N17" i="13"/>
  <c r="K17" i="13"/>
  <c r="J17" i="13"/>
  <c r="I17" i="13" s="1"/>
  <c r="K16" i="13"/>
  <c r="J16" i="13"/>
  <c r="I16" i="13"/>
  <c r="K15" i="13"/>
  <c r="J15" i="13"/>
  <c r="I15" i="13"/>
  <c r="K14" i="13"/>
  <c r="J14" i="13"/>
  <c r="I14" i="13"/>
  <c r="K13" i="13"/>
  <c r="J13" i="13"/>
  <c r="I13" i="13"/>
  <c r="K12" i="13"/>
  <c r="J12" i="13"/>
  <c r="I12" i="13"/>
  <c r="K11" i="13"/>
  <c r="J11" i="13"/>
  <c r="I11" i="13" s="1"/>
  <c r="K10" i="13"/>
  <c r="J10" i="13"/>
  <c r="I10" i="13" s="1"/>
  <c r="N9" i="13"/>
  <c r="K9" i="13"/>
  <c r="J9" i="13"/>
  <c r="I9" i="13" s="1"/>
  <c r="K8" i="13"/>
  <c r="J8" i="13"/>
  <c r="I8" i="13"/>
  <c r="K7" i="13"/>
  <c r="J7" i="13"/>
  <c r="I7" i="13"/>
  <c r="K6" i="13"/>
  <c r="J6" i="13"/>
  <c r="I6" i="13"/>
  <c r="K5" i="13"/>
  <c r="J5" i="13"/>
  <c r="I5" i="13" s="1"/>
  <c r="C33" i="12"/>
  <c r="D32" i="12"/>
  <c r="D31" i="12"/>
  <c r="D30" i="12"/>
  <c r="D29" i="12"/>
  <c r="D28" i="12"/>
  <c r="D27" i="12"/>
  <c r="B7" i="12"/>
  <c r="O9" i="13" l="1"/>
  <c r="O6" i="13"/>
  <c r="D33" i="12"/>
  <c r="O12" i="14"/>
  <c r="O16" i="14"/>
  <c r="O10" i="13"/>
  <c r="N22" i="13"/>
  <c r="O12" i="13"/>
  <c r="O8" i="13"/>
  <c r="N21" i="13"/>
  <c r="O7" i="14"/>
  <c r="O13" i="14"/>
  <c r="O14" i="14"/>
  <c r="O18" i="14"/>
  <c r="O17" i="13"/>
  <c r="O7" i="13"/>
  <c r="O18" i="13"/>
  <c r="O13" i="13"/>
  <c r="O17" i="14"/>
  <c r="O8" i="14"/>
  <c r="I20" i="5"/>
  <c r="G31" i="5"/>
  <c r="I30" i="5"/>
  <c r="I29" i="5"/>
  <c r="I28" i="5"/>
  <c r="I27" i="5"/>
  <c r="I26" i="5"/>
  <c r="I31" i="5" s="1"/>
  <c r="H31" i="5" s="1"/>
  <c r="I25" i="5"/>
  <c r="I24" i="5"/>
  <c r="I23" i="5"/>
  <c r="I22" i="5"/>
  <c r="I21" i="5"/>
  <c r="C13" i="3"/>
  <c r="C18" i="3" s="1"/>
  <c r="B13" i="3"/>
  <c r="B18" i="3" s="1"/>
  <c r="G14" i="5"/>
  <c r="I13" i="5"/>
  <c r="I12" i="5"/>
  <c r="I11" i="5"/>
  <c r="I10" i="5"/>
  <c r="I9" i="5"/>
  <c r="I8" i="5"/>
  <c r="I14" i="5" s="1"/>
  <c r="H14" i="5" s="1"/>
  <c r="O19" i="13" l="1"/>
  <c r="B9" i="12"/>
  <c r="D5" i="8" l="1"/>
  <c r="E5" i="8" s="1"/>
  <c r="F5" i="8" s="1"/>
  <c r="G5" i="8" s="1"/>
  <c r="H5" i="8" s="1"/>
  <c r="I5" i="8" s="1"/>
  <c r="J5" i="8" s="1"/>
  <c r="K5" i="8" s="1"/>
  <c r="L5" i="8" s="1"/>
  <c r="M5" i="8" s="1"/>
  <c r="N5" i="8" s="1"/>
  <c r="C5" i="8"/>
  <c r="B5" i="8"/>
  <c r="K1517" i="6" l="1"/>
  <c r="B32" i="5" l="1"/>
  <c r="D31" i="5"/>
  <c r="D30" i="5"/>
  <c r="D29" i="5"/>
  <c r="D28" i="5"/>
  <c r="D27" i="5"/>
  <c r="D26" i="5"/>
  <c r="D25" i="5"/>
  <c r="D24" i="5"/>
  <c r="D23" i="5"/>
  <c r="D22" i="5"/>
  <c r="D21" i="5"/>
  <c r="D20" i="5"/>
  <c r="B13" i="5"/>
  <c r="D12" i="5"/>
  <c r="D8" i="5"/>
  <c r="D13" i="5" s="1"/>
  <c r="D11" i="5"/>
  <c r="D10" i="5"/>
  <c r="D9" i="5"/>
  <c r="E11" i="4"/>
  <c r="E9" i="4"/>
  <c r="E10" i="4"/>
  <c r="E8" i="4"/>
  <c r="D9" i="4"/>
  <c r="D10" i="4"/>
  <c r="D8" i="4"/>
  <c r="D32" i="5" l="1"/>
  <c r="C32" i="5" s="1"/>
  <c r="C13" i="5"/>
  <c r="C22" i="3" l="1"/>
  <c r="C20" i="3"/>
  <c r="C21" i="3"/>
  <c r="B20" i="3"/>
  <c r="B22" i="3"/>
  <c r="B21" i="3"/>
  <c r="C45" i="2" l="1"/>
  <c r="C41" i="2"/>
  <c r="C40" i="2"/>
  <c r="B40" i="2"/>
  <c r="C15" i="2"/>
  <c r="D35" i="2"/>
  <c r="H65" i="2"/>
  <c r="C65" i="2"/>
  <c r="C69" i="2"/>
  <c r="I65" i="2"/>
  <c r="J65" i="2"/>
  <c r="K65" i="2"/>
  <c r="K66" i="2" s="1"/>
  <c r="L65" i="2"/>
  <c r="L66" i="2" s="1"/>
  <c r="M65" i="2"/>
  <c r="N65" i="2"/>
  <c r="J37" i="2"/>
  <c r="G37" i="2"/>
  <c r="N36" i="2"/>
  <c r="J35" i="2"/>
  <c r="G35" i="2"/>
  <c r="N32" i="2"/>
  <c r="N37" i="2"/>
  <c r="M37" i="2"/>
  <c r="L37" i="2"/>
  <c r="K37" i="2"/>
  <c r="I37" i="2"/>
  <c r="H37" i="2"/>
  <c r="F37" i="2"/>
  <c r="E37" i="2"/>
  <c r="D37" i="2"/>
  <c r="C37" i="2"/>
  <c r="N35" i="2"/>
  <c r="M35" i="2"/>
  <c r="L35" i="2"/>
  <c r="F35" i="2"/>
  <c r="E35" i="2"/>
  <c r="B23" i="2"/>
  <c r="J17" i="2"/>
  <c r="I17" i="2"/>
  <c r="B17" i="2"/>
  <c r="N10" i="2"/>
  <c r="N13" i="2" s="1"/>
  <c r="K10" i="2"/>
  <c r="K13" i="2" s="1"/>
  <c r="F10" i="2"/>
  <c r="F13" i="2" s="1"/>
  <c r="C10" i="2"/>
  <c r="C13" i="2" s="1"/>
  <c r="N16" i="2"/>
  <c r="H16" i="2"/>
  <c r="G16" i="2"/>
  <c r="F16" i="2"/>
  <c r="K15" i="2"/>
  <c r="J10" i="2"/>
  <c r="J13" i="2" s="1"/>
  <c r="I10" i="2"/>
  <c r="I13" i="2" s="1"/>
  <c r="H10" i="2"/>
  <c r="H13" i="2" s="1"/>
  <c r="H17" i="2" s="1"/>
  <c r="G10" i="2"/>
  <c r="G13" i="2" s="1"/>
  <c r="G15" i="2" s="1"/>
  <c r="B10" i="2"/>
  <c r="B13" i="2" s="1"/>
  <c r="B32" i="2" l="1"/>
  <c r="K36" i="2"/>
  <c r="I36" i="2"/>
  <c r="F36" i="2"/>
  <c r="F38" i="2" s="1"/>
  <c r="M36" i="2"/>
  <c r="E15" i="2"/>
  <c r="F15" i="2"/>
  <c r="N15" i="2"/>
  <c r="I16" i="2"/>
  <c r="C17" i="2"/>
  <c r="C18" i="2" s="1"/>
  <c r="K17" i="2"/>
  <c r="K18" i="2" s="1"/>
  <c r="M38" i="2"/>
  <c r="N41" i="2"/>
  <c r="G18" i="2"/>
  <c r="L17" i="2"/>
  <c r="N38" i="2"/>
  <c r="C16" i="2"/>
  <c r="K16" i="2"/>
  <c r="D16" i="2"/>
  <c r="F17" i="2"/>
  <c r="N17" i="2"/>
  <c r="G32" i="2"/>
  <c r="B16" i="2"/>
  <c r="B15" i="2"/>
  <c r="B18" i="2" s="1"/>
  <c r="J16" i="2"/>
  <c r="J15" i="2"/>
  <c r="J18" i="2" s="1"/>
  <c r="G17" i="2"/>
  <c r="D10" i="2"/>
  <c r="D13" i="2" s="1"/>
  <c r="D15" i="2" s="1"/>
  <c r="L10" i="2"/>
  <c r="L13" i="2" s="1"/>
  <c r="L16" i="2" s="1"/>
  <c r="H15" i="2"/>
  <c r="H18" i="2" s="1"/>
  <c r="D32" i="2"/>
  <c r="L32" i="2"/>
  <c r="H35" i="2"/>
  <c r="E10" i="2"/>
  <c r="E13" i="2" s="1"/>
  <c r="M10" i="2"/>
  <c r="M13" i="2" s="1"/>
  <c r="M15" i="2" s="1"/>
  <c r="I15" i="2"/>
  <c r="I18" i="2" s="1"/>
  <c r="M32" i="2"/>
  <c r="I35" i="2"/>
  <c r="N42" i="2"/>
  <c r="C35" i="2"/>
  <c r="K35" i="2"/>
  <c r="L41" i="2" l="1"/>
  <c r="L42" i="2"/>
  <c r="I38" i="2"/>
  <c r="D40" i="2"/>
  <c r="D41" i="2"/>
  <c r="G36" i="2"/>
  <c r="G38" i="2" s="1"/>
  <c r="F32" i="2"/>
  <c r="K32" i="2"/>
  <c r="L36" i="2"/>
  <c r="L38" i="2" s="1"/>
  <c r="M40" i="2"/>
  <c r="M41" i="2"/>
  <c r="N46" i="2" s="1"/>
  <c r="N51" i="2" s="1"/>
  <c r="N53" i="2" s="1"/>
  <c r="M42" i="2"/>
  <c r="N47" i="2" s="1"/>
  <c r="N55" i="2" s="1"/>
  <c r="N57" i="2" s="1"/>
  <c r="D17" i="2"/>
  <c r="D18" i="2" s="1"/>
  <c r="N18" i="2"/>
  <c r="N40" i="2"/>
  <c r="N43" i="2" s="1"/>
  <c r="H36" i="2"/>
  <c r="H38" i="2"/>
  <c r="E32" i="2"/>
  <c r="G41" i="2"/>
  <c r="G42" i="2"/>
  <c r="G40" i="2"/>
  <c r="F18" i="2"/>
  <c r="C32" i="2"/>
  <c r="D36" i="2"/>
  <c r="D38" i="2" s="1"/>
  <c r="B42" i="2"/>
  <c r="B41" i="2"/>
  <c r="J32" i="2"/>
  <c r="E18" i="2"/>
  <c r="M16" i="2"/>
  <c r="M18" i="2" s="1"/>
  <c r="M17" i="2"/>
  <c r="H32" i="2"/>
  <c r="L15" i="2"/>
  <c r="L18" i="2" s="1"/>
  <c r="E36" i="2"/>
  <c r="E38" i="2" s="1"/>
  <c r="J36" i="2"/>
  <c r="J38" i="2" s="1"/>
  <c r="C38" i="2"/>
  <c r="K38" i="2"/>
  <c r="E16" i="2"/>
  <c r="E17" i="2"/>
  <c r="C36" i="2"/>
  <c r="I32" i="2"/>
  <c r="N59" i="2" l="1"/>
  <c r="N66" i="2"/>
  <c r="D42" i="2"/>
  <c r="D43" i="2"/>
  <c r="B43" i="2"/>
  <c r="E40" i="2"/>
  <c r="E45" i="2" s="1"/>
  <c r="E41" i="2"/>
  <c r="E42" i="2"/>
  <c r="M43" i="2"/>
  <c r="N45" i="2"/>
  <c r="N48" i="2" s="1"/>
  <c r="G43" i="2"/>
  <c r="I42" i="2"/>
  <c r="J47" i="2" s="1"/>
  <c r="J55" i="2" s="1"/>
  <c r="J57" i="2" s="1"/>
  <c r="J66" i="2" s="1"/>
  <c r="I40" i="2"/>
  <c r="I41" i="2"/>
  <c r="J46" i="2" s="1"/>
  <c r="J51" i="2" s="1"/>
  <c r="J53" i="2" s="1"/>
  <c r="C47" i="2"/>
  <c r="C55" i="2" s="1"/>
  <c r="C57" i="2" s="1"/>
  <c r="M47" i="2"/>
  <c r="M55" i="2" s="1"/>
  <c r="M57" i="2" s="1"/>
  <c r="M66" i="2" s="1"/>
  <c r="J42" i="2"/>
  <c r="K47" i="2" s="1"/>
  <c r="K55" i="2" s="1"/>
  <c r="K57" i="2" s="1"/>
  <c r="J40" i="2"/>
  <c r="J41" i="2"/>
  <c r="C46" i="2"/>
  <c r="H41" i="2"/>
  <c r="H46" i="2" s="1"/>
  <c r="H51" i="2" s="1"/>
  <c r="H53" i="2" s="1"/>
  <c r="H42" i="2"/>
  <c r="I47" i="2" s="1"/>
  <c r="I55" i="2" s="1"/>
  <c r="I57" i="2" s="1"/>
  <c r="I66" i="2" s="1"/>
  <c r="H40" i="2"/>
  <c r="K42" i="2"/>
  <c r="L47" i="2" s="1"/>
  <c r="L55" i="2" s="1"/>
  <c r="L57" i="2" s="1"/>
  <c r="K40" i="2"/>
  <c r="K41" i="2"/>
  <c r="L46" i="2" s="1"/>
  <c r="L51" i="2" s="1"/>
  <c r="L53" i="2" s="1"/>
  <c r="M46" i="2"/>
  <c r="M51" i="2" s="1"/>
  <c r="M53" i="2" s="1"/>
  <c r="C42" i="2"/>
  <c r="D47" i="2" s="1"/>
  <c r="D55" i="2" s="1"/>
  <c r="D57" i="2" s="1"/>
  <c r="D46" i="2"/>
  <c r="D51" i="2" s="1"/>
  <c r="D53" i="2" s="1"/>
  <c r="F41" i="2"/>
  <c r="G46" i="2" s="1"/>
  <c r="G51" i="2" s="1"/>
  <c r="G53" i="2" s="1"/>
  <c r="F42" i="2"/>
  <c r="G47" i="2" s="1"/>
  <c r="G55" i="2" s="1"/>
  <c r="G57" i="2" s="1"/>
  <c r="F40" i="2"/>
  <c r="L40" i="2"/>
  <c r="F46" i="2" l="1"/>
  <c r="F51" i="2" s="1"/>
  <c r="F53" i="2" s="1"/>
  <c r="G59" i="2"/>
  <c r="G65" i="2"/>
  <c r="D65" i="2"/>
  <c r="D69" i="2" s="1"/>
  <c r="D59" i="2"/>
  <c r="C53" i="2"/>
  <c r="C72" i="2" s="1"/>
  <c r="D72" i="2" s="1"/>
  <c r="E72" i="2" s="1"/>
  <c r="F72" i="2" s="1"/>
  <c r="G72" i="2" s="1"/>
  <c r="C51" i="2"/>
  <c r="J45" i="2"/>
  <c r="J48" i="2" s="1"/>
  <c r="I43" i="2"/>
  <c r="E43" i="2"/>
  <c r="F45" i="2"/>
  <c r="C43" i="2"/>
  <c r="D45" i="2"/>
  <c r="D48" i="2" s="1"/>
  <c r="L43" i="2"/>
  <c r="M45" i="2"/>
  <c r="M48" i="2" s="1"/>
  <c r="J59" i="2"/>
  <c r="C48" i="2"/>
  <c r="I46" i="2"/>
  <c r="I51" i="2" s="1"/>
  <c r="I53" i="2" s="1"/>
  <c r="I59" i="2" s="1"/>
  <c r="H47" i="2"/>
  <c r="H55" i="2" s="1"/>
  <c r="F43" i="2"/>
  <c r="G45" i="2"/>
  <c r="G48" i="2" s="1"/>
  <c r="K46" i="2"/>
  <c r="K51" i="2" s="1"/>
  <c r="K53" i="2" s="1"/>
  <c r="K59" i="2" s="1"/>
  <c r="I45" i="2"/>
  <c r="H43" i="2"/>
  <c r="J43" i="2"/>
  <c r="K45" i="2"/>
  <c r="H45" i="2"/>
  <c r="H48" i="2" s="1"/>
  <c r="K43" i="2"/>
  <c r="L45" i="2"/>
  <c r="L48" i="2" s="1"/>
  <c r="L59" i="2"/>
  <c r="M59" i="2"/>
  <c r="E47" i="2"/>
  <c r="E55" i="2" s="1"/>
  <c r="E57" i="2" s="1"/>
  <c r="E65" i="2" s="1"/>
  <c r="F47" i="2"/>
  <c r="F55" i="2" s="1"/>
  <c r="F57" i="2" s="1"/>
  <c r="E46" i="2"/>
  <c r="E51" i="2" s="1"/>
  <c r="E53" i="2" s="1"/>
  <c r="E69" i="2" l="1"/>
  <c r="H57" i="2"/>
  <c r="H66" i="2" s="1"/>
  <c r="H72" i="2" s="1"/>
  <c r="I72" i="2" s="1"/>
  <c r="J72" i="2" s="1"/>
  <c r="K72" i="2" s="1"/>
  <c r="L72" i="2" s="1"/>
  <c r="M72" i="2" s="1"/>
  <c r="N72" i="2" s="1"/>
  <c r="F59" i="2"/>
  <c r="F65" i="2"/>
  <c r="F69" i="2" s="1"/>
  <c r="G69" i="2" s="1"/>
  <c r="H69" i="2" s="1"/>
  <c r="I69" i="2" s="1"/>
  <c r="J69" i="2" s="1"/>
  <c r="K69" i="2" s="1"/>
  <c r="L69" i="2" s="1"/>
  <c r="M69" i="2" s="1"/>
  <c r="N69" i="2" s="1"/>
  <c r="C59" i="2"/>
  <c r="C61" i="2" s="1"/>
  <c r="D61" i="2" s="1"/>
  <c r="K48" i="2"/>
  <c r="F48" i="2"/>
  <c r="E59" i="2"/>
  <c r="I48" i="2"/>
  <c r="E48" i="2"/>
  <c r="H59" i="2" l="1"/>
  <c r="E61" i="2"/>
  <c r="F61" i="2" s="1"/>
  <c r="G61" i="2" s="1"/>
  <c r="H61" i="2" s="1"/>
  <c r="I61" i="2" s="1"/>
  <c r="J61" i="2" s="1"/>
  <c r="K61" i="2" s="1"/>
  <c r="L61" i="2" s="1"/>
  <c r="M61" i="2" l="1"/>
  <c r="N61" i="2" s="1"/>
</calcChain>
</file>

<file path=xl/sharedStrings.xml><?xml version="1.0" encoding="utf-8"?>
<sst xmlns="http://schemas.openxmlformats.org/spreadsheetml/2006/main" count="252" uniqueCount="190">
  <si>
    <t>FPU Rate Case</t>
  </si>
  <si>
    <t>Interest Expense Savings Calculation</t>
  </si>
  <si>
    <t>2010-2021</t>
  </si>
  <si>
    <t xml:space="preserve">Chesapeake </t>
  </si>
  <si>
    <t xml:space="preserve">  Total stockholders' equity</t>
  </si>
  <si>
    <t xml:space="preserve">  Long-term debt, net of current maturities</t>
  </si>
  <si>
    <t>Total permanent capitalization</t>
  </si>
  <si>
    <t xml:space="preserve">  Current portion of long-term debt</t>
  </si>
  <si>
    <t xml:space="preserve">  Short-term borrowing</t>
  </si>
  <si>
    <t>Total capitalization</t>
  </si>
  <si>
    <t>Equity to Total Capitalization</t>
  </si>
  <si>
    <t>LT Debt to Total Capitalization</t>
  </si>
  <si>
    <t>ST Debt to Total Capitalization</t>
  </si>
  <si>
    <t>2009</t>
  </si>
  <si>
    <t>FPU Total PP&amp;E</t>
  </si>
  <si>
    <t>FPU Natural Gas PP&amp;E</t>
  </si>
  <si>
    <t>FPU Natural Gas Percentage of Total</t>
  </si>
  <si>
    <t xml:space="preserve">Use for allocation of FPU Legacy Debt to Natural Gas </t>
  </si>
  <si>
    <t>FPU Natural Gas Per Balance Sheet</t>
  </si>
  <si>
    <t>Equity</t>
  </si>
  <si>
    <t>LT - Debt</t>
  </si>
  <si>
    <t>Intercompany Payable</t>
  </si>
  <si>
    <t>FPU Natural Gas Per Balance Sheet - Average</t>
  </si>
  <si>
    <t>FPU Reallocated</t>
  </si>
  <si>
    <t>ST-Debt</t>
  </si>
  <si>
    <t>FPU Reallocated - Average</t>
  </si>
  <si>
    <t>LT Debt Balance</t>
  </si>
  <si>
    <t>Interest Savings on Company Execution</t>
  </si>
  <si>
    <t>Total Interest Expense Savings</t>
  </si>
  <si>
    <t>Cumulative Savings</t>
  </si>
  <si>
    <t>Short-term Savings</t>
  </si>
  <si>
    <t>Cumulative Short-Term Savings</t>
  </si>
  <si>
    <t>Cumulative Long-term Savings</t>
  </si>
  <si>
    <t>Actual</t>
  </si>
  <si>
    <t>Forecast</t>
  </si>
  <si>
    <t>EXCLUDING AOCI and MARLIN DEBT</t>
  </si>
  <si>
    <t>Capitalization</t>
  </si>
  <si>
    <t xml:space="preserve">  Stockholders equity</t>
  </si>
  <si>
    <t xml:space="preserve">    Common Stock</t>
  </si>
  <si>
    <t xml:space="preserve">    Additional paid-in capital</t>
  </si>
  <si>
    <t xml:space="preserve">    Retained earnings</t>
  </si>
  <si>
    <t>Total capitalization and short-term financing</t>
  </si>
  <si>
    <t>Long-term Debt to Total Capitalization</t>
  </si>
  <si>
    <t>Short-term Debt to Total Capitalization</t>
  </si>
  <si>
    <t>Capital Structure</t>
  </si>
  <si>
    <t>Actual 12/31/2021 and Forecasted 12/31/2023</t>
  </si>
  <si>
    <t>EPS</t>
  </si>
  <si>
    <t>Dividend</t>
  </si>
  <si>
    <t>Dividend Pay Out</t>
  </si>
  <si>
    <t>Year</t>
  </si>
  <si>
    <t>Average</t>
  </si>
  <si>
    <t>Approx. 55%</t>
  </si>
  <si>
    <t>FPU Debt 12/31/2008</t>
  </si>
  <si>
    <t>(in thousands)</t>
  </si>
  <si>
    <t>Balance</t>
  </si>
  <si>
    <t>Rate</t>
  </si>
  <si>
    <t>FY Interest Expense</t>
  </si>
  <si>
    <t>9.57% due 2018</t>
  </si>
  <si>
    <t>10.03% due 2018</t>
  </si>
  <si>
    <t>9.08% due 2022</t>
  </si>
  <si>
    <t>4.90 % due 2031</t>
  </si>
  <si>
    <t>6.85% due 2031</t>
  </si>
  <si>
    <t>Chesapeake Issuances since the Merger
as of 12/31/2021</t>
  </si>
  <si>
    <t>Original Issuance</t>
  </si>
  <si>
    <t>5.68% due 2026</t>
  </si>
  <si>
    <t>6.43% due 2028</t>
  </si>
  <si>
    <t>3.73% due 2028</t>
  </si>
  <si>
    <t>3.88% due 2029</t>
  </si>
  <si>
    <t>3.25% due 2032</t>
  </si>
  <si>
    <t>3.48% due 2038</t>
  </si>
  <si>
    <t>3.58% due 2038</t>
  </si>
  <si>
    <t>3.98% due 2039</t>
  </si>
  <si>
    <t>2.98% due 2034</t>
  </si>
  <si>
    <t>3.00% due 2035</t>
  </si>
  <si>
    <t>2.96% due 2035</t>
  </si>
  <si>
    <t>2.49% due 2037</t>
  </si>
  <si>
    <t>Weighted Average Cost of Debt</t>
  </si>
  <si>
    <t>Approx. $1.4 million</t>
  </si>
  <si>
    <t>Approx. $7.6 million</t>
  </si>
  <si>
    <t>Chesapeake Utilities Corporation Stock Price</t>
  </si>
  <si>
    <t>Date</t>
  </si>
  <si>
    <t>Open</t>
  </si>
  <si>
    <t>High</t>
  </si>
  <si>
    <t>Low</t>
  </si>
  <si>
    <t>Close</t>
  </si>
  <si>
    <t>Adj Close</t>
  </si>
  <si>
    <t>Volume</t>
  </si>
  <si>
    <t>Increase in share price</t>
  </si>
  <si>
    <t>Source: Yahoo Finance</t>
  </si>
  <si>
    <t>Chesapeake Utilities Corporation Stock Price Increase</t>
  </si>
  <si>
    <t>12/31/2008-12/31/2021</t>
  </si>
  <si>
    <t>FPUC Growth Projects</t>
  </si>
  <si>
    <t>FPUC Capital Expenditures</t>
  </si>
  <si>
    <t>Cumulative</t>
  </si>
  <si>
    <t>Approx.</t>
  </si>
  <si>
    <t>$390 million</t>
  </si>
  <si>
    <t>CUC</t>
  </si>
  <si>
    <t>FPUC</t>
  </si>
  <si>
    <t>Change</t>
  </si>
  <si>
    <t>6.91% due 2010</t>
  </si>
  <si>
    <t>6.85% due 2012</t>
  </si>
  <si>
    <t>7.83% due 2015</t>
  </si>
  <si>
    <t>6.64% due 2017</t>
  </si>
  <si>
    <t>5.50% due 2020</t>
  </si>
  <si>
    <t>5.93% due 2023</t>
  </si>
  <si>
    <t>CUC Debt 12/31/2008</t>
  </si>
  <si>
    <t>CUC Debt 12/31/2009</t>
  </si>
  <si>
    <t>Approx. $9.0 million</t>
  </si>
  <si>
    <t>CUC and FPUC</t>
  </si>
  <si>
    <t>Chesapeake Utilities  Corporation</t>
  </si>
  <si>
    <t>LT Debt Cost of Capital Comparison</t>
  </si>
  <si>
    <t>Cost Rate</t>
  </si>
  <si>
    <t>Acquisition Case Return on Capital</t>
  </si>
  <si>
    <t>Ratio</t>
  </si>
  <si>
    <t>Weighted Cost</t>
  </si>
  <si>
    <t>LT Debt</t>
  </si>
  <si>
    <t>St Debt</t>
  </si>
  <si>
    <t>Cust Deposits</t>
  </si>
  <si>
    <t>Deferred Inc Tax</t>
  </si>
  <si>
    <t>ITC</t>
  </si>
  <si>
    <t>Treasury Yield 10 Years (^TNX)</t>
  </si>
  <si>
    <t>13 Month Average Rate</t>
  </si>
  <si>
    <t>Treasury Yield 30 Years (^TYX)</t>
  </si>
  <si>
    <t>FPUC's Cost of Long-Term Debt in Last Rage Case</t>
  </si>
  <si>
    <t>Less:  Change in 10/30 yr Treasury yields</t>
  </si>
  <si>
    <t>Less: Improvement in Long-term Debt Interest Rates</t>
  </si>
  <si>
    <t>of CUC's Execution</t>
  </si>
  <si>
    <t>FPUC's Cost-of Debt in Current Rate Case (2023 Test Year)</t>
  </si>
  <si>
    <t>AOCI</t>
  </si>
  <si>
    <t>Excluding AOCI</t>
  </si>
  <si>
    <t>Short-Term Line of Credit</t>
  </si>
  <si>
    <t>Percent of Total Capitalization</t>
  </si>
  <si>
    <t>Examples of How CUC Has Reduced the Cost of Capital For FPUC</t>
  </si>
  <si>
    <t>Florida Pubilic Utilites Company 2008 10-K:</t>
  </si>
  <si>
    <t>CUC 2008 10-K:</t>
  </si>
  <si>
    <t>Current Portion LT-DEBT</t>
  </si>
  <si>
    <t>CUC 5 Lines of Credit</t>
  </si>
  <si>
    <t>Total Capitalization</t>
  </si>
  <si>
    <t>Total Permanent Capitalization</t>
  </si>
  <si>
    <t>Employees' Pension Plan of Florida Public Utilities Company</t>
  </si>
  <si>
    <t>FUNDING RESULTS</t>
  </si>
  <si>
    <t xml:space="preserve">     Effective Rate</t>
  </si>
  <si>
    <t xml:space="preserve">     Benefit Payments</t>
  </si>
  <si>
    <t xml:space="preserve">     Target Liability</t>
  </si>
  <si>
    <t xml:space="preserve">     Market Value of Assets</t>
  </si>
  <si>
    <t xml:space="preserve">     Actuarial Value of Assets</t>
  </si>
  <si>
    <t xml:space="preserve">     Credit Balance</t>
  </si>
  <si>
    <t xml:space="preserve">     Funded Percentage</t>
  </si>
  <si>
    <t xml:space="preserve">     FTAP</t>
  </si>
  <si>
    <t xml:space="preserve">     Minimum Contribution</t>
  </si>
  <si>
    <t>ACCOUNTING RESULTS</t>
  </si>
  <si>
    <t xml:space="preserve">     Discount Rate</t>
  </si>
  <si>
    <t xml:space="preserve">     PBO</t>
  </si>
  <si>
    <t xml:space="preserve">     Fair Value of Assets</t>
  </si>
  <si>
    <t xml:space="preserve">     Funded Status</t>
  </si>
  <si>
    <t xml:space="preserve">     Net (Gain)/Loss (Accum OCI)</t>
  </si>
  <si>
    <t xml:space="preserve">     PBO Funded Pctg</t>
  </si>
  <si>
    <t xml:space="preserve">     Service Cost</t>
  </si>
  <si>
    <t xml:space="preserve">     Interest Cost</t>
  </si>
  <si>
    <t xml:space="preserve">     Expected Return on Assets</t>
  </si>
  <si>
    <t xml:space="preserve">     (Gain)/Loss Amortization</t>
  </si>
  <si>
    <t xml:space="preserve">     Net Periodic Benefit Cost</t>
  </si>
  <si>
    <t>PBGC PREMIUM &amp; EXPENSES</t>
  </si>
  <si>
    <t xml:space="preserve">     Participant Count </t>
  </si>
  <si>
    <t xml:space="preserve">     PBGC Liability</t>
  </si>
  <si>
    <t xml:space="preserve">     Total Admin Expenses</t>
  </si>
  <si>
    <t>Regulatory Asset Computation:</t>
  </si>
  <si>
    <t>Beginning Reg. Asset</t>
  </si>
  <si>
    <t>Less:  Expected Return (81%)</t>
  </si>
  <si>
    <t>Add:  Gain/(Loss) (81%)</t>
  </si>
  <si>
    <t>End Reg. Asset</t>
  </si>
  <si>
    <t>OCI</t>
  </si>
  <si>
    <t>FPU NG</t>
  </si>
  <si>
    <t>FPU Electric</t>
  </si>
  <si>
    <t>19% goes to Unregulated versus Reg. Asset.</t>
  </si>
  <si>
    <t>PBO Funded Status</t>
  </si>
  <si>
    <t>FPUC Natural Gas Net Periodic Benefit Cost</t>
  </si>
  <si>
    <t>Averarge Expense</t>
  </si>
  <si>
    <t>OPC_POD_21 - Russell - Revolver Pricing Grid</t>
  </si>
  <si>
    <t>Revolver Balance</t>
  </si>
  <si>
    <t>Interest Savings on Revolver Rates</t>
  </si>
  <si>
    <t>Revolver Balance (Long-term &amp; Short-term Savings Split)</t>
  </si>
  <si>
    <t>Long-term Savings (on Balances above $27 million)</t>
  </si>
  <si>
    <t>Earnings Reinvested in the Business</t>
  </si>
  <si>
    <t>Earnings Reinvested in Business</t>
  </si>
  <si>
    <t>Chesapeake Utilities Corporation Market Cap History</t>
  </si>
  <si>
    <t>Source: Prudential  9 Year Pension Projection.  Based off of an assumed 4.00% return on assets and an increasing discount rate.</t>
  </si>
  <si>
    <t>Inclining Discount Rates</t>
  </si>
  <si>
    <t>Expected ROA = 4.00%</t>
  </si>
  <si>
    <t>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</si>
</sst>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&quot;$&quot;#,##0.0_);\(&quot;$&quot;#,##0.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 applyBorder="1" applyAlignment="1">
      <alignment horizontal="center"/>
    </xf>
    <xf numFmtId="14" fontId="4" fillId="0" borderId="0" xfId="0" applyNumberFormat="1" applyFont="1" applyBorder="1"/>
    <xf numFmtId="164" fontId="4" fillId="0" borderId="0" xfId="1" applyNumberFormat="1" applyFont="1" applyBorder="1"/>
    <xf numFmtId="164" fontId="4" fillId="0" borderId="0" xfId="1" applyNumberFormat="1" applyFont="1"/>
    <xf numFmtId="164" fontId="3" fillId="0" borderId="1" xfId="1" applyNumberFormat="1" applyFont="1" applyBorder="1"/>
    <xf numFmtId="164" fontId="3" fillId="0" borderId="0" xfId="1" applyNumberFormat="1" applyFont="1"/>
    <xf numFmtId="165" fontId="3" fillId="0" borderId="1" xfId="2" applyNumberFormat="1" applyFont="1" applyBorder="1"/>
    <xf numFmtId="166" fontId="3" fillId="0" borderId="0" xfId="3" applyNumberFormat="1" applyFont="1"/>
    <xf numFmtId="166" fontId="3" fillId="0" borderId="1" xfId="3" applyNumberFormat="1" applyFont="1" applyBorder="1"/>
    <xf numFmtId="0" fontId="4" fillId="0" borderId="2" xfId="0" applyFont="1" applyBorder="1"/>
    <xf numFmtId="164" fontId="6" fillId="0" borderId="3" xfId="1" quotePrefix="1" applyNumberFormat="1" applyFont="1" applyBorder="1" applyAlignment="1">
      <alignment horizontal="center"/>
    </xf>
    <xf numFmtId="164" fontId="4" fillId="0" borderId="3" xfId="1" applyNumberFormat="1" applyFont="1" applyBorder="1"/>
    <xf numFmtId="164" fontId="4" fillId="0" borderId="4" xfId="1" applyNumberFormat="1" applyFont="1" applyBorder="1"/>
    <xf numFmtId="0" fontId="4" fillId="0" borderId="5" xfId="0" applyFont="1" applyBorder="1"/>
    <xf numFmtId="164" fontId="4" fillId="0" borderId="6" xfId="1" applyNumberFormat="1" applyFont="1" applyBorder="1"/>
    <xf numFmtId="0" fontId="3" fillId="2" borderId="7" xfId="0" applyFont="1" applyFill="1" applyBorder="1"/>
    <xf numFmtId="166" fontId="3" fillId="2" borderId="8" xfId="3" applyNumberFormat="1" applyFont="1" applyFill="1" applyBorder="1"/>
    <xf numFmtId="164" fontId="3" fillId="2" borderId="8" xfId="1" applyNumberFormat="1" applyFont="1" applyFill="1" applyBorder="1"/>
    <xf numFmtId="164" fontId="3" fillId="2" borderId="9" xfId="1" applyNumberFormat="1" applyFont="1" applyFill="1" applyBorder="1"/>
    <xf numFmtId="0" fontId="4" fillId="0" borderId="0" xfId="0" applyFont="1" applyBorder="1"/>
    <xf numFmtId="0" fontId="5" fillId="0" borderId="0" xfId="0" applyFont="1" applyBorder="1"/>
    <xf numFmtId="164" fontId="4" fillId="0" borderId="0" xfId="1" applyNumberFormat="1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/>
    <xf numFmtId="0" fontId="4" fillId="0" borderId="0" xfId="0" applyFont="1" applyFill="1"/>
    <xf numFmtId="0" fontId="4" fillId="3" borderId="0" xfId="0" applyFont="1" applyFill="1"/>
    <xf numFmtId="164" fontId="4" fillId="0" borderId="0" xfId="0" applyNumberFormat="1" applyFont="1" applyFill="1" applyBorder="1"/>
    <xf numFmtId="0" fontId="5" fillId="0" borderId="0" xfId="0" applyFont="1"/>
    <xf numFmtId="164" fontId="4" fillId="3" borderId="0" xfId="0" applyNumberFormat="1" applyFont="1" applyFill="1" applyBorder="1"/>
    <xf numFmtId="10" fontId="4" fillId="0" borderId="0" xfId="3" applyNumberFormat="1" applyFont="1" applyFill="1"/>
    <xf numFmtId="164" fontId="4" fillId="0" borderId="1" xfId="1" applyNumberFormat="1" applyFont="1" applyFill="1" applyBorder="1"/>
    <xf numFmtId="10" fontId="4" fillId="0" borderId="0" xfId="0" applyNumberFormat="1" applyFont="1" applyFill="1"/>
    <xf numFmtId="0" fontId="3" fillId="3" borderId="0" xfId="0" applyFont="1" applyFill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4" borderId="12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4" fontId="4" fillId="0" borderId="0" xfId="0" applyNumberFormat="1" applyFont="1"/>
    <xf numFmtId="0" fontId="4" fillId="0" borderId="0" xfId="0" applyFont="1" applyAlignment="1">
      <alignment horizontal="left" indent="1"/>
    </xf>
    <xf numFmtId="43" fontId="4" fillId="0" borderId="0" xfId="1" applyFont="1"/>
    <xf numFmtId="164" fontId="7" fillId="5" borderId="0" xfId="0" applyNumberFormat="1" applyFont="1" applyFill="1"/>
    <xf numFmtId="164" fontId="3" fillId="5" borderId="0" xfId="1" applyNumberFormat="1" applyFont="1" applyFill="1"/>
    <xf numFmtId="14" fontId="8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10" fontId="4" fillId="0" borderId="0" xfId="3" applyNumberFormat="1" applyFont="1"/>
    <xf numFmtId="166" fontId="4" fillId="0" borderId="0" xfId="3" applyNumberFormat="1" applyFont="1"/>
    <xf numFmtId="10" fontId="3" fillId="0" borderId="0" xfId="3" applyNumberFormat="1" applyFont="1"/>
    <xf numFmtId="0" fontId="3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166" fontId="4" fillId="0" borderId="1" xfId="1" applyNumberFormat="1" applyFont="1" applyBorder="1"/>
    <xf numFmtId="0" fontId="3" fillId="0" borderId="15" xfId="0" applyFont="1" applyBorder="1" applyAlignment="1">
      <alignment horizontal="center"/>
    </xf>
    <xf numFmtId="0" fontId="0" fillId="0" borderId="2" xfId="0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0" fillId="0" borderId="5" xfId="0" applyBorder="1"/>
    <xf numFmtId="165" fontId="0" fillId="0" borderId="0" xfId="2" applyNumberFormat="1" applyFont="1" applyBorder="1" applyAlignment="1">
      <alignment horizontal="center"/>
    </xf>
    <xf numFmtId="10" fontId="0" fillId="0" borderId="0" xfId="3" applyNumberFormat="1" applyFont="1" applyBorder="1"/>
    <xf numFmtId="165" fontId="0" fillId="0" borderId="6" xfId="2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0" xfId="2" applyNumberFormat="1" applyFont="1" applyBorder="1"/>
    <xf numFmtId="10" fontId="2" fillId="0" borderId="1" xfId="3" applyNumberFormat="1" applyFont="1" applyFill="1" applyBorder="1"/>
    <xf numFmtId="165" fontId="0" fillId="0" borderId="16" xfId="2" applyNumberFormat="1" applyFont="1" applyBorder="1"/>
    <xf numFmtId="165" fontId="0" fillId="0" borderId="0" xfId="2" applyNumberFormat="1" applyFont="1" applyBorder="1"/>
    <xf numFmtId="10" fontId="2" fillId="0" borderId="0" xfId="3" applyNumberFormat="1" applyFont="1" applyFill="1" applyBorder="1"/>
    <xf numFmtId="165" fontId="0" fillId="0" borderId="6" xfId="2" applyNumberFormat="1" applyFont="1" applyBorder="1"/>
    <xf numFmtId="0" fontId="0" fillId="0" borderId="7" xfId="0" applyBorder="1"/>
    <xf numFmtId="165" fontId="0" fillId="0" borderId="8" xfId="0" applyNumberFormat="1" applyBorder="1"/>
    <xf numFmtId="10" fontId="0" fillId="0" borderId="8" xfId="3" applyNumberFormat="1" applyFont="1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164" fontId="0" fillId="0" borderId="0" xfId="1" applyNumberFormat="1" applyFont="1" applyBorder="1"/>
    <xf numFmtId="164" fontId="11" fillId="0" borderId="6" xfId="1" applyNumberFormat="1" applyFont="1" applyBorder="1"/>
    <xf numFmtId="0" fontId="0" fillId="0" borderId="8" xfId="0" applyBorder="1"/>
    <xf numFmtId="164" fontId="7" fillId="5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43" fontId="12" fillId="0" borderId="0" xfId="1" applyFont="1" applyAlignment="1">
      <alignment horizontal="center"/>
    </xf>
    <xf numFmtId="14" fontId="0" fillId="0" borderId="0" xfId="0" applyNumberFormat="1"/>
    <xf numFmtId="43" fontId="0" fillId="0" borderId="0" xfId="1" applyFont="1"/>
    <xf numFmtId="43" fontId="1" fillId="0" borderId="0" xfId="1" applyFont="1"/>
    <xf numFmtId="43" fontId="0" fillId="0" borderId="0" xfId="0" applyNumberFormat="1"/>
    <xf numFmtId="9" fontId="2" fillId="0" borderId="0" xfId="3" applyFont="1" applyBorder="1" applyAlignment="1">
      <alignment vertical="center"/>
    </xf>
    <xf numFmtId="9" fontId="2" fillId="0" borderId="0" xfId="3" applyFont="1" applyBorder="1" applyAlignment="1">
      <alignment horizontal="center"/>
    </xf>
    <xf numFmtId="9" fontId="0" fillId="0" borderId="0" xfId="3" applyFont="1"/>
    <xf numFmtId="164" fontId="0" fillId="0" borderId="0" xfId="1" applyNumberFormat="1" applyFont="1"/>
    <xf numFmtId="164" fontId="0" fillId="0" borderId="0" xfId="0" applyNumberFormat="1"/>
    <xf numFmtId="0" fontId="2" fillId="5" borderId="0" xfId="0" applyFont="1" applyFill="1" applyAlignment="1">
      <alignment horizontal="right"/>
    </xf>
    <xf numFmtId="0" fontId="2" fillId="5" borderId="0" xfId="0" applyFont="1" applyFill="1"/>
    <xf numFmtId="10" fontId="0" fillId="0" borderId="0" xfId="3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0" fillId="6" borderId="11" xfId="0" applyFill="1" applyBorder="1"/>
    <xf numFmtId="10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0" fontId="0" fillId="0" borderId="1" xfId="0" applyNumberFormat="1" applyBorder="1"/>
    <xf numFmtId="0" fontId="10" fillId="0" borderId="0" xfId="0" applyFont="1" applyBorder="1" applyAlignment="1">
      <alignment horizontal="center"/>
    </xf>
    <xf numFmtId="10" fontId="0" fillId="0" borderId="0" xfId="0" applyNumberFormat="1" applyBorder="1"/>
    <xf numFmtId="0" fontId="0" fillId="0" borderId="0" xfId="0" applyAlignment="1">
      <alignment horizontal="left" indent="4"/>
    </xf>
    <xf numFmtId="0" fontId="0" fillId="0" borderId="0" xfId="0" applyFill="1" applyBorder="1"/>
    <xf numFmtId="10" fontId="0" fillId="0" borderId="0" xfId="0" applyNumberFormat="1" applyFill="1" applyBorder="1"/>
    <xf numFmtId="0" fontId="0" fillId="0" borderId="0" xfId="0" applyFill="1" applyBorder="1" applyAlignment="1">
      <alignment wrapText="1"/>
    </xf>
    <xf numFmtId="10" fontId="2" fillId="6" borderId="13" xfId="0" applyNumberFormat="1" applyFont="1" applyFill="1" applyBorder="1"/>
    <xf numFmtId="164" fontId="0" fillId="0" borderId="1" xfId="1" applyNumberFormat="1" applyFont="1" applyBorder="1"/>
    <xf numFmtId="166" fontId="0" fillId="0" borderId="0" xfId="3" applyNumberFormat="1" applyFont="1"/>
    <xf numFmtId="166" fontId="2" fillId="4" borderId="0" xfId="3" applyNumberFormat="1" applyFont="1" applyFill="1"/>
    <xf numFmtId="0" fontId="2" fillId="4" borderId="0" xfId="0" applyFont="1" applyFill="1"/>
    <xf numFmtId="0" fontId="0" fillId="3" borderId="0" xfId="0" applyFill="1"/>
    <xf numFmtId="0" fontId="13" fillId="0" borderId="0" xfId="0" applyFont="1" applyAlignment="1" applyProtection="1">
      <alignment horizontal="center"/>
      <protection locked="0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18" xfId="0" applyFont="1" applyBorder="1"/>
    <xf numFmtId="0" fontId="18" fillId="0" borderId="19" xfId="0" applyFont="1" applyBorder="1"/>
    <xf numFmtId="10" fontId="19" fillId="0" borderId="0" xfId="3" applyNumberFormat="1" applyFont="1" applyBorder="1" applyAlignment="1">
      <alignment horizontal="center"/>
    </xf>
    <xf numFmtId="10" fontId="19" fillId="0" borderId="6" xfId="3" applyNumberFormat="1" applyFont="1" applyBorder="1" applyAlignment="1">
      <alignment horizontal="center"/>
    </xf>
    <xf numFmtId="3" fontId="0" fillId="0" borderId="0" xfId="0" applyNumberFormat="1"/>
    <xf numFmtId="5" fontId="19" fillId="0" borderId="0" xfId="0" applyNumberFormat="1" applyFont="1" applyAlignment="1">
      <alignment horizontal="center"/>
    </xf>
    <xf numFmtId="5" fontId="19" fillId="0" borderId="6" xfId="0" applyNumberFormat="1" applyFont="1" applyBorder="1" applyAlignment="1">
      <alignment horizontal="center"/>
    </xf>
    <xf numFmtId="166" fontId="19" fillId="0" borderId="0" xfId="3" applyNumberFormat="1" applyFont="1" applyBorder="1" applyAlignment="1">
      <alignment horizontal="center"/>
    </xf>
    <xf numFmtId="166" fontId="19" fillId="0" borderId="6" xfId="3" applyNumberFormat="1" applyFont="1" applyBorder="1" applyAlignment="1">
      <alignment horizontal="center"/>
    </xf>
    <xf numFmtId="0" fontId="18" fillId="0" borderId="20" xfId="0" applyFont="1" applyBorder="1"/>
    <xf numFmtId="5" fontId="19" fillId="0" borderId="8" xfId="0" applyNumberFormat="1" applyFont="1" applyBorder="1" applyAlignment="1">
      <alignment horizontal="center"/>
    </xf>
    <xf numFmtId="5" fontId="19" fillId="0" borderId="9" xfId="0" applyNumberFormat="1" applyFont="1" applyBorder="1" applyAlignment="1">
      <alignment horizontal="center"/>
    </xf>
    <xf numFmtId="0" fontId="19" fillId="0" borderId="3" xfId="0" applyFont="1" applyBorder="1"/>
    <xf numFmtId="0" fontId="19" fillId="0" borderId="4" xfId="0" applyFont="1" applyBorder="1"/>
    <xf numFmtId="5" fontId="19" fillId="0" borderId="0" xfId="0" applyNumberFormat="1" applyFont="1" applyBorder="1" applyAlignment="1">
      <alignment horizontal="center"/>
    </xf>
    <xf numFmtId="0" fontId="16" fillId="0" borderId="19" xfId="0" applyFont="1" applyBorder="1"/>
    <xf numFmtId="5" fontId="20" fillId="0" borderId="0" xfId="0" applyNumberFormat="1" applyFont="1" applyBorder="1" applyAlignment="1">
      <alignment horizontal="center"/>
    </xf>
    <xf numFmtId="5" fontId="20" fillId="0" borderId="6" xfId="0" applyNumberFormat="1" applyFont="1" applyBorder="1" applyAlignment="1">
      <alignment horizontal="center"/>
    </xf>
    <xf numFmtId="3" fontId="2" fillId="0" borderId="0" xfId="0" applyNumberFormat="1" applyFont="1"/>
    <xf numFmtId="5" fontId="21" fillId="0" borderId="0" xfId="0" applyNumberFormat="1" applyFont="1" applyBorder="1" applyAlignment="1">
      <alignment horizontal="center"/>
    </xf>
    <xf numFmtId="5" fontId="21" fillId="0" borderId="6" xfId="0" applyNumberFormat="1" applyFont="1" applyBorder="1" applyAlignment="1">
      <alignment horizontal="center"/>
    </xf>
    <xf numFmtId="0" fontId="16" fillId="0" borderId="20" xfId="0" applyFont="1" applyBorder="1"/>
    <xf numFmtId="5" fontId="20" fillId="0" borderId="8" xfId="0" applyNumberFormat="1" applyFont="1" applyBorder="1" applyAlignment="1">
      <alignment horizontal="center"/>
    </xf>
    <xf numFmtId="5" fontId="20" fillId="0" borderId="9" xfId="0" applyNumberFormat="1" applyFont="1" applyBorder="1" applyAlignment="1">
      <alignment horizontal="center"/>
    </xf>
    <xf numFmtId="37" fontId="19" fillId="0" borderId="3" xfId="0" applyNumberFormat="1" applyFont="1" applyBorder="1"/>
    <xf numFmtId="37" fontId="19" fillId="0" borderId="4" xfId="0" applyNumberFormat="1" applyFont="1" applyBorder="1"/>
    <xf numFmtId="3" fontId="19" fillId="0" borderId="0" xfId="0" applyNumberFormat="1" applyFont="1" applyAlignment="1">
      <alignment horizontal="center"/>
    </xf>
    <xf numFmtId="3" fontId="19" fillId="0" borderId="6" xfId="0" applyNumberFormat="1" applyFont="1" applyBorder="1" applyAlignment="1">
      <alignment horizontal="center"/>
    </xf>
    <xf numFmtId="0" fontId="22" fillId="0" borderId="2" xfId="0" applyFont="1" applyFill="1" applyBorder="1"/>
    <xf numFmtId="0" fontId="23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8" fillId="0" borderId="5" xfId="0" applyFont="1" applyFill="1" applyBorder="1"/>
    <xf numFmtId="164" fontId="17" fillId="0" borderId="0" xfId="1" applyNumberFormat="1" applyFont="1"/>
    <xf numFmtId="164" fontId="18" fillId="0" borderId="0" xfId="1" applyNumberFormat="1" applyFont="1" applyBorder="1"/>
    <xf numFmtId="164" fontId="18" fillId="0" borderId="0" xfId="0" applyNumberFormat="1" applyFont="1" applyBorder="1"/>
    <xf numFmtId="0" fontId="0" fillId="0" borderId="6" xfId="0" applyBorder="1"/>
    <xf numFmtId="164" fontId="17" fillId="0" borderId="0" xfId="0" applyNumberFormat="1" applyFont="1"/>
    <xf numFmtId="0" fontId="17" fillId="0" borderId="0" xfId="0" applyFont="1"/>
    <xf numFmtId="164" fontId="18" fillId="0" borderId="10" xfId="1" applyNumberFormat="1" applyFont="1" applyBorder="1"/>
    <xf numFmtId="0" fontId="18" fillId="0" borderId="7" xfId="0" quotePrefix="1" applyFont="1" applyFill="1" applyBorder="1"/>
    <xf numFmtId="0" fontId="23" fillId="0" borderId="0" xfId="0" applyFont="1" applyAlignment="1">
      <alignment horizontal="center"/>
    </xf>
    <xf numFmtId="167" fontId="0" fillId="0" borderId="0" xfId="0" applyNumberFormat="1"/>
    <xf numFmtId="167" fontId="2" fillId="4" borderId="0" xfId="0" applyNumberFormat="1" applyFont="1" applyFill="1"/>
    <xf numFmtId="0" fontId="24" fillId="0" borderId="0" xfId="0" applyFont="1"/>
    <xf numFmtId="0" fontId="14" fillId="0" borderId="20" xfId="0" applyFont="1" applyBorder="1" applyAlignment="1">
      <alignment horizontal="center"/>
    </xf>
    <xf numFmtId="0" fontId="25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9" fontId="2" fillId="0" borderId="11" xfId="3" applyFont="1" applyBorder="1" applyAlignment="1">
      <alignment horizontal="center" vertical="center"/>
    </xf>
    <xf numFmtId="9" fontId="2" fillId="0" borderId="0" xfId="3" applyFont="1" applyBorder="1" applyAlignment="1">
      <alignment horizontal="center" vertical="center"/>
    </xf>
    <xf numFmtId="9" fontId="2" fillId="0" borderId="12" xfId="3" applyFont="1" applyBorder="1" applyAlignment="1">
      <alignment horizontal="center" vertical="center"/>
    </xf>
    <xf numFmtId="9" fontId="2" fillId="0" borderId="13" xfId="3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calcChain" Target="calcChain.xml" Id="rId17" /><Relationship Type="http://schemas.openxmlformats.org/officeDocument/2006/relationships/worksheet" Target="worksheets/sheet2.xml" Id="rId2" /><Relationship Type="http://schemas.openxmlformats.org/officeDocument/2006/relationships/sharedStrings" Target="sharedString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theme" Target="theme/theme1.xml" Id="rId14" /><Relationship Type="http://schemas.openxmlformats.org/officeDocument/2006/relationships/customXml" Target="/customXML/item.xml" Id="imanage.xml" 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 Year</a:t>
            </a:r>
            <a:r>
              <a:rPr lang="en-US" baseline="0"/>
              <a:t> Treasury Yield - 13 Month Avg.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'OPC_POD_21 Hist. 10 Yr Treasury'!$M$5:$M$18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'OPC_POD_21 Hist. 10 Yr Treasury'!$N$5:$N$18</c:f>
              <c:numCache>
                <c:formatCode>0.00%</c:formatCode>
                <c:ptCount val="14"/>
                <c:pt idx="0">
                  <c:v>3.6318461538461536E-2</c:v>
                </c:pt>
                <c:pt idx="1">
                  <c:v>3.1977692307692311E-2</c:v>
                </c:pt>
                <c:pt idx="2">
                  <c:v>3.1853846153846156E-2</c:v>
                </c:pt>
                <c:pt idx="3">
                  <c:v>2.7781538461538455E-2</c:v>
                </c:pt>
                <c:pt idx="4">
                  <c:v>1.750538461538461E-2</c:v>
                </c:pt>
                <c:pt idx="5">
                  <c:v>2.3126153846153848E-2</c:v>
                </c:pt>
                <c:pt idx="6">
                  <c:v>2.5232307692307696E-2</c:v>
                </c:pt>
                <c:pt idx="7">
                  <c:v>2.1046153846153843E-2</c:v>
                </c:pt>
                <c:pt idx="8">
                  <c:v>1.857615384615385E-2</c:v>
                </c:pt>
                <c:pt idx="9">
                  <c:v>2.3360000000000006E-2</c:v>
                </c:pt>
                <c:pt idx="10">
                  <c:v>2.8516923076923075E-2</c:v>
                </c:pt>
                <c:pt idx="11">
                  <c:v>2.1296153846153847E-2</c:v>
                </c:pt>
                <c:pt idx="12">
                  <c:v>9.0107692307692302E-3</c:v>
                </c:pt>
                <c:pt idx="13">
                  <c:v>1.4196153846153846E-2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1-4E46-956B-79BBCEB5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33016"/>
        <c:axId val="729333672"/>
      </c:barChart>
      <c:catAx>
        <c:axId val="72933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333672"/>
        <c:crosses val="autoZero"/>
        <c:auto val="1"/>
        <c:lblAlgn val="ctr"/>
        <c:lblOffset val="100"/>
        <c:noMultiLvlLbl val="0"/>
      </c:catAx>
      <c:valAx>
        <c:axId val="72933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333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30 Year Treasury Yield - 13 Month Avg.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'OPC_POD_21 Hist. 30 Yr Treasury'!$M$5:$M$18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'OPC_POD_21 Hist. 30 Yr Treasury'!$N$5:$N$18</c:f>
              <c:numCache>
                <c:formatCode>0.00%</c:formatCode>
                <c:ptCount val="14"/>
                <c:pt idx="0">
                  <c:v>4.2416923076923081E-2</c:v>
                </c:pt>
                <c:pt idx="1">
                  <c:v>3.9908461538461538E-2</c:v>
                </c:pt>
                <c:pt idx="2">
                  <c:v>4.2081538461538455E-2</c:v>
                </c:pt>
                <c:pt idx="3">
                  <c:v>3.9023076923076931E-2</c:v>
                </c:pt>
                <c:pt idx="4">
                  <c:v>2.8838461538461535E-2</c:v>
                </c:pt>
                <c:pt idx="5">
                  <c:v>3.4170000000000006E-2</c:v>
                </c:pt>
                <c:pt idx="6">
                  <c:v>3.3208461538461541E-2</c:v>
                </c:pt>
                <c:pt idx="7">
                  <c:v>2.8095384615384619E-2</c:v>
                </c:pt>
                <c:pt idx="8">
                  <c:v>2.6175384615384618E-2</c:v>
                </c:pt>
                <c:pt idx="9">
                  <c:v>2.8980769230769234E-2</c:v>
                </c:pt>
                <c:pt idx="10">
                  <c:v>3.0668461538461537E-2</c:v>
                </c:pt>
                <c:pt idx="11">
                  <c:v>2.5666153846153845E-2</c:v>
                </c:pt>
                <c:pt idx="12">
                  <c:v>1.5744615384615385E-2</c:v>
                </c:pt>
                <c:pt idx="13">
                  <c:v>2.0223076923076923E-2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C-4D14-A8B9-EBF623B9B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127112"/>
        <c:axId val="779128424"/>
      </c:barChart>
      <c:catAx>
        <c:axId val="77912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128424"/>
        <c:crosses val="autoZero"/>
        <c:auto val="1"/>
        <c:lblAlgn val="ctr"/>
        <c:lblOffset val="100"/>
        <c:noMultiLvlLbl val="0"/>
      </c:catAx>
      <c:valAx>
        <c:axId val="77912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12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 Year</a:t>
            </a:r>
            <a:r>
              <a:rPr lang="en-US" baseline="0"/>
              <a:t> Treasury Yield - 13 Month Avg.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'OPC_POD_21 Hist. 10 Yr Treasury'!$M$5:$M$18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'OPC_POD_21 Hist. 10 Yr Treasury'!$N$5:$N$18</c:f>
              <c:numCache>
                <c:formatCode>0.00%</c:formatCode>
                <c:ptCount val="14"/>
                <c:pt idx="0">
                  <c:v>3.6318461538461536E-2</c:v>
                </c:pt>
                <c:pt idx="1">
                  <c:v>3.1977692307692311E-2</c:v>
                </c:pt>
                <c:pt idx="2">
                  <c:v>3.1853846153846156E-2</c:v>
                </c:pt>
                <c:pt idx="3">
                  <c:v>2.7781538461538455E-2</c:v>
                </c:pt>
                <c:pt idx="4">
                  <c:v>1.750538461538461E-2</c:v>
                </c:pt>
                <c:pt idx="5">
                  <c:v>2.3126153846153848E-2</c:v>
                </c:pt>
                <c:pt idx="6">
                  <c:v>2.5232307692307696E-2</c:v>
                </c:pt>
                <c:pt idx="7">
                  <c:v>2.1046153846153843E-2</c:v>
                </c:pt>
                <c:pt idx="8">
                  <c:v>1.857615384615385E-2</c:v>
                </c:pt>
                <c:pt idx="9">
                  <c:v>2.3360000000000006E-2</c:v>
                </c:pt>
                <c:pt idx="10">
                  <c:v>2.8516923076923075E-2</c:v>
                </c:pt>
                <c:pt idx="11">
                  <c:v>2.1296153846153847E-2</c:v>
                </c:pt>
                <c:pt idx="12">
                  <c:v>9.0107692307692302E-3</c:v>
                </c:pt>
                <c:pt idx="13">
                  <c:v>1.4196153846153846E-2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4-41C1-857E-A0AEF4E6C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33016"/>
        <c:axId val="729333672"/>
      </c:barChart>
      <c:catAx>
        <c:axId val="72933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333672"/>
        <c:crosses val="autoZero"/>
        <c:auto val="1"/>
        <c:lblAlgn val="ctr"/>
        <c:lblOffset val="100"/>
        <c:noMultiLvlLbl val="0"/>
      </c:catAx>
      <c:valAx>
        <c:axId val="72933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333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30 Year Treasury Yield - 13 Month Avg.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'OPC_POD_21 Hist. 30 Yr Treasury'!$M$5:$M$18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'OPC_POD_21 Hist. 30 Yr Treasury'!$N$5:$N$18</c:f>
              <c:numCache>
                <c:formatCode>0.00%</c:formatCode>
                <c:ptCount val="14"/>
                <c:pt idx="0">
                  <c:v>4.2416923076923081E-2</c:v>
                </c:pt>
                <c:pt idx="1">
                  <c:v>3.9908461538461538E-2</c:v>
                </c:pt>
                <c:pt idx="2">
                  <c:v>4.2081538461538455E-2</c:v>
                </c:pt>
                <c:pt idx="3">
                  <c:v>3.9023076923076931E-2</c:v>
                </c:pt>
                <c:pt idx="4">
                  <c:v>2.8838461538461535E-2</c:v>
                </c:pt>
                <c:pt idx="5">
                  <c:v>3.4170000000000006E-2</c:v>
                </c:pt>
                <c:pt idx="6">
                  <c:v>3.3208461538461541E-2</c:v>
                </c:pt>
                <c:pt idx="7">
                  <c:v>2.8095384615384619E-2</c:v>
                </c:pt>
                <c:pt idx="8">
                  <c:v>2.6175384615384618E-2</c:v>
                </c:pt>
                <c:pt idx="9">
                  <c:v>2.8980769230769234E-2</c:v>
                </c:pt>
                <c:pt idx="10">
                  <c:v>3.0668461538461537E-2</c:v>
                </c:pt>
                <c:pt idx="11">
                  <c:v>2.5666153846153845E-2</c:v>
                </c:pt>
                <c:pt idx="12">
                  <c:v>1.5744615384615385E-2</c:v>
                </c:pt>
                <c:pt idx="13">
                  <c:v>2.0223076923076923E-2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3-47FC-9F77-5EC9E9102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9127112"/>
        <c:axId val="779128424"/>
      </c:barChart>
      <c:catAx>
        <c:axId val="77912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128424"/>
        <c:crosses val="autoZero"/>
        <c:auto val="1"/>
        <c:lblAlgn val="ctr"/>
        <c:lblOffset val="100"/>
        <c:noMultiLvlLbl val="0"/>
      </c:catAx>
      <c:valAx>
        <c:axId val="779128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12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76200</xdr:rowOff>
    </xdr:from>
    <xdr:to>
      <xdr:col>8</xdr:col>
      <xdr:colOff>227965</xdr:colOff>
      <xdr:row>45</xdr:row>
      <xdr:rowOff>113271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69CDD-0692-4130-A4A7-7012B08D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19200"/>
          <a:ext cx="5076190" cy="82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6</xdr:row>
      <xdr:rowOff>19051</xdr:rowOff>
    </xdr:from>
    <xdr:to>
      <xdr:col>10</xdr:col>
      <xdr:colOff>57149</xdr:colOff>
      <xdr:row>3280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EE28C1CC-179A-4543-BC2F-6AFFF404DAA8}"/>
            </a:ext>
          </a:extLst>
        </xdr:cNvPr>
        <xdr:cNvSpPr/>
      </xdr:nvSpPr>
      <xdr:spPr>
        <a:xfrm>
          <a:off x="2724150" y="1162051"/>
          <a:ext cx="3714749" cy="2705099"/>
        </a:xfrm>
        <a:prstGeom prst="rightBrace">
          <a:avLst>
            <a:gd name="adj1" fmla="val 8333"/>
            <a:gd name="adj2" fmla="val 492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59532</xdr:rowOff>
    </xdr:from>
    <xdr:to>
      <xdr:col>16</xdr:col>
      <xdr:colOff>160698</xdr:colOff>
      <xdr:row>5</xdr:row>
      <xdr:rowOff>173770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4C71BC-7C4A-4D8B-A8A7-BDBB17C4D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1032"/>
          <a:ext cx="9780948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</xdr:row>
      <xdr:rowOff>59531</xdr:rowOff>
    </xdr:from>
    <xdr:to>
      <xdr:col>16</xdr:col>
      <xdr:colOff>255537</xdr:colOff>
      <xdr:row>41</xdr:row>
      <xdr:rowOff>178594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49E21C-8830-4323-ADA9-B2F0D51A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202531"/>
          <a:ext cx="9875787" cy="6786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5</xdr:row>
      <xdr:rowOff>123824</xdr:rowOff>
    </xdr:from>
    <xdr:to>
      <xdr:col>10</xdr:col>
      <xdr:colOff>19050</xdr:colOff>
      <xdr:row>20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25456E-75F8-4980-AE38-7E8B84045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209549</xdr:colOff>
      <xdr:row>21</xdr:row>
      <xdr:rowOff>85725</xdr:rowOff>
    </xdr:from>
    <xdr:to>
      <xdr:col>9</xdr:col>
      <xdr:colOff>581024</xdr:colOff>
      <xdr:row>35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7A8D57-F780-4FEF-88D0-7C5037941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0.12231</cdr:x>
      <cdr:y>0.29791</cdr:y>
    </cdr:from>
    <cdr:to>
      <cdr:x>0.9773</cdr:x>
      <cdr:y>0.43733</cdr:y>
    </cdr:to>
    <cdr:sp macro="" textlink="">
      <cdr:nvSpPr>
        <cdr:cNvPr id="2" name="Arrow: Right 1">
          <a:extLst xmlns:a="http://schemas.openxmlformats.org/drawingml/2006/main">
            <a:ext uri="{FF2B5EF4-FFF2-40B4-BE49-F238E27FC236}">
              <a16:creationId xmlns:a16="http://schemas.microsoft.com/office/drawing/2014/main" id="{9D407595-0F31-437C-B566-88FDCB7DD402}"/>
            </a:ext>
          </a:extLst>
        </cdr:cNvPr>
        <cdr:cNvSpPr/>
      </cdr:nvSpPr>
      <cdr:spPr>
        <a:xfrm xmlns:a="http://schemas.openxmlformats.org/drawingml/2006/main" rot="1217233">
          <a:off x="594163" y="927889"/>
          <a:ext cx="4153300" cy="434261"/>
        </a:xfrm>
        <a:prstGeom xmlns:a="http://schemas.openxmlformats.org/drawingml/2006/main" prst="rightArrow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baseline="0">
              <a:solidFill>
                <a:sysClr val="windowText" lastClr="000000"/>
              </a:solidFill>
            </a:rPr>
            <a:t>2.21%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0.12252</cdr:x>
      <cdr:y>0.26219</cdr:y>
    </cdr:from>
    <cdr:to>
      <cdr:x>0.93268</cdr:x>
      <cdr:y>0.4029</cdr:y>
    </cdr:to>
    <cdr:sp macro="" textlink="">
      <cdr:nvSpPr>
        <cdr:cNvPr id="2" name="Arrow: Right 1">
          <a:extLst xmlns:a="http://schemas.openxmlformats.org/drawingml/2006/main">
            <a:ext uri="{FF2B5EF4-FFF2-40B4-BE49-F238E27FC236}">
              <a16:creationId xmlns:a16="http://schemas.microsoft.com/office/drawing/2014/main" id="{5BFF8E45-D27A-45C4-B527-D9E7A60E9992}"/>
            </a:ext>
          </a:extLst>
        </cdr:cNvPr>
        <cdr:cNvSpPr/>
      </cdr:nvSpPr>
      <cdr:spPr>
        <a:xfrm xmlns:a="http://schemas.openxmlformats.org/drawingml/2006/main" rot="1217233">
          <a:off x="591674" y="809134"/>
          <a:ext cx="3912381" cy="434261"/>
        </a:xfrm>
        <a:prstGeom xmlns:a="http://schemas.openxmlformats.org/drawingml/2006/main" prst="rightArrow">
          <a:avLst/>
        </a:prstGeom>
        <a:noFill xmlns:a="http://schemas.openxmlformats.org/drawingml/2006/main"/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baseline="0">
              <a:solidFill>
                <a:sysClr val="windowText" lastClr="000000"/>
              </a:solidFill>
            </a:rPr>
            <a:t>2.22%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19</xdr:row>
      <xdr:rowOff>71437</xdr:rowOff>
    </xdr:from>
    <xdr:to>
      <xdr:col>18</xdr:col>
      <xdr:colOff>180975</xdr:colOff>
      <xdr:row>33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D7872B-07B1-4B58-BBDE-C7B01BE14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495300</xdr:colOff>
      <xdr:row>20</xdr:row>
      <xdr:rowOff>166687</xdr:rowOff>
    </xdr:from>
    <xdr:to>
      <xdr:col>18</xdr:col>
      <xdr:colOff>561975</xdr:colOff>
      <xdr:row>35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2C1CBE-A3E0-47D6-AF16-9C32159AA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522971</xdr:colOff>
      <xdr:row>40</xdr:row>
      <xdr:rowOff>103905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61072F-64C1-4F9D-94DE-97564B855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7228571" cy="6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41</xdr:row>
      <xdr:rowOff>142875</xdr:rowOff>
    </xdr:from>
    <xdr:to>
      <xdr:col>11</xdr:col>
      <xdr:colOff>602339</xdr:colOff>
      <xdr:row>57</xdr:row>
      <xdr:rowOff>77512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B97A8-358F-4FF1-96B0-BDE0D510C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7953375"/>
          <a:ext cx="7279364" cy="2982637"/>
        </a:xfrm>
        <a:prstGeom prst="rect">
          <a:avLst/>
        </a:prstGeom>
      </xdr:spPr>
    </xdr:pic>
    <xdr:clientData/>
  </xdr:twoCellAnchor>
  <xdr:twoCellAnchor>
    <xdr:from>
      <xdr:col>11</xdr:col>
      <xdr:colOff>66675</xdr:colOff>
      <xdr:row>45</xdr:row>
      <xdr:rowOff>85726</xdr:rowOff>
    </xdr:from>
    <xdr:to>
      <xdr:col>11</xdr:col>
      <xdr:colOff>485775</xdr:colOff>
      <xdr:row>46</xdr:row>
      <xdr:rowOff>142876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D76F74A-E2B3-4098-9655-31D50FB89AE2}"/>
            </a:ext>
          </a:extLst>
        </xdr:cNvPr>
        <xdr:cNvSpPr/>
      </xdr:nvSpPr>
      <xdr:spPr>
        <a:xfrm>
          <a:off x="6772275" y="8467726"/>
          <a:ext cx="419100" cy="247650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295274</xdr:colOff>
      <xdr:row>46</xdr:row>
      <xdr:rowOff>28575</xdr:rowOff>
    </xdr:from>
    <xdr:to>
      <xdr:col>1</xdr:col>
      <xdr:colOff>285749</xdr:colOff>
      <xdr:row>47</xdr:row>
      <xdr:rowOff>76200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FD1BE61-EAC4-412C-BBC7-3FF517FE41CD}"/>
            </a:ext>
          </a:extLst>
        </xdr:cNvPr>
        <xdr:cNvSpPr/>
      </xdr:nvSpPr>
      <xdr:spPr>
        <a:xfrm>
          <a:off x="295274" y="8791575"/>
          <a:ext cx="600075" cy="238125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209549</xdr:colOff>
      <xdr:row>53</xdr:row>
      <xdr:rowOff>57150</xdr:rowOff>
    </xdr:from>
    <xdr:to>
      <xdr:col>7</xdr:col>
      <xdr:colOff>228600</xdr:colOff>
      <xdr:row>56</xdr:row>
      <xdr:rowOff>152400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C976C4D-4589-4048-8290-E49A996617EE}"/>
            </a:ext>
          </a:extLst>
        </xdr:cNvPr>
        <xdr:cNvSpPr/>
      </xdr:nvSpPr>
      <xdr:spPr>
        <a:xfrm>
          <a:off x="2647949" y="9963150"/>
          <a:ext cx="1847851" cy="666750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504824</xdr:colOff>
      <xdr:row>38</xdr:row>
      <xdr:rowOff>123825</xdr:rowOff>
    </xdr:from>
    <xdr:to>
      <xdr:col>9</xdr:col>
      <xdr:colOff>180975</xdr:colOff>
      <xdr:row>39</xdr:row>
      <xdr:rowOff>171450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723DF202-9836-42EC-A4EC-E120A32CC188}"/>
            </a:ext>
          </a:extLst>
        </xdr:cNvPr>
        <xdr:cNvSpPr/>
      </xdr:nvSpPr>
      <xdr:spPr>
        <a:xfrm>
          <a:off x="4772024" y="7362825"/>
          <a:ext cx="895351" cy="238125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552449</xdr:colOff>
      <xdr:row>16</xdr:row>
      <xdr:rowOff>133350</xdr:rowOff>
    </xdr:from>
    <xdr:to>
      <xdr:col>9</xdr:col>
      <xdr:colOff>228600</xdr:colOff>
      <xdr:row>17</xdr:row>
      <xdr:rowOff>180975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652ABA-26AD-4C23-8B57-C460F181C8FB}"/>
            </a:ext>
          </a:extLst>
        </xdr:cNvPr>
        <xdr:cNvSpPr/>
      </xdr:nvSpPr>
      <xdr:spPr>
        <a:xfrm>
          <a:off x="4819649" y="3181350"/>
          <a:ext cx="895351" cy="238125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100</xdr:row>
      <xdr:rowOff>104775</xdr:rowOff>
    </xdr:from>
    <xdr:to>
      <xdr:col>11</xdr:col>
      <xdr:colOff>456305</xdr:colOff>
      <xdr:row>117</xdr:row>
      <xdr:rowOff>94846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21D1608-30C8-498D-81E6-0465ED78A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154775"/>
          <a:ext cx="7161905" cy="3228571"/>
        </a:xfrm>
        <a:prstGeom prst="rect">
          <a:avLst/>
        </a:prstGeom>
      </xdr:spPr>
    </xdr:pic>
    <xdr:clientData/>
  </xdr:twoCellAnchor>
  <xdr:twoCellAnchor>
    <xdr:from>
      <xdr:col>9</xdr:col>
      <xdr:colOff>514350</xdr:colOff>
      <xdr:row>103</xdr:row>
      <xdr:rowOff>66674</xdr:rowOff>
    </xdr:from>
    <xdr:to>
      <xdr:col>11</xdr:col>
      <xdr:colOff>114300</xdr:colOff>
      <xdr:row>105</xdr:row>
      <xdr:rowOff>28575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EF264B4C-1EB8-49E0-B728-C0DE2624D62D}"/>
            </a:ext>
          </a:extLst>
        </xdr:cNvPr>
        <xdr:cNvSpPr/>
      </xdr:nvSpPr>
      <xdr:spPr>
        <a:xfrm>
          <a:off x="6000750" y="19688174"/>
          <a:ext cx="819150" cy="342901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95250</xdr:colOff>
      <xdr:row>104</xdr:row>
      <xdr:rowOff>76199</xdr:rowOff>
    </xdr:from>
    <xdr:to>
      <xdr:col>1</xdr:col>
      <xdr:colOff>304800</xdr:colOff>
      <xdr:row>106</xdr:row>
      <xdr:rowOff>38100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916A81F9-C516-4330-A69B-0234FD9B3CBC}"/>
            </a:ext>
          </a:extLst>
        </xdr:cNvPr>
        <xdr:cNvSpPr/>
      </xdr:nvSpPr>
      <xdr:spPr>
        <a:xfrm>
          <a:off x="95250" y="19888199"/>
          <a:ext cx="819150" cy="342901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523875</xdr:colOff>
      <xdr:row>112</xdr:row>
      <xdr:rowOff>180975</xdr:rowOff>
    </xdr:from>
    <xdr:to>
      <xdr:col>8</xdr:col>
      <xdr:colOff>123825</xdr:colOff>
      <xdr:row>114</xdr:row>
      <xdr:rowOff>142876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399B6471-D44A-4993-95BC-2AE271FDA623}"/>
            </a:ext>
          </a:extLst>
        </xdr:cNvPr>
        <xdr:cNvSpPr/>
      </xdr:nvSpPr>
      <xdr:spPr>
        <a:xfrm>
          <a:off x="4181475" y="21516975"/>
          <a:ext cx="819150" cy="342901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62</xdr:row>
      <xdr:rowOff>142874</xdr:rowOff>
    </xdr:from>
    <xdr:to>
      <xdr:col>11</xdr:col>
      <xdr:colOff>433796</xdr:colOff>
      <xdr:row>99</xdr:row>
      <xdr:rowOff>65785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FBB36C8-64DA-45DB-8AB2-88BD81A7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953874"/>
          <a:ext cx="7139396" cy="6971411"/>
        </a:xfrm>
        <a:prstGeom prst="rect">
          <a:avLst/>
        </a:prstGeom>
      </xdr:spPr>
    </xdr:pic>
    <xdr:clientData/>
  </xdr:twoCellAnchor>
  <xdr:twoCellAnchor>
    <xdr:from>
      <xdr:col>6</xdr:col>
      <xdr:colOff>533400</xdr:colOff>
      <xdr:row>86</xdr:row>
      <xdr:rowOff>161924</xdr:rowOff>
    </xdr:from>
    <xdr:to>
      <xdr:col>8</xdr:col>
      <xdr:colOff>133350</xdr:colOff>
      <xdr:row>88</xdr:row>
      <xdr:rowOff>47625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D9157C70-CC3F-4A8C-A4EC-83025157DE33}"/>
            </a:ext>
          </a:extLst>
        </xdr:cNvPr>
        <xdr:cNvSpPr/>
      </xdr:nvSpPr>
      <xdr:spPr>
        <a:xfrm>
          <a:off x="4191000" y="16544924"/>
          <a:ext cx="819150" cy="266701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</xdr:colOff>
      <xdr:row>88</xdr:row>
      <xdr:rowOff>76199</xdr:rowOff>
    </xdr:from>
    <xdr:to>
      <xdr:col>8</xdr:col>
      <xdr:colOff>238125</xdr:colOff>
      <xdr:row>89</xdr:row>
      <xdr:rowOff>152400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71A33B26-A6EE-448A-BF4E-6BCF5E8D1362}"/>
            </a:ext>
          </a:extLst>
        </xdr:cNvPr>
        <xdr:cNvSpPr/>
      </xdr:nvSpPr>
      <xdr:spPr>
        <a:xfrm>
          <a:off x="4295775" y="16840199"/>
          <a:ext cx="819150" cy="266701"/>
        </a:xfrm>
        <a:prstGeom prst="ellipse">
          <a:avLst/>
        </a:prstGeom>
        <a:noFill/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411C-EED1-4BAA-97C4-90AB0CAF963B}">
  <dimension ref="A1:A2"/>
  <sheetViews>
    <sheetView tabSelected="1" workbookViewId="0">
      <selection activeCell="T20" sqref="T20"/>
    </sheetView>
  </sheetViews>
  <sheetFormatPr defaultRowHeight="15" x14ac:dyDescent="0.25"/>
  <sheetData>
    <row r="1" spans="1:1" x14ac:dyDescent="0.25">
      <c r="A1" s="1" t="s">
        <v>96</v>
      </c>
    </row>
    <row r="2" spans="1:1" x14ac:dyDescent="0.25">
      <c r="A2" s="1" t="s">
        <v>178</v>
      </c>
    </row>
  </sheetData>
  <pageMargins left="0.2" right="0.2" top="0.75" bottom="0.75" header="0.3" footer="0.3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9824-C5B1-47C1-BFC2-23DF4064D015}">
  <dimension ref="A1:T173"/>
  <sheetViews>
    <sheetView topLeftCell="A22" workbookViewId="0">
      <selection activeCell="P56" sqref="P56"/>
    </sheetView>
  </sheetViews>
  <sheetFormatPr defaultRowHeight="15" x14ac:dyDescent="0.25"/>
  <cols>
    <col min="1" max="1" width="10.7109375" customWidth="1"/>
    <col min="10" max="10" width="9.7109375" bestFit="1" customWidth="1"/>
    <col min="14" max="14" width="21.85546875" bestFit="1" customWidth="1"/>
  </cols>
  <sheetData>
    <row r="1" spans="1:20" x14ac:dyDescent="0.25">
      <c r="A1" s="1" t="s">
        <v>120</v>
      </c>
    </row>
    <row r="4" spans="1:20" x14ac:dyDescent="0.25">
      <c r="A4" s="103" t="s">
        <v>80</v>
      </c>
      <c r="B4" s="103" t="s">
        <v>81</v>
      </c>
      <c r="C4" s="103" t="s">
        <v>82</v>
      </c>
      <c r="D4" s="103" t="s">
        <v>83</v>
      </c>
      <c r="E4" s="103" t="s">
        <v>84</v>
      </c>
      <c r="F4" s="103" t="s">
        <v>85</v>
      </c>
      <c r="G4" s="103" t="s">
        <v>86</v>
      </c>
      <c r="H4" s="103"/>
      <c r="I4" s="103" t="s">
        <v>49</v>
      </c>
      <c r="J4" s="103" t="s">
        <v>80</v>
      </c>
      <c r="K4" s="103" t="s">
        <v>55</v>
      </c>
      <c r="L4" s="103"/>
      <c r="M4" s="103"/>
      <c r="N4" s="103" t="s">
        <v>121</v>
      </c>
    </row>
    <row r="5" spans="1:20" x14ac:dyDescent="0.25">
      <c r="A5" s="87">
        <v>39417</v>
      </c>
      <c r="B5">
        <v>3.944</v>
      </c>
      <c r="C5">
        <v>4.2809999999999997</v>
      </c>
      <c r="D5">
        <v>3.84</v>
      </c>
      <c r="E5">
        <v>4.0350000000000001</v>
      </c>
      <c r="F5">
        <v>4.0350000000000001</v>
      </c>
      <c r="G5">
        <v>0</v>
      </c>
      <c r="I5">
        <f t="shared" ref="I5:I16" si="0">+YEAR(J5)</f>
        <v>2007</v>
      </c>
      <c r="J5" s="87">
        <f t="shared" ref="J5:J16" si="1">+A5</f>
        <v>39417</v>
      </c>
      <c r="K5" s="98">
        <f t="shared" ref="K5:K16" si="2">+E5/100</f>
        <v>4.0350000000000004E-2</v>
      </c>
      <c r="M5">
        <v>2008</v>
      </c>
      <c r="N5" s="102">
        <f>+AVERAGE(K5:K17)</f>
        <v>3.6318461538461536E-2</v>
      </c>
      <c r="S5" s="102"/>
      <c r="T5" s="98"/>
    </row>
    <row r="6" spans="1:20" x14ac:dyDescent="0.25">
      <c r="A6" s="87">
        <v>39448</v>
      </c>
      <c r="B6">
        <v>4.0330000000000004</v>
      </c>
      <c r="C6">
        <v>4.0519999999999996</v>
      </c>
      <c r="D6">
        <v>3.2810000000000001</v>
      </c>
      <c r="E6">
        <v>3.6389999999999998</v>
      </c>
      <c r="F6">
        <v>3.6389999999999998</v>
      </c>
      <c r="G6">
        <v>0</v>
      </c>
      <c r="I6">
        <f t="shared" si="0"/>
        <v>2008</v>
      </c>
      <c r="J6" s="87">
        <f t="shared" si="1"/>
        <v>39448</v>
      </c>
      <c r="K6" s="98">
        <f t="shared" si="2"/>
        <v>3.6389999999999999E-2</v>
      </c>
      <c r="M6">
        <v>2009</v>
      </c>
      <c r="N6" s="102">
        <f>+AVERAGE(K17:K29)</f>
        <v>3.1977692307692311E-2</v>
      </c>
      <c r="O6" s="102">
        <f>+N6-N5</f>
        <v>-4.3407692307692244E-3</v>
      </c>
      <c r="S6" s="102"/>
      <c r="T6" s="98"/>
    </row>
    <row r="7" spans="1:20" x14ac:dyDescent="0.25">
      <c r="A7" s="87">
        <v>39479</v>
      </c>
      <c r="B7">
        <v>3.6520000000000001</v>
      </c>
      <c r="C7">
        <v>3.96</v>
      </c>
      <c r="D7">
        <v>3.5259999999999998</v>
      </c>
      <c r="E7">
        <v>3.5339999999999998</v>
      </c>
      <c r="F7">
        <v>3.5339999999999998</v>
      </c>
      <c r="G7">
        <v>0</v>
      </c>
      <c r="I7">
        <f t="shared" si="0"/>
        <v>2008</v>
      </c>
      <c r="J7" s="87">
        <f t="shared" si="1"/>
        <v>39479</v>
      </c>
      <c r="K7" s="98">
        <f t="shared" si="2"/>
        <v>3.5339999999999996E-2</v>
      </c>
      <c r="M7">
        <v>2010</v>
      </c>
      <c r="N7" s="102">
        <f>+AVERAGE(K29:K41)</f>
        <v>3.1853846153846156E-2</v>
      </c>
      <c r="O7" s="102">
        <f>+N7-N6</f>
        <v>-1.2384615384615494E-4</v>
      </c>
      <c r="S7" s="102"/>
      <c r="T7" s="98"/>
    </row>
    <row r="8" spans="1:20" x14ac:dyDescent="0.25">
      <c r="A8" s="87">
        <v>39508</v>
      </c>
      <c r="B8">
        <v>3.5619999999999998</v>
      </c>
      <c r="C8">
        <v>3.7040000000000002</v>
      </c>
      <c r="D8">
        <v>3.2879999999999998</v>
      </c>
      <c r="E8">
        <v>3.4319999999999999</v>
      </c>
      <c r="F8">
        <v>3.4319999999999999</v>
      </c>
      <c r="G8">
        <v>0</v>
      </c>
      <c r="I8">
        <f t="shared" si="0"/>
        <v>2008</v>
      </c>
      <c r="J8" s="87">
        <f t="shared" si="1"/>
        <v>39508</v>
      </c>
      <c r="K8" s="98">
        <f t="shared" si="2"/>
        <v>3.4319999999999996E-2</v>
      </c>
      <c r="M8">
        <v>2011</v>
      </c>
      <c r="N8" s="102">
        <f>+AVERAGE(K41:K53)</f>
        <v>2.7781538461538455E-2</v>
      </c>
      <c r="O8" s="102">
        <f t="shared" ref="O8:O18" si="3">+N8-N7</f>
        <v>-4.0723076923077015E-3</v>
      </c>
      <c r="S8" s="102"/>
      <c r="T8" s="98"/>
    </row>
    <row r="9" spans="1:20" x14ac:dyDescent="0.25">
      <c r="A9" s="87">
        <v>39539</v>
      </c>
      <c r="B9">
        <v>3.4860000000000002</v>
      </c>
      <c r="C9">
        <v>3.8879999999999999</v>
      </c>
      <c r="D9">
        <v>3.43</v>
      </c>
      <c r="E9">
        <v>3.7589999999999999</v>
      </c>
      <c r="F9">
        <v>3.7589999999999999</v>
      </c>
      <c r="G9">
        <v>0</v>
      </c>
      <c r="I9">
        <f t="shared" si="0"/>
        <v>2008</v>
      </c>
      <c r="J9" s="87">
        <f t="shared" si="1"/>
        <v>39539</v>
      </c>
      <c r="K9" s="98">
        <f t="shared" si="2"/>
        <v>3.7589999999999998E-2</v>
      </c>
      <c r="M9">
        <v>2012</v>
      </c>
      <c r="N9" s="102">
        <f>+AVERAGE(K53:K65)</f>
        <v>1.750538461538461E-2</v>
      </c>
      <c r="O9" s="102">
        <f t="shared" si="3"/>
        <v>-1.0276153846153845E-2</v>
      </c>
      <c r="S9" s="102"/>
      <c r="T9" s="98"/>
    </row>
    <row r="10" spans="1:20" x14ac:dyDescent="0.25">
      <c r="A10" s="87">
        <v>39569</v>
      </c>
      <c r="B10">
        <v>3.7509999999999999</v>
      </c>
      <c r="C10">
        <v>4.1390000000000002</v>
      </c>
      <c r="D10">
        <v>3.6819999999999999</v>
      </c>
      <c r="E10">
        <v>4.0460000000000003</v>
      </c>
      <c r="F10">
        <v>4.0460000000000003</v>
      </c>
      <c r="G10">
        <v>0</v>
      </c>
      <c r="I10">
        <f t="shared" si="0"/>
        <v>2008</v>
      </c>
      <c r="J10" s="87">
        <f t="shared" si="1"/>
        <v>39569</v>
      </c>
      <c r="K10" s="98">
        <f t="shared" si="2"/>
        <v>4.0460000000000003E-2</v>
      </c>
      <c r="M10">
        <v>2013</v>
      </c>
      <c r="N10" s="102">
        <f>+AVERAGE(K65:K77)</f>
        <v>2.3126153846153848E-2</v>
      </c>
      <c r="O10" s="102">
        <f t="shared" si="3"/>
        <v>5.6207692307692382E-3</v>
      </c>
      <c r="S10" s="102"/>
      <c r="T10" s="98"/>
    </row>
    <row r="11" spans="1:20" x14ac:dyDescent="0.25">
      <c r="A11" s="87">
        <v>39600</v>
      </c>
      <c r="B11">
        <v>4.0250000000000004</v>
      </c>
      <c r="C11">
        <v>4.3239999999999998</v>
      </c>
      <c r="D11">
        <v>3.8559999999999999</v>
      </c>
      <c r="E11">
        <v>3.9790000000000001</v>
      </c>
      <c r="F11">
        <v>3.9790000000000001</v>
      </c>
      <c r="G11">
        <v>0</v>
      </c>
      <c r="I11">
        <f t="shared" si="0"/>
        <v>2008</v>
      </c>
      <c r="J11" s="87">
        <f t="shared" si="1"/>
        <v>39600</v>
      </c>
      <c r="K11" s="98">
        <f t="shared" si="2"/>
        <v>3.9789999999999999E-2</v>
      </c>
      <c r="M11">
        <v>2014</v>
      </c>
      <c r="N11" s="102">
        <f>+AVERAGE(K77:K89)</f>
        <v>2.5232307692307696E-2</v>
      </c>
      <c r="O11" s="102">
        <f t="shared" si="3"/>
        <v>2.1061538461538479E-3</v>
      </c>
      <c r="S11" s="102"/>
      <c r="T11" s="98"/>
    </row>
    <row r="12" spans="1:20" x14ac:dyDescent="0.25">
      <c r="A12" s="87">
        <v>39630</v>
      </c>
      <c r="B12">
        <v>3.9420000000000002</v>
      </c>
      <c r="C12">
        <v>4.1740000000000004</v>
      </c>
      <c r="D12">
        <v>3.7690000000000001</v>
      </c>
      <c r="E12">
        <v>3.9790000000000001</v>
      </c>
      <c r="F12">
        <v>3.9790000000000001</v>
      </c>
      <c r="G12">
        <v>0</v>
      </c>
      <c r="I12">
        <f t="shared" si="0"/>
        <v>2008</v>
      </c>
      <c r="J12" s="87">
        <f t="shared" si="1"/>
        <v>39630</v>
      </c>
      <c r="K12" s="98">
        <f t="shared" si="2"/>
        <v>3.9789999999999999E-2</v>
      </c>
      <c r="M12">
        <v>2015</v>
      </c>
      <c r="N12" s="102">
        <f>+AVERAGE(K89:K101)</f>
        <v>2.1046153846153843E-2</v>
      </c>
      <c r="O12" s="102">
        <f t="shared" si="3"/>
        <v>-4.1861538461538533E-3</v>
      </c>
      <c r="S12" s="102"/>
      <c r="T12" s="98"/>
    </row>
    <row r="13" spans="1:20" x14ac:dyDescent="0.25">
      <c r="A13" s="87">
        <v>39661</v>
      </c>
      <c r="B13">
        <v>3.9420000000000002</v>
      </c>
      <c r="C13">
        <v>4.09</v>
      </c>
      <c r="D13">
        <v>3.7629999999999999</v>
      </c>
      <c r="E13">
        <v>3.8130000000000002</v>
      </c>
      <c r="F13">
        <v>3.8130000000000002</v>
      </c>
      <c r="G13">
        <v>0</v>
      </c>
      <c r="I13">
        <f t="shared" si="0"/>
        <v>2008</v>
      </c>
      <c r="J13" s="87">
        <f t="shared" si="1"/>
        <v>39661</v>
      </c>
      <c r="K13" s="98">
        <f t="shared" si="2"/>
        <v>3.8130000000000004E-2</v>
      </c>
      <c r="M13">
        <v>2016</v>
      </c>
      <c r="N13" s="102">
        <f>+AVERAGE(K101:K113)</f>
        <v>1.857615384615385E-2</v>
      </c>
      <c r="O13" s="102">
        <f t="shared" si="3"/>
        <v>-2.469999999999993E-3</v>
      </c>
      <c r="S13" s="102"/>
      <c r="T13" s="98"/>
    </row>
    <row r="14" spans="1:20" x14ac:dyDescent="0.25">
      <c r="A14" s="87">
        <v>39692</v>
      </c>
      <c r="B14">
        <v>3.847</v>
      </c>
      <c r="C14">
        <v>3.9049999999999998</v>
      </c>
      <c r="D14">
        <v>3.25</v>
      </c>
      <c r="E14">
        <v>3.827</v>
      </c>
      <c r="F14">
        <v>3.827</v>
      </c>
      <c r="G14">
        <v>0</v>
      </c>
      <c r="I14">
        <f t="shared" si="0"/>
        <v>2008</v>
      </c>
      <c r="J14" s="87">
        <f t="shared" si="1"/>
        <v>39692</v>
      </c>
      <c r="K14" s="98">
        <f t="shared" si="2"/>
        <v>3.8269999999999998E-2</v>
      </c>
      <c r="M14">
        <v>2017</v>
      </c>
      <c r="N14" s="102">
        <f>+AVERAGE(K113:K125)</f>
        <v>2.3360000000000006E-2</v>
      </c>
      <c r="O14" s="102">
        <f t="shared" si="3"/>
        <v>4.7838461538461559E-3</v>
      </c>
      <c r="S14" s="102"/>
      <c r="T14" s="98"/>
    </row>
    <row r="15" spans="1:20" x14ac:dyDescent="0.25">
      <c r="A15" s="87">
        <v>39722</v>
      </c>
      <c r="B15">
        <v>3.7480000000000002</v>
      </c>
      <c r="C15">
        <v>4.109</v>
      </c>
      <c r="D15">
        <v>3.4</v>
      </c>
      <c r="E15">
        <v>3.97</v>
      </c>
      <c r="F15">
        <v>3.97</v>
      </c>
      <c r="G15">
        <v>0</v>
      </c>
      <c r="I15">
        <f t="shared" si="0"/>
        <v>2008</v>
      </c>
      <c r="J15" s="87">
        <f t="shared" si="1"/>
        <v>39722</v>
      </c>
      <c r="K15" s="98">
        <f t="shared" si="2"/>
        <v>3.9699999999999999E-2</v>
      </c>
      <c r="M15">
        <v>2018</v>
      </c>
      <c r="N15" s="102">
        <f>+AVERAGE(K125:K137)</f>
        <v>2.8516923076923075E-2</v>
      </c>
      <c r="O15" s="102">
        <f t="shared" si="3"/>
        <v>5.1569230769230694E-3</v>
      </c>
      <c r="S15" s="102"/>
      <c r="T15" s="98"/>
    </row>
    <row r="16" spans="1:20" x14ac:dyDescent="0.25">
      <c r="A16" s="87">
        <v>39753</v>
      </c>
      <c r="B16">
        <v>3.9369999999999998</v>
      </c>
      <c r="C16">
        <v>3.964</v>
      </c>
      <c r="D16">
        <v>2.93</v>
      </c>
      <c r="E16">
        <v>2.9569999999999999</v>
      </c>
      <c r="F16">
        <v>2.9569999999999999</v>
      </c>
      <c r="G16">
        <v>0</v>
      </c>
      <c r="I16">
        <f t="shared" si="0"/>
        <v>2008</v>
      </c>
      <c r="J16" s="87">
        <f t="shared" si="1"/>
        <v>39753</v>
      </c>
      <c r="K16" s="98">
        <f t="shared" si="2"/>
        <v>2.9569999999999999E-2</v>
      </c>
      <c r="M16">
        <v>2019</v>
      </c>
      <c r="N16" s="102">
        <f>+AVERAGE(K137:K149)</f>
        <v>2.1296153846153847E-2</v>
      </c>
      <c r="O16" s="102">
        <f t="shared" si="3"/>
        <v>-7.2207692307692285E-3</v>
      </c>
      <c r="S16" s="102"/>
      <c r="T16" s="98"/>
    </row>
    <row r="17" spans="1:20" x14ac:dyDescent="0.25">
      <c r="A17" s="87">
        <v>39783</v>
      </c>
      <c r="B17">
        <v>2.883</v>
      </c>
      <c r="C17">
        <v>2.887</v>
      </c>
      <c r="D17">
        <v>2.0379999999999998</v>
      </c>
      <c r="E17">
        <v>2.2440000000000002</v>
      </c>
      <c r="F17">
        <v>2.2440000000000002</v>
      </c>
      <c r="G17">
        <v>0</v>
      </c>
      <c r="I17">
        <f>+YEAR(J17)</f>
        <v>2008</v>
      </c>
      <c r="J17" s="87">
        <f>+A17</f>
        <v>39783</v>
      </c>
      <c r="K17" s="98">
        <f>+E17/100</f>
        <v>2.2440000000000002E-2</v>
      </c>
      <c r="M17">
        <v>2020</v>
      </c>
      <c r="N17" s="102">
        <f>+AVERAGE(K149:K161)</f>
        <v>9.0107692307692302E-3</v>
      </c>
      <c r="O17" s="102">
        <f t="shared" si="3"/>
        <v>-1.2285384615384616E-2</v>
      </c>
      <c r="S17" s="102"/>
      <c r="T17" s="98"/>
    </row>
    <row r="18" spans="1:20" x14ac:dyDescent="0.25">
      <c r="A18" s="87">
        <v>39814</v>
      </c>
      <c r="B18">
        <v>2.2029999999999998</v>
      </c>
      <c r="C18">
        <v>2.8559999999999999</v>
      </c>
      <c r="D18">
        <v>2.1589999999999998</v>
      </c>
      <c r="E18">
        <v>2.8439999999999999</v>
      </c>
      <c r="F18">
        <v>2.8439999999999999</v>
      </c>
      <c r="G18">
        <v>0</v>
      </c>
      <c r="I18">
        <f t="shared" ref="I18:I81" si="4">+YEAR(J18)</f>
        <v>2009</v>
      </c>
      <c r="J18" s="87">
        <f t="shared" ref="J18:J81" si="5">+A18</f>
        <v>39814</v>
      </c>
      <c r="K18" s="98">
        <f t="shared" ref="K18:K81" si="6">+E18/100</f>
        <v>2.844E-2</v>
      </c>
      <c r="M18">
        <v>2021</v>
      </c>
      <c r="N18" s="102">
        <f>+AVERAGE(K161:K173)</f>
        <v>1.4196153846153846E-2</v>
      </c>
      <c r="O18" s="102">
        <f t="shared" si="3"/>
        <v>5.185384615384616E-3</v>
      </c>
      <c r="S18" s="102"/>
      <c r="T18" s="98"/>
    </row>
    <row r="19" spans="1:20" x14ac:dyDescent="0.25">
      <c r="A19" s="87">
        <v>39845</v>
      </c>
      <c r="B19">
        <v>2.8330000000000002</v>
      </c>
      <c r="C19">
        <v>3.0539999999999998</v>
      </c>
      <c r="D19">
        <v>2.6280000000000001</v>
      </c>
      <c r="E19">
        <v>3.0409999999999999</v>
      </c>
      <c r="F19">
        <v>3.0409999999999999</v>
      </c>
      <c r="G19">
        <v>0</v>
      </c>
      <c r="I19">
        <f t="shared" si="4"/>
        <v>2009</v>
      </c>
      <c r="J19" s="87">
        <f t="shared" si="5"/>
        <v>39845</v>
      </c>
      <c r="K19" s="98">
        <f t="shared" si="6"/>
        <v>3.041E-2</v>
      </c>
      <c r="N19" s="102"/>
      <c r="O19" s="105">
        <f>SUM(O6:O18)</f>
        <v>-2.2122307692307688E-2</v>
      </c>
    </row>
    <row r="20" spans="1:20" x14ac:dyDescent="0.25">
      <c r="A20" s="87">
        <v>39873</v>
      </c>
      <c r="B20">
        <v>2.9630000000000001</v>
      </c>
      <c r="C20">
        <v>3.0409999999999999</v>
      </c>
      <c r="D20">
        <v>2.464</v>
      </c>
      <c r="E20">
        <v>2.6850000000000001</v>
      </c>
      <c r="F20">
        <v>2.6850000000000001</v>
      </c>
      <c r="G20">
        <v>0</v>
      </c>
      <c r="I20">
        <f t="shared" si="4"/>
        <v>2009</v>
      </c>
      <c r="J20" s="87">
        <f t="shared" si="5"/>
        <v>39873</v>
      </c>
      <c r="K20" s="98">
        <f t="shared" si="6"/>
        <v>2.6849999999999999E-2</v>
      </c>
    </row>
    <row r="21" spans="1:20" x14ac:dyDescent="0.25">
      <c r="A21" s="87">
        <v>39904</v>
      </c>
      <c r="B21">
        <v>2.6589999999999998</v>
      </c>
      <c r="C21">
        <v>3.1659999999999999</v>
      </c>
      <c r="D21">
        <v>2.6339999999999999</v>
      </c>
      <c r="E21">
        <v>3.1240000000000001</v>
      </c>
      <c r="F21">
        <v>3.1240000000000001</v>
      </c>
      <c r="G21">
        <v>0</v>
      </c>
      <c r="I21">
        <f t="shared" si="4"/>
        <v>2009</v>
      </c>
      <c r="J21" s="87">
        <f t="shared" si="5"/>
        <v>39904</v>
      </c>
      <c r="K21" s="98">
        <f t="shared" si="6"/>
        <v>3.124E-2</v>
      </c>
      <c r="N21" s="102">
        <f>+N8-N5</f>
        <v>-8.5369230769230808E-3</v>
      </c>
    </row>
    <row r="22" spans="1:20" x14ac:dyDescent="0.25">
      <c r="A22" s="87">
        <v>39934</v>
      </c>
      <c r="B22">
        <v>3.1669999999999998</v>
      </c>
      <c r="C22">
        <v>3.758</v>
      </c>
      <c r="D22">
        <v>3.077</v>
      </c>
      <c r="E22">
        <v>3.4649999999999999</v>
      </c>
      <c r="F22">
        <v>3.4649999999999999</v>
      </c>
      <c r="G22">
        <v>0</v>
      </c>
      <c r="I22">
        <f t="shared" si="4"/>
        <v>2009</v>
      </c>
      <c r="J22" s="87">
        <f t="shared" si="5"/>
        <v>39934</v>
      </c>
      <c r="K22" s="98">
        <f t="shared" si="6"/>
        <v>3.465E-2</v>
      </c>
      <c r="N22" s="102">
        <f>+N10-N5</f>
        <v>-1.3192307692307687E-2</v>
      </c>
    </row>
    <row r="23" spans="1:20" x14ac:dyDescent="0.25">
      <c r="A23" s="87">
        <v>39965</v>
      </c>
      <c r="B23">
        <v>3.5049999999999999</v>
      </c>
      <c r="C23">
        <v>4.0140000000000002</v>
      </c>
      <c r="D23">
        <v>3.456</v>
      </c>
      <c r="E23">
        <v>3.5230000000000001</v>
      </c>
      <c r="F23">
        <v>3.5230000000000001</v>
      </c>
      <c r="G23">
        <v>0</v>
      </c>
      <c r="I23">
        <f t="shared" si="4"/>
        <v>2009</v>
      </c>
      <c r="J23" s="87">
        <f t="shared" si="5"/>
        <v>39965</v>
      </c>
      <c r="K23" s="98">
        <f t="shared" si="6"/>
        <v>3.5230000000000004E-2</v>
      </c>
    </row>
    <row r="24" spans="1:20" x14ac:dyDescent="0.25">
      <c r="A24" s="87">
        <v>39995</v>
      </c>
      <c r="B24">
        <v>3.589</v>
      </c>
      <c r="C24">
        <v>3.766</v>
      </c>
      <c r="D24">
        <v>3.2650000000000001</v>
      </c>
      <c r="E24">
        <v>3.5009999999999999</v>
      </c>
      <c r="F24">
        <v>3.5009999999999999</v>
      </c>
      <c r="G24">
        <v>0</v>
      </c>
      <c r="I24">
        <f t="shared" si="4"/>
        <v>2009</v>
      </c>
      <c r="J24" s="87">
        <f t="shared" si="5"/>
        <v>39995</v>
      </c>
      <c r="K24" s="98">
        <f t="shared" si="6"/>
        <v>3.5009999999999999E-2</v>
      </c>
    </row>
    <row r="25" spans="1:20" x14ac:dyDescent="0.25">
      <c r="A25" s="87">
        <v>40026</v>
      </c>
      <c r="B25">
        <v>3.5649999999999999</v>
      </c>
      <c r="C25">
        <v>3.8860000000000001</v>
      </c>
      <c r="D25">
        <v>3.3940000000000001</v>
      </c>
      <c r="E25">
        <v>3.4009999999999998</v>
      </c>
      <c r="F25">
        <v>3.4009999999999998</v>
      </c>
      <c r="G25">
        <v>0</v>
      </c>
      <c r="I25">
        <f t="shared" si="4"/>
        <v>2009</v>
      </c>
      <c r="J25" s="87">
        <f t="shared" si="5"/>
        <v>40026</v>
      </c>
      <c r="K25" s="98">
        <f t="shared" si="6"/>
        <v>3.4009999999999999E-2</v>
      </c>
    </row>
    <row r="26" spans="1:20" x14ac:dyDescent="0.25">
      <c r="A26" s="87">
        <v>40057</v>
      </c>
      <c r="B26">
        <v>3.399</v>
      </c>
      <c r="C26">
        <v>3.5350000000000001</v>
      </c>
      <c r="D26">
        <v>3.2719999999999998</v>
      </c>
      <c r="E26">
        <v>3.3069999999999999</v>
      </c>
      <c r="F26">
        <v>3.3069999999999999</v>
      </c>
      <c r="G26">
        <v>0</v>
      </c>
      <c r="I26">
        <f t="shared" si="4"/>
        <v>2009</v>
      </c>
      <c r="J26" s="87">
        <f t="shared" si="5"/>
        <v>40057</v>
      </c>
      <c r="K26" s="98">
        <f t="shared" si="6"/>
        <v>3.3070000000000002E-2</v>
      </c>
    </row>
    <row r="27" spans="1:20" x14ac:dyDescent="0.25">
      <c r="A27" s="87">
        <v>40087</v>
      </c>
      <c r="B27">
        <v>3.29</v>
      </c>
      <c r="C27">
        <v>3.5790000000000002</v>
      </c>
      <c r="D27">
        <v>3.1059999999999999</v>
      </c>
      <c r="E27">
        <v>3.3919999999999999</v>
      </c>
      <c r="F27">
        <v>3.3919999999999999</v>
      </c>
      <c r="G27">
        <v>0</v>
      </c>
      <c r="I27">
        <f t="shared" si="4"/>
        <v>2009</v>
      </c>
      <c r="J27" s="87">
        <f t="shared" si="5"/>
        <v>40087</v>
      </c>
      <c r="K27" s="98">
        <f t="shared" si="6"/>
        <v>3.3919999999999999E-2</v>
      </c>
    </row>
    <row r="28" spans="1:20" x14ac:dyDescent="0.25">
      <c r="A28" s="87">
        <v>40118</v>
      </c>
      <c r="B28">
        <v>3.403</v>
      </c>
      <c r="C28">
        <v>3.5640000000000001</v>
      </c>
      <c r="D28">
        <v>3.2</v>
      </c>
      <c r="E28">
        <v>3.2010000000000001</v>
      </c>
      <c r="F28">
        <v>3.2010000000000001</v>
      </c>
      <c r="G28">
        <v>0</v>
      </c>
      <c r="I28">
        <f t="shared" si="4"/>
        <v>2009</v>
      </c>
      <c r="J28" s="87">
        <f t="shared" si="5"/>
        <v>40118</v>
      </c>
      <c r="K28" s="98">
        <f t="shared" si="6"/>
        <v>3.2010000000000004E-2</v>
      </c>
    </row>
    <row r="29" spans="1:20" x14ac:dyDescent="0.25">
      <c r="A29" s="87">
        <v>40148</v>
      </c>
      <c r="B29">
        <v>3.2309999999999999</v>
      </c>
      <c r="C29">
        <v>3.9180000000000001</v>
      </c>
      <c r="D29">
        <v>3.2229999999999999</v>
      </c>
      <c r="E29">
        <v>3.843</v>
      </c>
      <c r="F29">
        <v>3.843</v>
      </c>
      <c r="G29">
        <v>0</v>
      </c>
      <c r="I29">
        <f t="shared" si="4"/>
        <v>2009</v>
      </c>
      <c r="J29" s="87">
        <f t="shared" si="5"/>
        <v>40148</v>
      </c>
      <c r="K29" s="98">
        <f t="shared" si="6"/>
        <v>3.8429999999999999E-2</v>
      </c>
    </row>
    <row r="30" spans="1:20" x14ac:dyDescent="0.25">
      <c r="A30" s="87">
        <v>40179</v>
      </c>
      <c r="B30">
        <v>3.859</v>
      </c>
      <c r="C30">
        <v>3.859</v>
      </c>
      <c r="D30">
        <v>3.5760000000000001</v>
      </c>
      <c r="E30">
        <v>3.609</v>
      </c>
      <c r="F30">
        <v>3.609</v>
      </c>
      <c r="G30">
        <v>0</v>
      </c>
      <c r="I30">
        <f t="shared" si="4"/>
        <v>2010</v>
      </c>
      <c r="J30" s="87">
        <f t="shared" si="5"/>
        <v>40179</v>
      </c>
      <c r="K30" s="98">
        <f t="shared" si="6"/>
        <v>3.6089999999999997E-2</v>
      </c>
    </row>
    <row r="31" spans="1:20" x14ac:dyDescent="0.25">
      <c r="A31" s="87">
        <v>40210</v>
      </c>
      <c r="B31">
        <v>3.633</v>
      </c>
      <c r="C31">
        <v>3.8279999999999998</v>
      </c>
      <c r="D31">
        <v>3.5369999999999999</v>
      </c>
      <c r="E31">
        <v>3.5950000000000002</v>
      </c>
      <c r="F31">
        <v>3.5950000000000002</v>
      </c>
      <c r="G31">
        <v>0</v>
      </c>
      <c r="I31">
        <f t="shared" si="4"/>
        <v>2010</v>
      </c>
      <c r="J31" s="87">
        <f t="shared" si="5"/>
        <v>40210</v>
      </c>
      <c r="K31" s="98">
        <f t="shared" si="6"/>
        <v>3.5950000000000003E-2</v>
      </c>
    </row>
    <row r="32" spans="1:20" x14ac:dyDescent="0.25">
      <c r="A32" s="87">
        <v>40238</v>
      </c>
      <c r="B32">
        <v>3.617</v>
      </c>
      <c r="C32">
        <v>3.93</v>
      </c>
      <c r="D32">
        <v>3.593</v>
      </c>
      <c r="E32">
        <v>3.8330000000000002</v>
      </c>
      <c r="F32">
        <v>3.8330000000000002</v>
      </c>
      <c r="G32">
        <v>0</v>
      </c>
      <c r="I32">
        <f t="shared" si="4"/>
        <v>2010</v>
      </c>
      <c r="J32" s="87">
        <f t="shared" si="5"/>
        <v>40238</v>
      </c>
      <c r="K32" s="98">
        <f t="shared" si="6"/>
        <v>3.8330000000000003E-2</v>
      </c>
    </row>
    <row r="33" spans="1:11" x14ac:dyDescent="0.25">
      <c r="A33" s="87">
        <v>40269</v>
      </c>
      <c r="B33">
        <v>3.859</v>
      </c>
      <c r="C33">
        <v>4.0129999999999999</v>
      </c>
      <c r="D33">
        <v>3.6549999999999998</v>
      </c>
      <c r="E33">
        <v>3.6629999999999998</v>
      </c>
      <c r="F33">
        <v>3.6629999999999998</v>
      </c>
      <c r="G33">
        <v>0</v>
      </c>
      <c r="I33">
        <f t="shared" si="4"/>
        <v>2010</v>
      </c>
      <c r="J33" s="87">
        <f t="shared" si="5"/>
        <v>40269</v>
      </c>
      <c r="K33" s="98">
        <f t="shared" si="6"/>
        <v>3.6629999999999996E-2</v>
      </c>
    </row>
    <row r="34" spans="1:11" x14ac:dyDescent="0.25">
      <c r="A34" s="87">
        <v>40299</v>
      </c>
      <c r="B34">
        <v>3.6949999999999998</v>
      </c>
      <c r="C34">
        <v>3.7130000000000001</v>
      </c>
      <c r="D34">
        <v>3.0979999999999999</v>
      </c>
      <c r="E34">
        <v>3.3010000000000002</v>
      </c>
      <c r="F34">
        <v>3.3010000000000002</v>
      </c>
      <c r="G34">
        <v>0</v>
      </c>
      <c r="I34">
        <f t="shared" si="4"/>
        <v>2010</v>
      </c>
      <c r="J34" s="87">
        <f t="shared" si="5"/>
        <v>40299</v>
      </c>
      <c r="K34" s="98">
        <f t="shared" si="6"/>
        <v>3.3010000000000005E-2</v>
      </c>
    </row>
    <row r="35" spans="1:11" x14ac:dyDescent="0.25">
      <c r="A35" s="87">
        <v>40330</v>
      </c>
      <c r="B35">
        <v>3.2589999999999999</v>
      </c>
      <c r="C35">
        <v>3.4249999999999998</v>
      </c>
      <c r="D35">
        <v>2.9470000000000001</v>
      </c>
      <c r="E35">
        <v>2.9510000000000001</v>
      </c>
      <c r="F35">
        <v>2.9510000000000001</v>
      </c>
      <c r="G35">
        <v>0</v>
      </c>
      <c r="I35">
        <f t="shared" si="4"/>
        <v>2010</v>
      </c>
      <c r="J35" s="87">
        <f t="shared" si="5"/>
        <v>40330</v>
      </c>
      <c r="K35" s="98">
        <f t="shared" si="6"/>
        <v>2.9510000000000002E-2</v>
      </c>
    </row>
    <row r="36" spans="1:11" x14ac:dyDescent="0.25">
      <c r="A36" s="87">
        <v>40360</v>
      </c>
      <c r="B36">
        <v>2.9289999999999998</v>
      </c>
      <c r="C36">
        <v>3.1240000000000001</v>
      </c>
      <c r="D36">
        <v>2.883</v>
      </c>
      <c r="E36">
        <v>2.907</v>
      </c>
      <c r="F36">
        <v>2.907</v>
      </c>
      <c r="G36">
        <v>0</v>
      </c>
      <c r="I36">
        <f t="shared" si="4"/>
        <v>2010</v>
      </c>
      <c r="J36" s="87">
        <f t="shared" si="5"/>
        <v>40360</v>
      </c>
      <c r="K36" s="98">
        <f t="shared" si="6"/>
        <v>2.9069999999999999E-2</v>
      </c>
    </row>
    <row r="37" spans="1:11" x14ac:dyDescent="0.25">
      <c r="A37" s="87">
        <v>40391</v>
      </c>
      <c r="B37">
        <v>2.9340000000000002</v>
      </c>
      <c r="C37">
        <v>2.964</v>
      </c>
      <c r="D37">
        <v>2.419</v>
      </c>
      <c r="E37">
        <v>2.4769999999999999</v>
      </c>
      <c r="F37">
        <v>2.4769999999999999</v>
      </c>
      <c r="G37">
        <v>0</v>
      </c>
      <c r="I37">
        <f t="shared" si="4"/>
        <v>2010</v>
      </c>
      <c r="J37" s="87">
        <f t="shared" si="5"/>
        <v>40391</v>
      </c>
      <c r="K37" s="98">
        <f t="shared" si="6"/>
        <v>2.477E-2</v>
      </c>
    </row>
    <row r="38" spans="1:11" x14ac:dyDescent="0.25">
      <c r="A38" s="87">
        <v>40422</v>
      </c>
      <c r="B38">
        <v>2.4910000000000001</v>
      </c>
      <c r="C38">
        <v>2.827</v>
      </c>
      <c r="D38">
        <v>2.4489999999999998</v>
      </c>
      <c r="E38">
        <v>2.5169999999999999</v>
      </c>
      <c r="F38">
        <v>2.5169999999999999</v>
      </c>
      <c r="G38">
        <v>0</v>
      </c>
      <c r="I38">
        <f t="shared" si="4"/>
        <v>2010</v>
      </c>
      <c r="J38" s="87">
        <f t="shared" si="5"/>
        <v>40422</v>
      </c>
      <c r="K38" s="98">
        <f t="shared" si="6"/>
        <v>2.5169999999999998E-2</v>
      </c>
    </row>
    <row r="39" spans="1:11" x14ac:dyDescent="0.25">
      <c r="A39" s="87">
        <v>40452</v>
      </c>
      <c r="B39">
        <v>2.5459999999999998</v>
      </c>
      <c r="C39">
        <v>2.72</v>
      </c>
      <c r="D39">
        <v>2.3340000000000001</v>
      </c>
      <c r="E39">
        <v>2.6120000000000001</v>
      </c>
      <c r="F39">
        <v>2.6120000000000001</v>
      </c>
      <c r="G39">
        <v>0</v>
      </c>
      <c r="I39">
        <f t="shared" si="4"/>
        <v>2010</v>
      </c>
      <c r="J39" s="87">
        <f t="shared" si="5"/>
        <v>40452</v>
      </c>
      <c r="K39" s="98">
        <f t="shared" si="6"/>
        <v>2.6120000000000001E-2</v>
      </c>
    </row>
    <row r="40" spans="1:11" x14ac:dyDescent="0.25">
      <c r="A40" s="87">
        <v>40483</v>
      </c>
      <c r="B40">
        <v>2.5880000000000001</v>
      </c>
      <c r="C40">
        <v>2.9630000000000001</v>
      </c>
      <c r="D40">
        <v>2.46</v>
      </c>
      <c r="E40">
        <v>2.7970000000000002</v>
      </c>
      <c r="F40">
        <v>2.7970000000000002</v>
      </c>
      <c r="G40">
        <v>0</v>
      </c>
      <c r="I40">
        <f t="shared" si="4"/>
        <v>2010</v>
      </c>
      <c r="J40" s="87">
        <f t="shared" si="5"/>
        <v>40483</v>
      </c>
      <c r="K40" s="98">
        <f t="shared" si="6"/>
        <v>2.7970000000000002E-2</v>
      </c>
    </row>
    <row r="41" spans="1:11" x14ac:dyDescent="0.25">
      <c r="A41" s="87">
        <v>40513</v>
      </c>
      <c r="B41">
        <v>2.903</v>
      </c>
      <c r="C41">
        <v>3.5659999999999998</v>
      </c>
      <c r="D41">
        <v>2.89</v>
      </c>
      <c r="E41">
        <v>3.3050000000000002</v>
      </c>
      <c r="F41">
        <v>3.3050000000000002</v>
      </c>
      <c r="G41">
        <v>0</v>
      </c>
      <c r="I41">
        <f t="shared" si="4"/>
        <v>2010</v>
      </c>
      <c r="J41" s="87">
        <f t="shared" si="5"/>
        <v>40513</v>
      </c>
      <c r="K41" s="98">
        <f t="shared" si="6"/>
        <v>3.3050000000000003E-2</v>
      </c>
    </row>
    <row r="42" spans="1:11" x14ac:dyDescent="0.25">
      <c r="A42" s="87">
        <v>40544</v>
      </c>
      <c r="B42">
        <v>3.3769999999999998</v>
      </c>
      <c r="C42">
        <v>3.4969999999999999</v>
      </c>
      <c r="D42">
        <v>3.2549999999999999</v>
      </c>
      <c r="E42">
        <v>3.3780000000000001</v>
      </c>
      <c r="F42">
        <v>3.3780000000000001</v>
      </c>
      <c r="G42">
        <v>0</v>
      </c>
      <c r="I42">
        <f t="shared" si="4"/>
        <v>2011</v>
      </c>
      <c r="J42" s="87">
        <f t="shared" si="5"/>
        <v>40544</v>
      </c>
      <c r="K42" s="98">
        <f t="shared" si="6"/>
        <v>3.3780000000000004E-2</v>
      </c>
    </row>
    <row r="43" spans="1:11" x14ac:dyDescent="0.25">
      <c r="A43" s="87">
        <v>40575</v>
      </c>
      <c r="B43">
        <v>3.4279999999999999</v>
      </c>
      <c r="C43">
        <v>3.7440000000000002</v>
      </c>
      <c r="D43">
        <v>3.3980000000000001</v>
      </c>
      <c r="E43">
        <v>3.4140000000000001</v>
      </c>
      <c r="F43">
        <v>3.4140000000000001</v>
      </c>
      <c r="G43">
        <v>0</v>
      </c>
      <c r="I43">
        <f t="shared" si="4"/>
        <v>2011</v>
      </c>
      <c r="J43" s="87">
        <f t="shared" si="5"/>
        <v>40575</v>
      </c>
      <c r="K43" s="98">
        <f t="shared" si="6"/>
        <v>3.4140000000000004E-2</v>
      </c>
    </row>
    <row r="44" spans="1:11" x14ac:dyDescent="0.25">
      <c r="A44" s="87">
        <v>40603</v>
      </c>
      <c r="B44">
        <v>3.464</v>
      </c>
      <c r="C44">
        <v>3.5950000000000002</v>
      </c>
      <c r="D44">
        <v>3.141</v>
      </c>
      <c r="E44">
        <v>3.4540000000000002</v>
      </c>
      <c r="F44">
        <v>3.4540000000000002</v>
      </c>
      <c r="G44">
        <v>0</v>
      </c>
      <c r="I44">
        <f t="shared" si="4"/>
        <v>2011</v>
      </c>
      <c r="J44" s="87">
        <f t="shared" si="5"/>
        <v>40603</v>
      </c>
      <c r="K44" s="98">
        <f t="shared" si="6"/>
        <v>3.4540000000000001E-2</v>
      </c>
    </row>
    <row r="45" spans="1:11" x14ac:dyDescent="0.25">
      <c r="A45" s="87">
        <v>40634</v>
      </c>
      <c r="B45">
        <v>3.4980000000000002</v>
      </c>
      <c r="C45">
        <v>3.6190000000000002</v>
      </c>
      <c r="D45">
        <v>3.286</v>
      </c>
      <c r="E45">
        <v>3.2959999999999998</v>
      </c>
      <c r="F45">
        <v>3.2959999999999998</v>
      </c>
      <c r="G45">
        <v>0</v>
      </c>
      <c r="I45">
        <f t="shared" si="4"/>
        <v>2011</v>
      </c>
      <c r="J45" s="87">
        <f t="shared" si="5"/>
        <v>40634</v>
      </c>
      <c r="K45" s="98">
        <f t="shared" si="6"/>
        <v>3.2959999999999996E-2</v>
      </c>
    </row>
    <row r="46" spans="1:11" x14ac:dyDescent="0.25">
      <c r="A46" s="87">
        <v>40664</v>
      </c>
      <c r="B46">
        <v>3.3119999999999998</v>
      </c>
      <c r="C46">
        <v>3.3119999999999998</v>
      </c>
      <c r="D46">
        <v>3.0409999999999999</v>
      </c>
      <c r="E46">
        <v>3.05</v>
      </c>
      <c r="F46">
        <v>3.05</v>
      </c>
      <c r="G46">
        <v>0</v>
      </c>
      <c r="I46">
        <f t="shared" si="4"/>
        <v>2011</v>
      </c>
      <c r="J46" s="87">
        <f t="shared" si="5"/>
        <v>40664</v>
      </c>
      <c r="K46" s="98">
        <f t="shared" si="6"/>
        <v>3.0499999999999999E-2</v>
      </c>
    </row>
    <row r="47" spans="1:11" x14ac:dyDescent="0.25">
      <c r="A47" s="87">
        <v>40695</v>
      </c>
      <c r="B47">
        <v>3.0150000000000001</v>
      </c>
      <c r="C47">
        <v>3.2160000000000002</v>
      </c>
      <c r="D47">
        <v>2.847</v>
      </c>
      <c r="E47">
        <v>3.1579999999999999</v>
      </c>
      <c r="F47">
        <v>3.1579999999999999</v>
      </c>
      <c r="G47">
        <v>0</v>
      </c>
      <c r="I47">
        <f t="shared" si="4"/>
        <v>2011</v>
      </c>
      <c r="J47" s="87">
        <f t="shared" si="5"/>
        <v>40695</v>
      </c>
      <c r="K47" s="98">
        <f t="shared" si="6"/>
        <v>3.1579999999999997E-2</v>
      </c>
    </row>
    <row r="48" spans="1:11" x14ac:dyDescent="0.25">
      <c r="A48" s="87">
        <v>40725</v>
      </c>
      <c r="B48">
        <v>3.1469999999999998</v>
      </c>
      <c r="C48">
        <v>3.2229999999999999</v>
      </c>
      <c r="D48">
        <v>2.8050000000000002</v>
      </c>
      <c r="E48">
        <v>2.8050000000000002</v>
      </c>
      <c r="F48">
        <v>2.8050000000000002</v>
      </c>
      <c r="G48">
        <v>0</v>
      </c>
      <c r="I48">
        <f t="shared" si="4"/>
        <v>2011</v>
      </c>
      <c r="J48" s="87">
        <f t="shared" si="5"/>
        <v>40725</v>
      </c>
      <c r="K48" s="98">
        <f t="shared" si="6"/>
        <v>2.8050000000000002E-2</v>
      </c>
    </row>
    <row r="49" spans="1:11" x14ac:dyDescent="0.25">
      <c r="A49" s="87">
        <v>40756</v>
      </c>
      <c r="B49">
        <v>2.7919999999999998</v>
      </c>
      <c r="C49">
        <v>2.8210000000000002</v>
      </c>
      <c r="D49">
        <v>1.978</v>
      </c>
      <c r="E49">
        <v>2.218</v>
      </c>
      <c r="F49">
        <v>2.218</v>
      </c>
      <c r="G49">
        <v>0</v>
      </c>
      <c r="I49">
        <f t="shared" si="4"/>
        <v>2011</v>
      </c>
      <c r="J49" s="87">
        <f t="shared" si="5"/>
        <v>40756</v>
      </c>
      <c r="K49" s="98">
        <f t="shared" si="6"/>
        <v>2.2179999999999998E-2</v>
      </c>
    </row>
    <row r="50" spans="1:11" x14ac:dyDescent="0.25">
      <c r="A50" s="87">
        <v>40787</v>
      </c>
      <c r="B50">
        <v>2.202</v>
      </c>
      <c r="C50">
        <v>2.278</v>
      </c>
      <c r="D50">
        <v>1.696</v>
      </c>
      <c r="E50">
        <v>1.9239999999999999</v>
      </c>
      <c r="F50">
        <v>1.9239999999999999</v>
      </c>
      <c r="G50">
        <v>0</v>
      </c>
      <c r="I50">
        <f t="shared" si="4"/>
        <v>2011</v>
      </c>
      <c r="J50" s="87">
        <f t="shared" si="5"/>
        <v>40787</v>
      </c>
      <c r="K50" s="98">
        <f t="shared" si="6"/>
        <v>1.924E-2</v>
      </c>
    </row>
    <row r="51" spans="1:11" x14ac:dyDescent="0.25">
      <c r="A51" s="87">
        <v>40817</v>
      </c>
      <c r="B51">
        <v>1.883</v>
      </c>
      <c r="C51">
        <v>2.407</v>
      </c>
      <c r="D51">
        <v>1.7170000000000001</v>
      </c>
      <c r="E51">
        <v>2.1749999999999998</v>
      </c>
      <c r="F51">
        <v>2.1749999999999998</v>
      </c>
      <c r="G51">
        <v>0</v>
      </c>
      <c r="I51">
        <f t="shared" si="4"/>
        <v>2011</v>
      </c>
      <c r="J51" s="87">
        <f t="shared" si="5"/>
        <v>40817</v>
      </c>
      <c r="K51" s="98">
        <f t="shared" si="6"/>
        <v>2.1749999999999999E-2</v>
      </c>
    </row>
    <row r="52" spans="1:11" x14ac:dyDescent="0.25">
      <c r="A52" s="87">
        <v>40848</v>
      </c>
      <c r="B52">
        <v>2.0289999999999999</v>
      </c>
      <c r="C52">
        <v>2.137</v>
      </c>
      <c r="D52">
        <v>1.879</v>
      </c>
      <c r="E52">
        <v>2.0680000000000001</v>
      </c>
      <c r="F52">
        <v>2.0680000000000001</v>
      </c>
      <c r="G52">
        <v>0</v>
      </c>
      <c r="I52">
        <f t="shared" si="4"/>
        <v>2011</v>
      </c>
      <c r="J52" s="87">
        <f t="shared" si="5"/>
        <v>40848</v>
      </c>
      <c r="K52" s="98">
        <f t="shared" si="6"/>
        <v>2.068E-2</v>
      </c>
    </row>
    <row r="53" spans="1:11" x14ac:dyDescent="0.25">
      <c r="A53" s="87">
        <v>40878</v>
      </c>
      <c r="B53">
        <v>2.1280000000000001</v>
      </c>
      <c r="C53">
        <v>2.1560000000000001</v>
      </c>
      <c r="D53">
        <v>1.8009999999999999</v>
      </c>
      <c r="E53">
        <v>1.871</v>
      </c>
      <c r="F53">
        <v>1.871</v>
      </c>
      <c r="G53">
        <v>0</v>
      </c>
      <c r="I53">
        <f t="shared" si="4"/>
        <v>2011</v>
      </c>
      <c r="J53" s="87">
        <f t="shared" si="5"/>
        <v>40878</v>
      </c>
      <c r="K53" s="98">
        <f t="shared" si="6"/>
        <v>1.8710000000000001E-2</v>
      </c>
    </row>
    <row r="54" spans="1:11" x14ac:dyDescent="0.25">
      <c r="A54" s="87">
        <v>40909</v>
      </c>
      <c r="B54">
        <v>1.9510000000000001</v>
      </c>
      <c r="C54">
        <v>2.0939999999999999</v>
      </c>
      <c r="D54">
        <v>1.7969999999999999</v>
      </c>
      <c r="E54">
        <v>1.7989999999999999</v>
      </c>
      <c r="F54">
        <v>1.7989999999999999</v>
      </c>
      <c r="G54">
        <v>0</v>
      </c>
      <c r="I54">
        <f t="shared" si="4"/>
        <v>2012</v>
      </c>
      <c r="J54" s="87">
        <f t="shared" si="5"/>
        <v>40909</v>
      </c>
      <c r="K54" s="98">
        <f t="shared" si="6"/>
        <v>1.7989999999999999E-2</v>
      </c>
    </row>
    <row r="55" spans="1:11" x14ac:dyDescent="0.25">
      <c r="A55" s="87">
        <v>40940</v>
      </c>
      <c r="B55">
        <v>1.8069999999999999</v>
      </c>
      <c r="C55">
        <v>2.08</v>
      </c>
      <c r="D55">
        <v>1.8</v>
      </c>
      <c r="E55">
        <v>1.9770000000000001</v>
      </c>
      <c r="F55">
        <v>1.9770000000000001</v>
      </c>
      <c r="G55">
        <v>0</v>
      </c>
      <c r="I55">
        <f t="shared" si="4"/>
        <v>2012</v>
      </c>
      <c r="J55" s="87">
        <f t="shared" si="5"/>
        <v>40940</v>
      </c>
      <c r="K55" s="98">
        <f t="shared" si="6"/>
        <v>1.9769999999999999E-2</v>
      </c>
    </row>
    <row r="56" spans="1:11" x14ac:dyDescent="0.25">
      <c r="A56" s="87">
        <v>40969</v>
      </c>
      <c r="B56">
        <v>2.0329999999999999</v>
      </c>
      <c r="C56">
        <v>2.3969999999999998</v>
      </c>
      <c r="D56">
        <v>1.931</v>
      </c>
      <c r="E56">
        <v>2.2160000000000002</v>
      </c>
      <c r="F56">
        <v>2.2160000000000002</v>
      </c>
      <c r="G56">
        <v>0</v>
      </c>
      <c r="I56">
        <f t="shared" si="4"/>
        <v>2012</v>
      </c>
      <c r="J56" s="87">
        <f t="shared" si="5"/>
        <v>40969</v>
      </c>
      <c r="K56" s="98">
        <f t="shared" si="6"/>
        <v>2.2160000000000003E-2</v>
      </c>
    </row>
    <row r="57" spans="1:11" x14ac:dyDescent="0.25">
      <c r="A57" s="87">
        <v>41000</v>
      </c>
      <c r="B57">
        <v>2.2000000000000002</v>
      </c>
      <c r="C57">
        <v>2.2839999999999998</v>
      </c>
      <c r="D57">
        <v>1.907</v>
      </c>
      <c r="E57">
        <v>1.915</v>
      </c>
      <c r="F57">
        <v>1.915</v>
      </c>
      <c r="G57">
        <v>0</v>
      </c>
      <c r="I57">
        <f t="shared" si="4"/>
        <v>2012</v>
      </c>
      <c r="J57" s="87">
        <f t="shared" si="5"/>
        <v>41000</v>
      </c>
      <c r="K57" s="98">
        <f t="shared" si="6"/>
        <v>1.915E-2</v>
      </c>
    </row>
    <row r="58" spans="1:11" x14ac:dyDescent="0.25">
      <c r="A58" s="87">
        <v>41030</v>
      </c>
      <c r="B58">
        <v>1.919</v>
      </c>
      <c r="C58">
        <v>1.9610000000000001</v>
      </c>
      <c r="D58">
        <v>1.5329999999999999</v>
      </c>
      <c r="E58">
        <v>1.581</v>
      </c>
      <c r="F58">
        <v>1.581</v>
      </c>
      <c r="G58">
        <v>0</v>
      </c>
      <c r="I58">
        <f t="shared" si="4"/>
        <v>2012</v>
      </c>
      <c r="J58" s="87">
        <f t="shared" si="5"/>
        <v>41030</v>
      </c>
      <c r="K58" s="98">
        <f t="shared" si="6"/>
        <v>1.5810000000000001E-2</v>
      </c>
    </row>
    <row r="59" spans="1:11" x14ac:dyDescent="0.25">
      <c r="A59" s="87">
        <v>41061</v>
      </c>
      <c r="B59">
        <v>1.5209999999999999</v>
      </c>
      <c r="C59">
        <v>1.6859999999999999</v>
      </c>
      <c r="D59">
        <v>1.44</v>
      </c>
      <c r="E59">
        <v>1.659</v>
      </c>
      <c r="F59">
        <v>1.659</v>
      </c>
      <c r="G59">
        <v>0</v>
      </c>
      <c r="I59">
        <f t="shared" si="4"/>
        <v>2012</v>
      </c>
      <c r="J59" s="87">
        <f t="shared" si="5"/>
        <v>41061</v>
      </c>
      <c r="K59" s="98">
        <f t="shared" si="6"/>
        <v>1.6590000000000001E-2</v>
      </c>
    </row>
    <row r="60" spans="1:11" x14ac:dyDescent="0.25">
      <c r="A60" s="87">
        <v>41091</v>
      </c>
      <c r="B60">
        <v>1.643</v>
      </c>
      <c r="C60">
        <v>1.643</v>
      </c>
      <c r="D60">
        <v>1.3939999999999999</v>
      </c>
      <c r="E60">
        <v>1.492</v>
      </c>
      <c r="F60">
        <v>1.492</v>
      </c>
      <c r="G60">
        <v>0</v>
      </c>
      <c r="I60">
        <f t="shared" si="4"/>
        <v>2012</v>
      </c>
      <c r="J60" s="87">
        <f t="shared" si="5"/>
        <v>41091</v>
      </c>
      <c r="K60" s="98">
        <f t="shared" si="6"/>
        <v>1.4919999999999999E-2</v>
      </c>
    </row>
    <row r="61" spans="1:11" x14ac:dyDescent="0.25">
      <c r="A61" s="87">
        <v>41122</v>
      </c>
      <c r="B61">
        <v>1.492</v>
      </c>
      <c r="C61">
        <v>1.863</v>
      </c>
      <c r="D61">
        <v>1.4490000000000001</v>
      </c>
      <c r="E61">
        <v>1.5620000000000001</v>
      </c>
      <c r="F61">
        <v>1.5620000000000001</v>
      </c>
      <c r="G61">
        <v>0</v>
      </c>
      <c r="I61">
        <f t="shared" si="4"/>
        <v>2012</v>
      </c>
      <c r="J61" s="87">
        <f t="shared" si="5"/>
        <v>41122</v>
      </c>
      <c r="K61" s="98">
        <f t="shared" si="6"/>
        <v>1.562E-2</v>
      </c>
    </row>
    <row r="62" spans="1:11" x14ac:dyDescent="0.25">
      <c r="A62" s="87">
        <v>41153</v>
      </c>
      <c r="B62">
        <v>1.5649999999999999</v>
      </c>
      <c r="C62">
        <v>1.8919999999999999</v>
      </c>
      <c r="D62">
        <v>1.548</v>
      </c>
      <c r="E62">
        <v>1.637</v>
      </c>
      <c r="F62">
        <v>1.637</v>
      </c>
      <c r="G62">
        <v>0</v>
      </c>
      <c r="I62">
        <f t="shared" si="4"/>
        <v>2012</v>
      </c>
      <c r="J62" s="87">
        <f t="shared" si="5"/>
        <v>41153</v>
      </c>
      <c r="K62" s="98">
        <f t="shared" si="6"/>
        <v>1.6369999999999999E-2</v>
      </c>
    </row>
    <row r="63" spans="1:11" x14ac:dyDescent="0.25">
      <c r="A63" s="87">
        <v>41183</v>
      </c>
      <c r="B63">
        <v>1.62</v>
      </c>
      <c r="C63">
        <v>1.8520000000000001</v>
      </c>
      <c r="D63">
        <v>1.611</v>
      </c>
      <c r="E63">
        <v>1.6859999999999999</v>
      </c>
      <c r="F63">
        <v>1.6859999999999999</v>
      </c>
      <c r="G63">
        <v>0</v>
      </c>
      <c r="I63">
        <f t="shared" si="4"/>
        <v>2012</v>
      </c>
      <c r="J63" s="87">
        <f t="shared" si="5"/>
        <v>41183</v>
      </c>
      <c r="K63" s="98">
        <f t="shared" si="6"/>
        <v>1.686E-2</v>
      </c>
    </row>
    <row r="64" spans="1:11" x14ac:dyDescent="0.25">
      <c r="A64" s="87">
        <v>41214</v>
      </c>
      <c r="B64">
        <v>1.7150000000000001</v>
      </c>
      <c r="C64">
        <v>1.7789999999999999</v>
      </c>
      <c r="D64">
        <v>1.556</v>
      </c>
      <c r="E64">
        <v>1.6060000000000001</v>
      </c>
      <c r="F64">
        <v>1.6060000000000001</v>
      </c>
      <c r="G64">
        <v>0</v>
      </c>
      <c r="I64">
        <f t="shared" si="4"/>
        <v>2012</v>
      </c>
      <c r="J64" s="87">
        <f t="shared" si="5"/>
        <v>41214</v>
      </c>
      <c r="K64" s="98">
        <f t="shared" si="6"/>
        <v>1.6060000000000001E-2</v>
      </c>
    </row>
    <row r="65" spans="1:11" x14ac:dyDescent="0.25">
      <c r="A65" s="87">
        <v>41244</v>
      </c>
      <c r="B65">
        <v>1.6439999999999999</v>
      </c>
      <c r="C65">
        <v>1.847</v>
      </c>
      <c r="D65">
        <v>1.5640000000000001</v>
      </c>
      <c r="E65">
        <v>1.756</v>
      </c>
      <c r="F65">
        <v>1.756</v>
      </c>
      <c r="G65">
        <v>0</v>
      </c>
      <c r="I65">
        <f t="shared" si="4"/>
        <v>2012</v>
      </c>
      <c r="J65" s="87">
        <f t="shared" si="5"/>
        <v>41244</v>
      </c>
      <c r="K65" s="98">
        <f t="shared" si="6"/>
        <v>1.7559999999999999E-2</v>
      </c>
    </row>
    <row r="66" spans="1:11" x14ac:dyDescent="0.25">
      <c r="A66" s="87">
        <v>41275</v>
      </c>
      <c r="B66">
        <v>1.8420000000000001</v>
      </c>
      <c r="C66">
        <v>2.0369999999999999</v>
      </c>
      <c r="D66">
        <v>1.8029999999999999</v>
      </c>
      <c r="E66">
        <v>1.9850000000000001</v>
      </c>
      <c r="F66">
        <v>1.9850000000000001</v>
      </c>
      <c r="G66">
        <v>0</v>
      </c>
      <c r="I66">
        <f t="shared" si="4"/>
        <v>2013</v>
      </c>
      <c r="J66" s="87">
        <f t="shared" si="5"/>
        <v>41275</v>
      </c>
      <c r="K66" s="98">
        <f t="shared" si="6"/>
        <v>1.985E-2</v>
      </c>
    </row>
    <row r="67" spans="1:11" x14ac:dyDescent="0.25">
      <c r="A67" s="87">
        <v>41306</v>
      </c>
      <c r="B67">
        <v>2.0099999999999998</v>
      </c>
      <c r="C67">
        <v>2.0539999999999998</v>
      </c>
      <c r="D67">
        <v>1.843</v>
      </c>
      <c r="E67">
        <v>1.8879999999999999</v>
      </c>
      <c r="F67">
        <v>1.8879999999999999</v>
      </c>
      <c r="G67">
        <v>0</v>
      </c>
      <c r="I67">
        <f t="shared" si="4"/>
        <v>2013</v>
      </c>
      <c r="J67" s="87">
        <f t="shared" si="5"/>
        <v>41306</v>
      </c>
      <c r="K67" s="98">
        <f t="shared" si="6"/>
        <v>1.8879999999999997E-2</v>
      </c>
    </row>
    <row r="68" spans="1:11" x14ac:dyDescent="0.25">
      <c r="A68" s="87">
        <v>41334</v>
      </c>
      <c r="B68">
        <v>1.85</v>
      </c>
      <c r="C68">
        <v>2.0859999999999999</v>
      </c>
      <c r="D68">
        <v>1.833</v>
      </c>
      <c r="E68">
        <v>1.8520000000000001</v>
      </c>
      <c r="F68">
        <v>1.8520000000000001</v>
      </c>
      <c r="G68">
        <v>0</v>
      </c>
      <c r="I68">
        <f t="shared" si="4"/>
        <v>2013</v>
      </c>
      <c r="J68" s="87">
        <f t="shared" si="5"/>
        <v>41334</v>
      </c>
      <c r="K68" s="98">
        <f t="shared" si="6"/>
        <v>1.8520000000000002E-2</v>
      </c>
    </row>
    <row r="69" spans="1:11" x14ac:dyDescent="0.25">
      <c r="A69" s="87">
        <v>41365</v>
      </c>
      <c r="B69">
        <v>1.885</v>
      </c>
      <c r="C69">
        <v>1.8879999999999999</v>
      </c>
      <c r="D69">
        <v>1.6379999999999999</v>
      </c>
      <c r="E69">
        <v>1.675</v>
      </c>
      <c r="F69">
        <v>1.675</v>
      </c>
      <c r="G69">
        <v>0</v>
      </c>
      <c r="I69">
        <f t="shared" si="4"/>
        <v>2013</v>
      </c>
      <c r="J69" s="87">
        <f t="shared" si="5"/>
        <v>41365</v>
      </c>
      <c r="K69" s="98">
        <f t="shared" si="6"/>
        <v>1.6750000000000001E-2</v>
      </c>
    </row>
    <row r="70" spans="1:11" x14ac:dyDescent="0.25">
      <c r="A70" s="87">
        <v>41395</v>
      </c>
      <c r="B70">
        <v>1.6579999999999999</v>
      </c>
      <c r="C70">
        <v>2.2109999999999999</v>
      </c>
      <c r="D70">
        <v>1.6140000000000001</v>
      </c>
      <c r="E70">
        <v>2.1640000000000001</v>
      </c>
      <c r="F70">
        <v>2.1640000000000001</v>
      </c>
      <c r="G70">
        <v>0</v>
      </c>
      <c r="I70">
        <f t="shared" si="4"/>
        <v>2013</v>
      </c>
      <c r="J70" s="87">
        <f t="shared" si="5"/>
        <v>41395</v>
      </c>
      <c r="K70" s="98">
        <f t="shared" si="6"/>
        <v>2.1640000000000003E-2</v>
      </c>
    </row>
    <row r="71" spans="1:11" x14ac:dyDescent="0.25">
      <c r="A71" s="87">
        <v>41426</v>
      </c>
      <c r="B71">
        <v>2.1680000000000001</v>
      </c>
      <c r="C71">
        <v>2.657</v>
      </c>
      <c r="D71">
        <v>1.9990000000000001</v>
      </c>
      <c r="E71">
        <v>2.4780000000000002</v>
      </c>
      <c r="F71">
        <v>2.4780000000000002</v>
      </c>
      <c r="G71">
        <v>0</v>
      </c>
      <c r="I71">
        <f t="shared" si="4"/>
        <v>2013</v>
      </c>
      <c r="J71" s="87">
        <f t="shared" si="5"/>
        <v>41426</v>
      </c>
      <c r="K71" s="98">
        <f t="shared" si="6"/>
        <v>2.4780000000000003E-2</v>
      </c>
    </row>
    <row r="72" spans="1:11" x14ac:dyDescent="0.25">
      <c r="A72" s="87">
        <v>41456</v>
      </c>
      <c r="B72">
        <v>2.5209999999999999</v>
      </c>
      <c r="C72">
        <v>2.7250000000000001</v>
      </c>
      <c r="D72">
        <v>2.4510000000000001</v>
      </c>
      <c r="E72">
        <v>2.593</v>
      </c>
      <c r="F72">
        <v>2.593</v>
      </c>
      <c r="G72">
        <v>0</v>
      </c>
      <c r="I72">
        <f t="shared" si="4"/>
        <v>2013</v>
      </c>
      <c r="J72" s="87">
        <f t="shared" si="5"/>
        <v>41456</v>
      </c>
      <c r="K72" s="98">
        <f t="shared" si="6"/>
        <v>2.5929999999999998E-2</v>
      </c>
    </row>
    <row r="73" spans="1:11" x14ac:dyDescent="0.25">
      <c r="A73" s="87">
        <v>41487</v>
      </c>
      <c r="B73">
        <v>2.601</v>
      </c>
      <c r="C73">
        <v>2.92</v>
      </c>
      <c r="D73">
        <v>2.552</v>
      </c>
      <c r="E73">
        <v>2.7490000000000001</v>
      </c>
      <c r="F73">
        <v>2.7490000000000001</v>
      </c>
      <c r="G73">
        <v>0</v>
      </c>
      <c r="I73">
        <f t="shared" si="4"/>
        <v>2013</v>
      </c>
      <c r="J73" s="87">
        <f t="shared" si="5"/>
        <v>41487</v>
      </c>
      <c r="K73" s="98">
        <f t="shared" si="6"/>
        <v>2.7490000000000001E-2</v>
      </c>
    </row>
    <row r="74" spans="1:11" x14ac:dyDescent="0.25">
      <c r="A74" s="87">
        <v>41518</v>
      </c>
      <c r="B74">
        <v>2.8370000000000002</v>
      </c>
      <c r="C74">
        <v>2.984</v>
      </c>
      <c r="D74">
        <v>2.5990000000000002</v>
      </c>
      <c r="E74">
        <v>2.6150000000000002</v>
      </c>
      <c r="F74">
        <v>2.6150000000000002</v>
      </c>
      <c r="G74">
        <v>0</v>
      </c>
      <c r="I74">
        <f t="shared" si="4"/>
        <v>2013</v>
      </c>
      <c r="J74" s="87">
        <f t="shared" si="5"/>
        <v>41518</v>
      </c>
      <c r="K74" s="98">
        <f t="shared" si="6"/>
        <v>2.6150000000000003E-2</v>
      </c>
    </row>
    <row r="75" spans="1:11" x14ac:dyDescent="0.25">
      <c r="A75" s="87">
        <v>41548</v>
      </c>
      <c r="B75">
        <v>2.6459999999999999</v>
      </c>
      <c r="C75">
        <v>2.7570000000000001</v>
      </c>
      <c r="D75">
        <v>2.4710000000000001</v>
      </c>
      <c r="E75">
        <v>2.5419999999999998</v>
      </c>
      <c r="F75">
        <v>2.5419999999999998</v>
      </c>
      <c r="G75">
        <v>0</v>
      </c>
      <c r="I75">
        <f t="shared" si="4"/>
        <v>2013</v>
      </c>
      <c r="J75" s="87">
        <f t="shared" si="5"/>
        <v>41548</v>
      </c>
      <c r="K75" s="98">
        <f t="shared" si="6"/>
        <v>2.5419999999999998E-2</v>
      </c>
    </row>
    <row r="76" spans="1:11" x14ac:dyDescent="0.25">
      <c r="A76" s="87">
        <v>41579</v>
      </c>
      <c r="B76">
        <v>2.589</v>
      </c>
      <c r="C76">
        <v>2.839</v>
      </c>
      <c r="D76">
        <v>2.5720000000000001</v>
      </c>
      <c r="E76">
        <v>2.7410000000000001</v>
      </c>
      <c r="F76">
        <v>2.7410000000000001</v>
      </c>
      <c r="G76">
        <v>0</v>
      </c>
      <c r="I76">
        <f t="shared" si="4"/>
        <v>2013</v>
      </c>
      <c r="J76" s="87">
        <f t="shared" si="5"/>
        <v>41579</v>
      </c>
      <c r="K76" s="98">
        <f t="shared" si="6"/>
        <v>2.741E-2</v>
      </c>
    </row>
    <row r="77" spans="1:11" x14ac:dyDescent="0.25">
      <c r="A77" s="87">
        <v>41609</v>
      </c>
      <c r="B77">
        <v>2.7810000000000001</v>
      </c>
      <c r="C77">
        <v>3.036</v>
      </c>
      <c r="D77">
        <v>2.7589999999999999</v>
      </c>
      <c r="E77">
        <v>3.0259999999999998</v>
      </c>
      <c r="F77">
        <v>3.0259999999999998</v>
      </c>
      <c r="G77">
        <v>0</v>
      </c>
      <c r="I77">
        <f t="shared" si="4"/>
        <v>2013</v>
      </c>
      <c r="J77" s="87">
        <f t="shared" si="5"/>
        <v>41609</v>
      </c>
      <c r="K77" s="98">
        <f t="shared" si="6"/>
        <v>3.0259999999999999E-2</v>
      </c>
    </row>
    <row r="78" spans="1:11" x14ac:dyDescent="0.25">
      <c r="A78" s="87">
        <v>41640</v>
      </c>
      <c r="B78">
        <v>3.028</v>
      </c>
      <c r="C78">
        <v>3.0339999999999998</v>
      </c>
      <c r="D78">
        <v>2.6459999999999999</v>
      </c>
      <c r="E78">
        <v>2.6680000000000001</v>
      </c>
      <c r="F78">
        <v>2.6680000000000001</v>
      </c>
      <c r="G78">
        <v>0</v>
      </c>
      <c r="I78">
        <f t="shared" si="4"/>
        <v>2014</v>
      </c>
      <c r="J78" s="87">
        <f t="shared" si="5"/>
        <v>41640</v>
      </c>
      <c r="K78" s="98">
        <f t="shared" si="6"/>
        <v>2.6680000000000002E-2</v>
      </c>
    </row>
    <row r="79" spans="1:11" x14ac:dyDescent="0.25">
      <c r="A79" s="87">
        <v>41671</v>
      </c>
      <c r="B79">
        <v>2.677</v>
      </c>
      <c r="C79">
        <v>2.7810000000000001</v>
      </c>
      <c r="D79">
        <v>2.5790000000000002</v>
      </c>
      <c r="E79">
        <v>2.6579999999999999</v>
      </c>
      <c r="F79">
        <v>2.6579999999999999</v>
      </c>
      <c r="G79">
        <v>0</v>
      </c>
      <c r="I79">
        <f t="shared" si="4"/>
        <v>2014</v>
      </c>
      <c r="J79" s="87">
        <f t="shared" si="5"/>
        <v>41671</v>
      </c>
      <c r="K79" s="98">
        <f t="shared" si="6"/>
        <v>2.6579999999999999E-2</v>
      </c>
    </row>
    <row r="80" spans="1:11" x14ac:dyDescent="0.25">
      <c r="A80" s="87">
        <v>41699</v>
      </c>
      <c r="B80">
        <v>2.6120000000000001</v>
      </c>
      <c r="C80">
        <v>2.8210000000000002</v>
      </c>
      <c r="D80">
        <v>2.5960000000000001</v>
      </c>
      <c r="E80">
        <v>2.7229999999999999</v>
      </c>
      <c r="F80">
        <v>2.7229999999999999</v>
      </c>
      <c r="G80">
        <v>0</v>
      </c>
      <c r="I80">
        <f t="shared" si="4"/>
        <v>2014</v>
      </c>
      <c r="J80" s="87">
        <f t="shared" si="5"/>
        <v>41699</v>
      </c>
      <c r="K80" s="98">
        <f t="shared" si="6"/>
        <v>2.7229999999999997E-2</v>
      </c>
    </row>
    <row r="81" spans="1:11" x14ac:dyDescent="0.25">
      <c r="A81" s="87">
        <v>41730</v>
      </c>
      <c r="B81">
        <v>2.7429999999999999</v>
      </c>
      <c r="C81">
        <v>2.8079999999999998</v>
      </c>
      <c r="D81">
        <v>2.5960000000000001</v>
      </c>
      <c r="E81">
        <v>2.6480000000000001</v>
      </c>
      <c r="F81">
        <v>2.6480000000000001</v>
      </c>
      <c r="G81">
        <v>0</v>
      </c>
      <c r="I81">
        <f t="shared" si="4"/>
        <v>2014</v>
      </c>
      <c r="J81" s="87">
        <f t="shared" si="5"/>
        <v>41730</v>
      </c>
      <c r="K81" s="98">
        <f t="shared" si="6"/>
        <v>2.648E-2</v>
      </c>
    </row>
    <row r="82" spans="1:11" x14ac:dyDescent="0.25">
      <c r="A82" s="87">
        <v>41760</v>
      </c>
      <c r="B82">
        <v>2.66</v>
      </c>
      <c r="C82">
        <v>2.7</v>
      </c>
      <c r="D82">
        <v>2.4020000000000001</v>
      </c>
      <c r="E82">
        <v>2.4569999999999999</v>
      </c>
      <c r="F82">
        <v>2.4569999999999999</v>
      </c>
      <c r="G82">
        <v>0</v>
      </c>
      <c r="I82">
        <f t="shared" ref="I82:I145" si="7">+YEAR(J82)</f>
        <v>2014</v>
      </c>
      <c r="J82" s="87">
        <f t="shared" ref="J82:J145" si="8">+A82</f>
        <v>41760</v>
      </c>
      <c r="K82" s="98">
        <f t="shared" ref="K82:K145" si="9">+E82/100</f>
        <v>2.4569999999999998E-2</v>
      </c>
    </row>
    <row r="83" spans="1:11" x14ac:dyDescent="0.25">
      <c r="A83" s="87">
        <v>41791</v>
      </c>
      <c r="B83">
        <v>2.5</v>
      </c>
      <c r="C83">
        <v>2.6589999999999998</v>
      </c>
      <c r="D83">
        <v>2.4870000000000001</v>
      </c>
      <c r="E83">
        <v>2.516</v>
      </c>
      <c r="F83">
        <v>2.516</v>
      </c>
      <c r="G83">
        <v>0</v>
      </c>
      <c r="I83">
        <f t="shared" si="7"/>
        <v>2014</v>
      </c>
      <c r="J83" s="87">
        <f t="shared" si="8"/>
        <v>41791</v>
      </c>
      <c r="K83" s="98">
        <f t="shared" si="9"/>
        <v>2.5160000000000002E-2</v>
      </c>
    </row>
    <row r="84" spans="1:11" x14ac:dyDescent="0.25">
      <c r="A84" s="87">
        <v>41821</v>
      </c>
      <c r="B84">
        <v>2.5499999999999998</v>
      </c>
      <c r="C84">
        <v>2.6920000000000002</v>
      </c>
      <c r="D84">
        <v>2.448</v>
      </c>
      <c r="E84">
        <v>2.556</v>
      </c>
      <c r="F84">
        <v>2.556</v>
      </c>
      <c r="G84">
        <v>0</v>
      </c>
      <c r="I84">
        <f t="shared" si="7"/>
        <v>2014</v>
      </c>
      <c r="J84" s="87">
        <f t="shared" si="8"/>
        <v>41821</v>
      </c>
      <c r="K84" s="98">
        <f t="shared" si="9"/>
        <v>2.5559999999999999E-2</v>
      </c>
    </row>
    <row r="85" spans="1:11" x14ac:dyDescent="0.25">
      <c r="A85" s="87">
        <v>41852</v>
      </c>
      <c r="B85">
        <v>2.5819999999999999</v>
      </c>
      <c r="C85">
        <v>2.5910000000000002</v>
      </c>
      <c r="D85">
        <v>2.2999999999999998</v>
      </c>
      <c r="E85">
        <v>2.343</v>
      </c>
      <c r="F85">
        <v>2.343</v>
      </c>
      <c r="G85">
        <v>0</v>
      </c>
      <c r="I85">
        <f t="shared" si="7"/>
        <v>2014</v>
      </c>
      <c r="J85" s="87">
        <f t="shared" si="8"/>
        <v>41852</v>
      </c>
      <c r="K85" s="98">
        <f t="shared" si="9"/>
        <v>2.3429999999999999E-2</v>
      </c>
    </row>
    <row r="86" spans="1:11" x14ac:dyDescent="0.25">
      <c r="A86" s="87">
        <v>41883</v>
      </c>
      <c r="B86">
        <v>2.3929999999999998</v>
      </c>
      <c r="C86">
        <v>2.6419999999999999</v>
      </c>
      <c r="D86">
        <v>2.3820000000000001</v>
      </c>
      <c r="E86">
        <v>2.508</v>
      </c>
      <c r="F86">
        <v>2.508</v>
      </c>
      <c r="G86">
        <v>0</v>
      </c>
      <c r="I86">
        <f t="shared" si="7"/>
        <v>2014</v>
      </c>
      <c r="J86" s="87">
        <f t="shared" si="8"/>
        <v>41883</v>
      </c>
      <c r="K86" s="98">
        <f t="shared" si="9"/>
        <v>2.5080000000000002E-2</v>
      </c>
    </row>
    <row r="87" spans="1:11" x14ac:dyDescent="0.25">
      <c r="A87" s="87">
        <v>41913</v>
      </c>
      <c r="B87">
        <v>2.4750000000000001</v>
      </c>
      <c r="C87">
        <v>2.484</v>
      </c>
      <c r="D87">
        <v>1.8680000000000001</v>
      </c>
      <c r="E87">
        <v>2.335</v>
      </c>
      <c r="F87">
        <v>2.335</v>
      </c>
      <c r="G87">
        <v>0</v>
      </c>
      <c r="I87">
        <f t="shared" si="7"/>
        <v>2014</v>
      </c>
      <c r="J87" s="87">
        <f t="shared" si="8"/>
        <v>41913</v>
      </c>
      <c r="K87" s="98">
        <f t="shared" si="9"/>
        <v>2.3349999999999999E-2</v>
      </c>
    </row>
    <row r="88" spans="1:11" x14ac:dyDescent="0.25">
      <c r="A88" s="87">
        <v>41944</v>
      </c>
      <c r="B88">
        <v>2.3250000000000002</v>
      </c>
      <c r="C88">
        <v>2.407</v>
      </c>
      <c r="D88">
        <v>2.194</v>
      </c>
      <c r="E88">
        <v>2.194</v>
      </c>
      <c r="F88">
        <v>2.194</v>
      </c>
      <c r="G88">
        <v>0</v>
      </c>
      <c r="I88">
        <f t="shared" si="7"/>
        <v>2014</v>
      </c>
      <c r="J88" s="87">
        <f t="shared" si="8"/>
        <v>41944</v>
      </c>
      <c r="K88" s="98">
        <f t="shared" si="9"/>
        <v>2.1940000000000001E-2</v>
      </c>
    </row>
    <row r="89" spans="1:11" x14ac:dyDescent="0.25">
      <c r="A89" s="87">
        <v>41974</v>
      </c>
      <c r="B89">
        <v>2.157</v>
      </c>
      <c r="C89">
        <v>2.331</v>
      </c>
      <c r="D89">
        <v>2.0449999999999999</v>
      </c>
      <c r="E89">
        <v>2.17</v>
      </c>
      <c r="F89">
        <v>2.17</v>
      </c>
      <c r="G89">
        <v>0</v>
      </c>
      <c r="I89">
        <f t="shared" si="7"/>
        <v>2014</v>
      </c>
      <c r="J89" s="87">
        <f t="shared" si="8"/>
        <v>41974</v>
      </c>
      <c r="K89" s="98">
        <f t="shared" si="9"/>
        <v>2.1700000000000001E-2</v>
      </c>
    </row>
    <row r="90" spans="1:11" x14ac:dyDescent="0.25">
      <c r="A90" s="87">
        <v>42005</v>
      </c>
      <c r="B90">
        <v>2.1970000000000001</v>
      </c>
      <c r="C90">
        <v>2.2130000000000001</v>
      </c>
      <c r="D90">
        <v>1.651</v>
      </c>
      <c r="E90">
        <v>1.675</v>
      </c>
      <c r="F90">
        <v>1.675</v>
      </c>
      <c r="G90">
        <v>0</v>
      </c>
      <c r="I90">
        <f t="shared" si="7"/>
        <v>2015</v>
      </c>
      <c r="J90" s="87">
        <f t="shared" si="8"/>
        <v>42005</v>
      </c>
      <c r="K90" s="98">
        <f t="shared" si="9"/>
        <v>1.6750000000000001E-2</v>
      </c>
    </row>
    <row r="91" spans="1:11" x14ac:dyDescent="0.25">
      <c r="A91" s="87">
        <v>42036</v>
      </c>
      <c r="B91">
        <v>1.6739999999999999</v>
      </c>
      <c r="C91">
        <v>2.1520000000000001</v>
      </c>
      <c r="D91">
        <v>1.6539999999999999</v>
      </c>
      <c r="E91">
        <v>2.0019999999999998</v>
      </c>
      <c r="F91">
        <v>2.0019999999999998</v>
      </c>
      <c r="G91">
        <v>0</v>
      </c>
      <c r="I91">
        <f t="shared" si="7"/>
        <v>2015</v>
      </c>
      <c r="J91" s="87">
        <f t="shared" si="8"/>
        <v>42036</v>
      </c>
      <c r="K91" s="98">
        <f t="shared" si="9"/>
        <v>2.0019999999999996E-2</v>
      </c>
    </row>
    <row r="92" spans="1:11" x14ac:dyDescent="0.25">
      <c r="A92" s="87">
        <v>42064</v>
      </c>
      <c r="B92">
        <v>2.0139999999999998</v>
      </c>
      <c r="C92">
        <v>2.2589999999999999</v>
      </c>
      <c r="D92">
        <v>1.8520000000000001</v>
      </c>
      <c r="E92">
        <v>1.9339999999999999</v>
      </c>
      <c r="F92">
        <v>1.9339999999999999</v>
      </c>
      <c r="G92">
        <v>0</v>
      </c>
      <c r="I92">
        <f t="shared" si="7"/>
        <v>2015</v>
      </c>
      <c r="J92" s="87">
        <f t="shared" si="8"/>
        <v>42064</v>
      </c>
      <c r="K92" s="98">
        <f t="shared" si="9"/>
        <v>1.934E-2</v>
      </c>
    </row>
    <row r="93" spans="1:11" x14ac:dyDescent="0.25">
      <c r="A93" s="87">
        <v>42095</v>
      </c>
      <c r="B93">
        <v>1.8919999999999999</v>
      </c>
      <c r="C93">
        <v>2.11</v>
      </c>
      <c r="D93">
        <v>1.843</v>
      </c>
      <c r="E93">
        <v>2.0459999999999998</v>
      </c>
      <c r="F93">
        <v>2.0459999999999998</v>
      </c>
      <c r="G93">
        <v>0</v>
      </c>
      <c r="I93">
        <f t="shared" si="7"/>
        <v>2015</v>
      </c>
      <c r="J93" s="87">
        <f t="shared" si="8"/>
        <v>42095</v>
      </c>
      <c r="K93" s="98">
        <f t="shared" si="9"/>
        <v>2.0459999999999999E-2</v>
      </c>
    </row>
    <row r="94" spans="1:11" x14ac:dyDescent="0.25">
      <c r="A94" s="87">
        <v>42125</v>
      </c>
      <c r="B94">
        <v>2.0670000000000002</v>
      </c>
      <c r="C94">
        <v>2.335</v>
      </c>
      <c r="D94">
        <v>2.0579999999999998</v>
      </c>
      <c r="E94">
        <v>2.0950000000000002</v>
      </c>
      <c r="F94">
        <v>2.0950000000000002</v>
      </c>
      <c r="G94">
        <v>0</v>
      </c>
      <c r="I94">
        <f t="shared" si="7"/>
        <v>2015</v>
      </c>
      <c r="J94" s="87">
        <f t="shared" si="8"/>
        <v>42125</v>
      </c>
      <c r="K94" s="98">
        <f t="shared" si="9"/>
        <v>2.0950000000000003E-2</v>
      </c>
    </row>
    <row r="95" spans="1:11" x14ac:dyDescent="0.25">
      <c r="A95" s="87">
        <v>42156</v>
      </c>
      <c r="B95">
        <v>2.125</v>
      </c>
      <c r="C95">
        <v>2.4889999999999999</v>
      </c>
      <c r="D95">
        <v>2.1059999999999999</v>
      </c>
      <c r="E95">
        <v>2.335</v>
      </c>
      <c r="F95">
        <v>2.335</v>
      </c>
      <c r="G95">
        <v>0</v>
      </c>
      <c r="I95">
        <f t="shared" si="7"/>
        <v>2015</v>
      </c>
      <c r="J95" s="87">
        <f t="shared" si="8"/>
        <v>42156</v>
      </c>
      <c r="K95" s="98">
        <f t="shared" si="9"/>
        <v>2.3349999999999999E-2</v>
      </c>
    </row>
    <row r="96" spans="1:11" x14ac:dyDescent="0.25">
      <c r="A96" s="87">
        <v>42186</v>
      </c>
      <c r="B96">
        <v>2.4180000000000001</v>
      </c>
      <c r="C96">
        <v>2.4700000000000002</v>
      </c>
      <c r="D96">
        <v>2.1869999999999998</v>
      </c>
      <c r="E96">
        <v>2.2050000000000001</v>
      </c>
      <c r="F96">
        <v>2.2050000000000001</v>
      </c>
      <c r="G96">
        <v>0</v>
      </c>
      <c r="I96">
        <f t="shared" si="7"/>
        <v>2015</v>
      </c>
      <c r="J96" s="87">
        <f t="shared" si="8"/>
        <v>42186</v>
      </c>
      <c r="K96" s="98">
        <f t="shared" si="9"/>
        <v>2.205E-2</v>
      </c>
    </row>
    <row r="97" spans="1:11" x14ac:dyDescent="0.25">
      <c r="A97" s="87">
        <v>42217</v>
      </c>
      <c r="B97">
        <v>2.194</v>
      </c>
      <c r="C97">
        <v>2.2930000000000001</v>
      </c>
      <c r="D97">
        <v>1.905</v>
      </c>
      <c r="E97">
        <v>2.2000000000000002</v>
      </c>
      <c r="F97">
        <v>2.2000000000000002</v>
      </c>
      <c r="G97">
        <v>0</v>
      </c>
      <c r="I97">
        <f t="shared" si="7"/>
        <v>2015</v>
      </c>
      <c r="J97" s="87">
        <f t="shared" si="8"/>
        <v>42217</v>
      </c>
      <c r="K97" s="98">
        <f t="shared" si="9"/>
        <v>2.2000000000000002E-2</v>
      </c>
    </row>
    <row r="98" spans="1:11" x14ac:dyDescent="0.25">
      <c r="A98" s="87">
        <v>42248</v>
      </c>
      <c r="B98">
        <v>2.165</v>
      </c>
      <c r="C98">
        <v>2.3029999999999999</v>
      </c>
      <c r="D98">
        <v>2.0470000000000002</v>
      </c>
      <c r="E98">
        <v>2.06</v>
      </c>
      <c r="F98">
        <v>2.06</v>
      </c>
      <c r="G98">
        <v>0</v>
      </c>
      <c r="I98">
        <f t="shared" si="7"/>
        <v>2015</v>
      </c>
      <c r="J98" s="87">
        <f t="shared" si="8"/>
        <v>42248</v>
      </c>
      <c r="K98" s="98">
        <f t="shared" si="9"/>
        <v>2.06E-2</v>
      </c>
    </row>
    <row r="99" spans="1:11" x14ac:dyDescent="0.25">
      <c r="A99" s="87">
        <v>42278</v>
      </c>
      <c r="B99">
        <v>2.0390000000000001</v>
      </c>
      <c r="C99">
        <v>2.1819999999999999</v>
      </c>
      <c r="D99">
        <v>1.9059999999999999</v>
      </c>
      <c r="E99">
        <v>2.1509999999999998</v>
      </c>
      <c r="F99">
        <v>2.1509999999999998</v>
      </c>
      <c r="G99">
        <v>0</v>
      </c>
      <c r="I99">
        <f t="shared" si="7"/>
        <v>2015</v>
      </c>
      <c r="J99" s="87">
        <f t="shared" si="8"/>
        <v>42278</v>
      </c>
      <c r="K99" s="98">
        <f t="shared" si="9"/>
        <v>2.1509999999999998E-2</v>
      </c>
    </row>
    <row r="100" spans="1:11" x14ac:dyDescent="0.25">
      <c r="A100" s="87">
        <v>42309</v>
      </c>
      <c r="B100">
        <v>2.1749999999999998</v>
      </c>
      <c r="C100">
        <v>2.3769999999999998</v>
      </c>
      <c r="D100">
        <v>2.1669999999999998</v>
      </c>
      <c r="E100">
        <v>2.218</v>
      </c>
      <c r="F100">
        <v>2.218</v>
      </c>
      <c r="G100">
        <v>0</v>
      </c>
      <c r="I100">
        <f t="shared" si="7"/>
        <v>2015</v>
      </c>
      <c r="J100" s="87">
        <f t="shared" si="8"/>
        <v>42309</v>
      </c>
      <c r="K100" s="98">
        <f t="shared" si="9"/>
        <v>2.2179999999999998E-2</v>
      </c>
    </row>
    <row r="101" spans="1:11" x14ac:dyDescent="0.25">
      <c r="A101" s="87">
        <v>42339</v>
      </c>
      <c r="B101">
        <v>2.2290000000000001</v>
      </c>
      <c r="C101">
        <v>2.3559999999999999</v>
      </c>
      <c r="D101">
        <v>2.1320000000000001</v>
      </c>
      <c r="E101">
        <v>2.2690000000000001</v>
      </c>
      <c r="F101">
        <v>2.2690000000000001</v>
      </c>
      <c r="G101">
        <v>0</v>
      </c>
      <c r="I101">
        <f t="shared" si="7"/>
        <v>2015</v>
      </c>
      <c r="J101" s="87">
        <f t="shared" si="8"/>
        <v>42339</v>
      </c>
      <c r="K101" s="98">
        <f t="shared" si="9"/>
        <v>2.2690000000000002E-2</v>
      </c>
    </row>
    <row r="102" spans="1:11" x14ac:dyDescent="0.25">
      <c r="A102" s="87">
        <v>42370</v>
      </c>
      <c r="B102">
        <v>2.23</v>
      </c>
      <c r="C102">
        <v>2.2610000000000001</v>
      </c>
      <c r="D102">
        <v>1.911</v>
      </c>
      <c r="E102">
        <v>1.931</v>
      </c>
      <c r="F102">
        <v>1.931</v>
      </c>
      <c r="G102">
        <v>0</v>
      </c>
      <c r="I102">
        <f t="shared" si="7"/>
        <v>2016</v>
      </c>
      <c r="J102" s="87">
        <f t="shared" si="8"/>
        <v>42370</v>
      </c>
      <c r="K102" s="98">
        <f t="shared" si="9"/>
        <v>1.9310000000000001E-2</v>
      </c>
    </row>
    <row r="103" spans="1:11" x14ac:dyDescent="0.25">
      <c r="A103" s="87">
        <v>42401</v>
      </c>
      <c r="B103">
        <v>1.93</v>
      </c>
      <c r="C103">
        <v>1.966</v>
      </c>
      <c r="D103">
        <v>1.5669999999999999</v>
      </c>
      <c r="E103">
        <v>1.74</v>
      </c>
      <c r="F103">
        <v>1.74</v>
      </c>
      <c r="G103">
        <v>0</v>
      </c>
      <c r="I103">
        <f t="shared" si="7"/>
        <v>2016</v>
      </c>
      <c r="J103" s="87">
        <f t="shared" si="8"/>
        <v>42401</v>
      </c>
      <c r="K103" s="98">
        <f t="shared" si="9"/>
        <v>1.7399999999999999E-2</v>
      </c>
    </row>
    <row r="104" spans="1:11" x14ac:dyDescent="0.25">
      <c r="A104" s="87">
        <v>42430</v>
      </c>
      <c r="B104">
        <v>1.7490000000000001</v>
      </c>
      <c r="C104">
        <v>2.0019999999999998</v>
      </c>
      <c r="D104">
        <v>1.728</v>
      </c>
      <c r="E104">
        <v>1.786</v>
      </c>
      <c r="F104">
        <v>1.786</v>
      </c>
      <c r="G104">
        <v>0</v>
      </c>
      <c r="I104">
        <f t="shared" si="7"/>
        <v>2016</v>
      </c>
      <c r="J104" s="87">
        <f t="shared" si="8"/>
        <v>42430</v>
      </c>
      <c r="K104" s="98">
        <f t="shared" si="9"/>
        <v>1.7860000000000001E-2</v>
      </c>
    </row>
    <row r="105" spans="1:11" x14ac:dyDescent="0.25">
      <c r="A105" s="87">
        <v>42461</v>
      </c>
      <c r="B105">
        <v>1.778</v>
      </c>
      <c r="C105">
        <v>1.9410000000000001</v>
      </c>
      <c r="D105">
        <v>1.6850000000000001</v>
      </c>
      <c r="E105">
        <v>1.819</v>
      </c>
      <c r="F105">
        <v>1.819</v>
      </c>
      <c r="G105">
        <v>0</v>
      </c>
      <c r="I105">
        <f t="shared" si="7"/>
        <v>2016</v>
      </c>
      <c r="J105" s="87">
        <f t="shared" si="8"/>
        <v>42461</v>
      </c>
      <c r="K105" s="98">
        <f t="shared" si="9"/>
        <v>1.8189999999999998E-2</v>
      </c>
    </row>
    <row r="106" spans="1:11" x14ac:dyDescent="0.25">
      <c r="A106" s="87">
        <v>42491</v>
      </c>
      <c r="B106">
        <v>1.8160000000000001</v>
      </c>
      <c r="C106">
        <v>1.89</v>
      </c>
      <c r="D106">
        <v>1.7050000000000001</v>
      </c>
      <c r="E106">
        <v>1.8340000000000001</v>
      </c>
      <c r="F106">
        <v>1.8340000000000001</v>
      </c>
      <c r="G106">
        <v>0</v>
      </c>
      <c r="I106">
        <f t="shared" si="7"/>
        <v>2016</v>
      </c>
      <c r="J106" s="87">
        <f t="shared" si="8"/>
        <v>42491</v>
      </c>
      <c r="K106" s="98">
        <f t="shared" si="9"/>
        <v>1.8340000000000002E-2</v>
      </c>
    </row>
    <row r="107" spans="1:11" x14ac:dyDescent="0.25">
      <c r="A107" s="87">
        <v>42522</v>
      </c>
      <c r="B107">
        <v>1.83</v>
      </c>
      <c r="C107">
        <v>1.849</v>
      </c>
      <c r="D107">
        <v>1.45</v>
      </c>
      <c r="E107">
        <v>1.488</v>
      </c>
      <c r="F107">
        <v>1.488</v>
      </c>
      <c r="G107">
        <v>0</v>
      </c>
      <c r="I107">
        <f t="shared" si="7"/>
        <v>2016</v>
      </c>
      <c r="J107" s="87">
        <f t="shared" si="8"/>
        <v>42522</v>
      </c>
      <c r="K107" s="98">
        <f t="shared" si="9"/>
        <v>1.4879999999999999E-2</v>
      </c>
    </row>
    <row r="108" spans="1:11" x14ac:dyDescent="0.25">
      <c r="A108" s="87">
        <v>42552</v>
      </c>
      <c r="B108">
        <v>1.429</v>
      </c>
      <c r="C108">
        <v>1.6279999999999999</v>
      </c>
      <c r="D108">
        <v>1.3360000000000001</v>
      </c>
      <c r="E108">
        <v>1.458</v>
      </c>
      <c r="F108">
        <v>1.458</v>
      </c>
      <c r="G108">
        <v>0</v>
      </c>
      <c r="I108">
        <f t="shared" si="7"/>
        <v>2016</v>
      </c>
      <c r="J108" s="87">
        <f t="shared" si="8"/>
        <v>42552</v>
      </c>
      <c r="K108" s="98">
        <f t="shared" si="9"/>
        <v>1.4579999999999999E-2</v>
      </c>
    </row>
    <row r="109" spans="1:11" x14ac:dyDescent="0.25">
      <c r="A109" s="87">
        <v>42583</v>
      </c>
      <c r="B109">
        <v>1.494</v>
      </c>
      <c r="C109">
        <v>1.635</v>
      </c>
      <c r="D109">
        <v>1.4750000000000001</v>
      </c>
      <c r="E109">
        <v>1.5680000000000001</v>
      </c>
      <c r="F109">
        <v>1.5680000000000001</v>
      </c>
      <c r="G109">
        <v>0</v>
      </c>
      <c r="I109">
        <f t="shared" si="7"/>
        <v>2016</v>
      </c>
      <c r="J109" s="87">
        <f t="shared" si="8"/>
        <v>42583</v>
      </c>
      <c r="K109" s="98">
        <f t="shared" si="9"/>
        <v>1.5679999999999999E-2</v>
      </c>
    </row>
    <row r="110" spans="1:11" x14ac:dyDescent="0.25">
      <c r="A110" s="87">
        <v>42614</v>
      </c>
      <c r="B110">
        <v>1.5940000000000001</v>
      </c>
      <c r="C110">
        <v>1.752</v>
      </c>
      <c r="D110">
        <v>1.5189999999999999</v>
      </c>
      <c r="E110">
        <v>1.6080000000000001</v>
      </c>
      <c r="F110">
        <v>1.6080000000000001</v>
      </c>
      <c r="G110">
        <v>0</v>
      </c>
      <c r="I110">
        <f t="shared" si="7"/>
        <v>2016</v>
      </c>
      <c r="J110" s="87">
        <f t="shared" si="8"/>
        <v>42614</v>
      </c>
      <c r="K110" s="98">
        <f t="shared" si="9"/>
        <v>1.6080000000000001E-2</v>
      </c>
    </row>
    <row r="111" spans="1:11" x14ac:dyDescent="0.25">
      <c r="A111" s="87">
        <v>42644</v>
      </c>
      <c r="B111">
        <v>1.6</v>
      </c>
      <c r="C111">
        <v>1.879</v>
      </c>
      <c r="D111">
        <v>1.5960000000000001</v>
      </c>
      <c r="E111">
        <v>1.8340000000000001</v>
      </c>
      <c r="F111">
        <v>1.8340000000000001</v>
      </c>
      <c r="G111">
        <v>0</v>
      </c>
      <c r="I111">
        <f t="shared" si="7"/>
        <v>2016</v>
      </c>
      <c r="J111" s="87">
        <f t="shared" si="8"/>
        <v>42644</v>
      </c>
      <c r="K111" s="98">
        <f t="shared" si="9"/>
        <v>1.8340000000000002E-2</v>
      </c>
    </row>
    <row r="112" spans="1:11" x14ac:dyDescent="0.25">
      <c r="A112" s="87">
        <v>42675</v>
      </c>
      <c r="B112">
        <v>1.847</v>
      </c>
      <c r="C112">
        <v>2.4169999999999998</v>
      </c>
      <c r="D112">
        <v>1.7709999999999999</v>
      </c>
      <c r="E112">
        <v>2.3679999999999999</v>
      </c>
      <c r="F112">
        <v>2.3679999999999999</v>
      </c>
      <c r="G112">
        <v>0</v>
      </c>
      <c r="I112">
        <f t="shared" si="7"/>
        <v>2016</v>
      </c>
      <c r="J112" s="87">
        <f t="shared" si="8"/>
        <v>42675</v>
      </c>
      <c r="K112" s="98">
        <f t="shared" si="9"/>
        <v>2.368E-2</v>
      </c>
    </row>
    <row r="113" spans="1:11" x14ac:dyDescent="0.25">
      <c r="A113" s="87">
        <v>42705</v>
      </c>
      <c r="B113">
        <v>2.4140000000000001</v>
      </c>
      <c r="C113">
        <v>2.621</v>
      </c>
      <c r="D113">
        <v>2.3460000000000001</v>
      </c>
      <c r="E113">
        <v>2.4460000000000002</v>
      </c>
      <c r="F113">
        <v>2.4460000000000002</v>
      </c>
      <c r="G113">
        <v>0</v>
      </c>
      <c r="I113">
        <f t="shared" si="7"/>
        <v>2016</v>
      </c>
      <c r="J113" s="87">
        <f t="shared" si="8"/>
        <v>42705</v>
      </c>
      <c r="K113" s="98">
        <f t="shared" si="9"/>
        <v>2.4460000000000003E-2</v>
      </c>
    </row>
    <row r="114" spans="1:11" x14ac:dyDescent="0.25">
      <c r="A114" s="87">
        <v>42736</v>
      </c>
      <c r="B114">
        <v>2.5110000000000001</v>
      </c>
      <c r="C114">
        <v>2.5550000000000002</v>
      </c>
      <c r="D114">
        <v>2.3090000000000002</v>
      </c>
      <c r="E114">
        <v>2.4510000000000001</v>
      </c>
      <c r="F114">
        <v>2.4510000000000001</v>
      </c>
      <c r="G114">
        <v>0</v>
      </c>
      <c r="I114">
        <f t="shared" si="7"/>
        <v>2017</v>
      </c>
      <c r="J114" s="87">
        <f t="shared" si="8"/>
        <v>42736</v>
      </c>
      <c r="K114" s="98">
        <f t="shared" si="9"/>
        <v>2.4510000000000001E-2</v>
      </c>
    </row>
    <row r="115" spans="1:11" x14ac:dyDescent="0.25">
      <c r="A115" s="87">
        <v>42767</v>
      </c>
      <c r="B115">
        <v>2.4870000000000001</v>
      </c>
      <c r="C115">
        <v>2.524</v>
      </c>
      <c r="D115">
        <v>2.3140000000000001</v>
      </c>
      <c r="E115">
        <v>2.3580000000000001</v>
      </c>
      <c r="F115">
        <v>2.3580000000000001</v>
      </c>
      <c r="G115">
        <v>0</v>
      </c>
      <c r="I115">
        <f t="shared" si="7"/>
        <v>2017</v>
      </c>
      <c r="J115" s="87">
        <f t="shared" si="8"/>
        <v>42767</v>
      </c>
      <c r="K115" s="98">
        <f t="shared" si="9"/>
        <v>2.358E-2</v>
      </c>
    </row>
    <row r="116" spans="1:11" x14ac:dyDescent="0.25">
      <c r="A116" s="87">
        <v>42795</v>
      </c>
      <c r="B116">
        <v>2.4350000000000001</v>
      </c>
      <c r="C116">
        <v>2.6150000000000002</v>
      </c>
      <c r="D116">
        <v>2.3479999999999999</v>
      </c>
      <c r="E116">
        <v>2.3959999999999999</v>
      </c>
      <c r="F116">
        <v>2.3959999999999999</v>
      </c>
      <c r="G116">
        <v>0</v>
      </c>
      <c r="I116">
        <f t="shared" si="7"/>
        <v>2017</v>
      </c>
      <c r="J116" s="87">
        <f t="shared" si="8"/>
        <v>42795</v>
      </c>
      <c r="K116" s="98">
        <f t="shared" si="9"/>
        <v>2.3959999999999999E-2</v>
      </c>
    </row>
    <row r="117" spans="1:11" x14ac:dyDescent="0.25">
      <c r="A117" s="87">
        <v>42826</v>
      </c>
      <c r="B117">
        <v>2.38</v>
      </c>
      <c r="C117">
        <v>2.391</v>
      </c>
      <c r="D117">
        <v>2.177</v>
      </c>
      <c r="E117">
        <v>2.282</v>
      </c>
      <c r="F117">
        <v>2.282</v>
      </c>
      <c r="G117">
        <v>0</v>
      </c>
      <c r="I117">
        <f t="shared" si="7"/>
        <v>2017</v>
      </c>
      <c r="J117" s="87">
        <f t="shared" si="8"/>
        <v>42826</v>
      </c>
      <c r="K117" s="98">
        <f t="shared" si="9"/>
        <v>2.282E-2</v>
      </c>
    </row>
    <row r="118" spans="1:11" x14ac:dyDescent="0.25">
      <c r="A118" s="87">
        <v>42856</v>
      </c>
      <c r="B118">
        <v>2.2909999999999999</v>
      </c>
      <c r="C118">
        <v>2.423</v>
      </c>
      <c r="D118">
        <v>2.1909999999999998</v>
      </c>
      <c r="E118">
        <v>2.1960000000000002</v>
      </c>
      <c r="F118">
        <v>2.1960000000000002</v>
      </c>
      <c r="G118">
        <v>0</v>
      </c>
      <c r="I118">
        <f t="shared" si="7"/>
        <v>2017</v>
      </c>
      <c r="J118" s="87">
        <f t="shared" si="8"/>
        <v>42856</v>
      </c>
      <c r="K118" s="98">
        <f t="shared" si="9"/>
        <v>2.196E-2</v>
      </c>
    </row>
    <row r="119" spans="1:11" x14ac:dyDescent="0.25">
      <c r="A119" s="87">
        <v>42887</v>
      </c>
      <c r="B119">
        <v>2.2290000000000001</v>
      </c>
      <c r="C119">
        <v>2.3050000000000002</v>
      </c>
      <c r="D119">
        <v>2.1030000000000002</v>
      </c>
      <c r="E119">
        <v>2.302</v>
      </c>
      <c r="F119">
        <v>2.302</v>
      </c>
      <c r="G119">
        <v>0</v>
      </c>
      <c r="I119">
        <f t="shared" si="7"/>
        <v>2017</v>
      </c>
      <c r="J119" s="87">
        <f t="shared" si="8"/>
        <v>42887</v>
      </c>
      <c r="K119" s="98">
        <f t="shared" si="9"/>
        <v>2.3019999999999999E-2</v>
      </c>
    </row>
    <row r="120" spans="1:11" x14ac:dyDescent="0.25">
      <c r="A120" s="87">
        <v>42917</v>
      </c>
      <c r="B120">
        <v>2.3090000000000002</v>
      </c>
      <c r="C120">
        <v>2.3959999999999999</v>
      </c>
      <c r="D120">
        <v>2.2250000000000001</v>
      </c>
      <c r="E120">
        <v>2.2919999999999998</v>
      </c>
      <c r="F120">
        <v>2.2919999999999998</v>
      </c>
      <c r="G120">
        <v>0</v>
      </c>
      <c r="I120">
        <f t="shared" si="7"/>
        <v>2017</v>
      </c>
      <c r="J120" s="87">
        <f t="shared" si="8"/>
        <v>42917</v>
      </c>
      <c r="K120" s="98">
        <f t="shared" si="9"/>
        <v>2.2919999999999999E-2</v>
      </c>
    </row>
    <row r="121" spans="1:11" x14ac:dyDescent="0.25">
      <c r="A121" s="87">
        <v>42948</v>
      </c>
      <c r="B121">
        <v>2.3050000000000002</v>
      </c>
      <c r="C121">
        <v>2.3210000000000002</v>
      </c>
      <c r="D121">
        <v>2.0910000000000002</v>
      </c>
      <c r="E121">
        <v>2.121</v>
      </c>
      <c r="F121">
        <v>2.121</v>
      </c>
      <c r="G121">
        <v>0</v>
      </c>
      <c r="I121">
        <f t="shared" si="7"/>
        <v>2017</v>
      </c>
      <c r="J121" s="87">
        <f t="shared" si="8"/>
        <v>42948</v>
      </c>
      <c r="K121" s="98">
        <f t="shared" si="9"/>
        <v>2.121E-2</v>
      </c>
    </row>
    <row r="122" spans="1:11" x14ac:dyDescent="0.25">
      <c r="A122" s="87">
        <v>42979</v>
      </c>
      <c r="B122">
        <v>2.1269999999999998</v>
      </c>
      <c r="C122">
        <v>2.3439999999999999</v>
      </c>
      <c r="D122">
        <v>2.0339999999999998</v>
      </c>
      <c r="E122">
        <v>2.3260000000000001</v>
      </c>
      <c r="F122">
        <v>2.3260000000000001</v>
      </c>
      <c r="G122">
        <v>0</v>
      </c>
      <c r="I122">
        <f t="shared" si="7"/>
        <v>2017</v>
      </c>
      <c r="J122" s="87">
        <f t="shared" si="8"/>
        <v>42979</v>
      </c>
      <c r="K122" s="98">
        <f t="shared" si="9"/>
        <v>2.3259999999999999E-2</v>
      </c>
    </row>
    <row r="123" spans="1:11" x14ac:dyDescent="0.25">
      <c r="A123" s="87">
        <v>43009</v>
      </c>
      <c r="B123">
        <v>2.3410000000000002</v>
      </c>
      <c r="C123">
        <v>2.4750000000000001</v>
      </c>
      <c r="D123">
        <v>2.2730000000000001</v>
      </c>
      <c r="E123">
        <v>2.3759999999999999</v>
      </c>
      <c r="F123">
        <v>2.3759999999999999</v>
      </c>
      <c r="G123">
        <v>0</v>
      </c>
      <c r="I123">
        <f t="shared" si="7"/>
        <v>2017</v>
      </c>
      <c r="J123" s="87">
        <f t="shared" si="8"/>
        <v>43009</v>
      </c>
      <c r="K123" s="98">
        <f t="shared" si="9"/>
        <v>2.376E-2</v>
      </c>
    </row>
    <row r="124" spans="1:11" x14ac:dyDescent="0.25">
      <c r="A124" s="87">
        <v>43040</v>
      </c>
      <c r="B124">
        <v>2.3980000000000001</v>
      </c>
      <c r="C124">
        <v>2.4369999999999998</v>
      </c>
      <c r="D124">
        <v>2.3039999999999998</v>
      </c>
      <c r="E124">
        <v>2.4169999999999998</v>
      </c>
      <c r="F124">
        <v>2.4169999999999998</v>
      </c>
      <c r="G124">
        <v>0</v>
      </c>
      <c r="I124">
        <f t="shared" si="7"/>
        <v>2017</v>
      </c>
      <c r="J124" s="87">
        <f t="shared" si="8"/>
        <v>43040</v>
      </c>
      <c r="K124" s="98">
        <f t="shared" si="9"/>
        <v>2.4169999999999997E-2</v>
      </c>
    </row>
    <row r="125" spans="1:11" x14ac:dyDescent="0.25">
      <c r="A125" s="87">
        <v>43070</v>
      </c>
      <c r="B125">
        <v>2.383</v>
      </c>
      <c r="C125">
        <v>2.4990000000000001</v>
      </c>
      <c r="D125">
        <v>2.3140000000000001</v>
      </c>
      <c r="E125">
        <v>2.4049999999999998</v>
      </c>
      <c r="F125">
        <v>2.4049999999999998</v>
      </c>
      <c r="G125">
        <v>0</v>
      </c>
      <c r="I125">
        <f t="shared" si="7"/>
        <v>2017</v>
      </c>
      <c r="J125" s="87">
        <f t="shared" si="8"/>
        <v>43070</v>
      </c>
      <c r="K125" s="98">
        <f t="shared" si="9"/>
        <v>2.4049999999999998E-2</v>
      </c>
    </row>
    <row r="126" spans="1:11" x14ac:dyDescent="0.25">
      <c r="A126" s="87">
        <v>43101</v>
      </c>
      <c r="B126">
        <v>2.4329999999999998</v>
      </c>
      <c r="C126">
        <v>2.754</v>
      </c>
      <c r="D126">
        <v>2.4249999999999998</v>
      </c>
      <c r="E126">
        <v>2.72</v>
      </c>
      <c r="F126">
        <v>2.72</v>
      </c>
      <c r="G126">
        <v>0</v>
      </c>
      <c r="I126">
        <f t="shared" si="7"/>
        <v>2018</v>
      </c>
      <c r="J126" s="87">
        <f t="shared" si="8"/>
        <v>43101</v>
      </c>
      <c r="K126" s="98">
        <f t="shared" si="9"/>
        <v>2.7200000000000002E-2</v>
      </c>
    </row>
    <row r="127" spans="1:11" x14ac:dyDescent="0.25">
      <c r="A127" s="87">
        <v>43132</v>
      </c>
      <c r="B127">
        <v>2.7429999999999999</v>
      </c>
      <c r="C127">
        <v>2.9430000000000001</v>
      </c>
      <c r="D127">
        <v>2.722</v>
      </c>
      <c r="E127">
        <v>2.8679999999999999</v>
      </c>
      <c r="F127">
        <v>2.8679999999999999</v>
      </c>
      <c r="G127">
        <v>0</v>
      </c>
      <c r="I127">
        <f t="shared" si="7"/>
        <v>2018</v>
      </c>
      <c r="J127" s="87">
        <f t="shared" si="8"/>
        <v>43132</v>
      </c>
      <c r="K127" s="98">
        <f t="shared" si="9"/>
        <v>2.8679999999999997E-2</v>
      </c>
    </row>
    <row r="128" spans="1:11" x14ac:dyDescent="0.25">
      <c r="A128" s="87">
        <v>43160</v>
      </c>
      <c r="B128">
        <v>2.831</v>
      </c>
      <c r="C128">
        <v>2.9359999999999999</v>
      </c>
      <c r="D128">
        <v>2.7389999999999999</v>
      </c>
      <c r="E128">
        <v>2.7410000000000001</v>
      </c>
      <c r="F128">
        <v>2.7410000000000001</v>
      </c>
      <c r="G128">
        <v>0</v>
      </c>
      <c r="I128">
        <f t="shared" si="7"/>
        <v>2018</v>
      </c>
      <c r="J128" s="87">
        <f t="shared" si="8"/>
        <v>43160</v>
      </c>
      <c r="K128" s="98">
        <f t="shared" si="9"/>
        <v>2.741E-2</v>
      </c>
    </row>
    <row r="129" spans="1:11" x14ac:dyDescent="0.25">
      <c r="A129" s="87">
        <v>43191</v>
      </c>
      <c r="B129">
        <v>2.7629999999999999</v>
      </c>
      <c r="C129">
        <v>3.0350000000000001</v>
      </c>
      <c r="D129">
        <v>2.7170000000000001</v>
      </c>
      <c r="E129">
        <v>2.9359999999999999</v>
      </c>
      <c r="F129">
        <v>2.9359999999999999</v>
      </c>
      <c r="G129">
        <v>0</v>
      </c>
      <c r="I129">
        <f t="shared" si="7"/>
        <v>2018</v>
      </c>
      <c r="J129" s="87">
        <f t="shared" si="8"/>
        <v>43191</v>
      </c>
      <c r="K129" s="98">
        <f t="shared" si="9"/>
        <v>2.9360000000000001E-2</v>
      </c>
    </row>
    <row r="130" spans="1:11" x14ac:dyDescent="0.25">
      <c r="A130" s="87">
        <v>43221</v>
      </c>
      <c r="B130">
        <v>2.9660000000000002</v>
      </c>
      <c r="C130">
        <v>3.1150000000000002</v>
      </c>
      <c r="D130">
        <v>2.7589999999999999</v>
      </c>
      <c r="E130">
        <v>2.8220000000000001</v>
      </c>
      <c r="F130">
        <v>2.8220000000000001</v>
      </c>
      <c r="G130">
        <v>0</v>
      </c>
      <c r="I130">
        <f t="shared" si="7"/>
        <v>2018</v>
      </c>
      <c r="J130" s="87">
        <f t="shared" si="8"/>
        <v>43221</v>
      </c>
      <c r="K130" s="98">
        <f t="shared" si="9"/>
        <v>2.8220000000000002E-2</v>
      </c>
    </row>
    <row r="131" spans="1:11" x14ac:dyDescent="0.25">
      <c r="A131" s="87">
        <v>43252</v>
      </c>
      <c r="B131">
        <v>2.9</v>
      </c>
      <c r="C131">
        <v>3.0089999999999999</v>
      </c>
      <c r="D131">
        <v>2.8239999999999998</v>
      </c>
      <c r="E131">
        <v>2.8490000000000002</v>
      </c>
      <c r="F131">
        <v>2.8490000000000002</v>
      </c>
      <c r="G131">
        <v>0</v>
      </c>
      <c r="I131">
        <f t="shared" si="7"/>
        <v>2018</v>
      </c>
      <c r="J131" s="87">
        <f t="shared" si="8"/>
        <v>43252</v>
      </c>
      <c r="K131" s="98">
        <f t="shared" si="9"/>
        <v>2.8490000000000001E-2</v>
      </c>
    </row>
    <row r="132" spans="1:11" x14ac:dyDescent="0.25">
      <c r="A132" s="87">
        <v>43282</v>
      </c>
      <c r="B132">
        <v>2.8290000000000002</v>
      </c>
      <c r="C132">
        <v>2.99</v>
      </c>
      <c r="D132">
        <v>2.8109999999999999</v>
      </c>
      <c r="E132">
        <v>2.964</v>
      </c>
      <c r="F132">
        <v>2.964</v>
      </c>
      <c r="G132">
        <v>0</v>
      </c>
      <c r="I132">
        <f t="shared" si="7"/>
        <v>2018</v>
      </c>
      <c r="J132" s="87">
        <f t="shared" si="8"/>
        <v>43282</v>
      </c>
      <c r="K132" s="98">
        <f t="shared" si="9"/>
        <v>2.964E-2</v>
      </c>
    </row>
    <row r="133" spans="1:11" x14ac:dyDescent="0.25">
      <c r="A133" s="87">
        <v>43313</v>
      </c>
      <c r="B133">
        <v>2.992</v>
      </c>
      <c r="C133">
        <v>3.016</v>
      </c>
      <c r="D133">
        <v>2.8079999999999998</v>
      </c>
      <c r="E133">
        <v>2.8530000000000002</v>
      </c>
      <c r="F133">
        <v>2.8530000000000002</v>
      </c>
      <c r="G133">
        <v>0</v>
      </c>
      <c r="I133">
        <f t="shared" si="7"/>
        <v>2018</v>
      </c>
      <c r="J133" s="87">
        <f t="shared" si="8"/>
        <v>43313</v>
      </c>
      <c r="K133" s="98">
        <f t="shared" si="9"/>
        <v>2.8530000000000003E-2</v>
      </c>
    </row>
    <row r="134" spans="1:11" x14ac:dyDescent="0.25">
      <c r="A134" s="87">
        <v>43344</v>
      </c>
      <c r="B134">
        <v>2.8690000000000002</v>
      </c>
      <c r="C134">
        <v>3.11</v>
      </c>
      <c r="D134">
        <v>2.8679999999999999</v>
      </c>
      <c r="E134">
        <v>3.056</v>
      </c>
      <c r="F134">
        <v>3.056</v>
      </c>
      <c r="G134">
        <v>0</v>
      </c>
      <c r="I134">
        <f t="shared" si="7"/>
        <v>2018</v>
      </c>
      <c r="J134" s="87">
        <f t="shared" si="8"/>
        <v>43344</v>
      </c>
      <c r="K134" s="98">
        <f t="shared" si="9"/>
        <v>3.056E-2</v>
      </c>
    </row>
    <row r="135" spans="1:11" x14ac:dyDescent="0.25">
      <c r="A135" s="87">
        <v>43374</v>
      </c>
      <c r="B135">
        <v>3.0859999999999999</v>
      </c>
      <c r="C135">
        <v>3.2480000000000002</v>
      </c>
      <c r="D135">
        <v>3.0459999999999998</v>
      </c>
      <c r="E135">
        <v>3.1589999999999998</v>
      </c>
      <c r="F135">
        <v>3.1589999999999998</v>
      </c>
      <c r="G135">
        <v>0</v>
      </c>
      <c r="I135">
        <f t="shared" si="7"/>
        <v>2018</v>
      </c>
      <c r="J135" s="87">
        <f t="shared" si="8"/>
        <v>43374</v>
      </c>
      <c r="K135" s="98">
        <f t="shared" si="9"/>
        <v>3.159E-2</v>
      </c>
    </row>
    <row r="136" spans="1:11" x14ac:dyDescent="0.25">
      <c r="A136" s="87">
        <v>43405</v>
      </c>
      <c r="B136">
        <v>3.1640000000000001</v>
      </c>
      <c r="C136">
        <v>3.2389999999999999</v>
      </c>
      <c r="D136">
        <v>3.008</v>
      </c>
      <c r="E136">
        <v>3.0129999999999999</v>
      </c>
      <c r="F136">
        <v>3.0129999999999999</v>
      </c>
      <c r="G136">
        <v>0</v>
      </c>
      <c r="I136">
        <f t="shared" si="7"/>
        <v>2018</v>
      </c>
      <c r="J136" s="87">
        <f t="shared" si="8"/>
        <v>43405</v>
      </c>
      <c r="K136" s="98">
        <f t="shared" si="9"/>
        <v>3.0130000000000001E-2</v>
      </c>
    </row>
    <row r="137" spans="1:11" x14ac:dyDescent="0.25">
      <c r="A137" s="87">
        <v>43435</v>
      </c>
      <c r="B137">
        <v>3.0409999999999999</v>
      </c>
      <c r="C137">
        <v>3.0409999999999999</v>
      </c>
      <c r="D137">
        <v>2.6789999999999998</v>
      </c>
      <c r="E137">
        <v>2.6859999999999999</v>
      </c>
      <c r="F137">
        <v>2.6859999999999999</v>
      </c>
      <c r="G137">
        <v>0</v>
      </c>
      <c r="I137">
        <f t="shared" si="7"/>
        <v>2018</v>
      </c>
      <c r="J137" s="87">
        <f t="shared" si="8"/>
        <v>43435</v>
      </c>
      <c r="K137" s="98">
        <f t="shared" si="9"/>
        <v>2.6859999999999998E-2</v>
      </c>
    </row>
    <row r="138" spans="1:11" x14ac:dyDescent="0.25">
      <c r="A138" s="87">
        <v>43466</v>
      </c>
      <c r="B138">
        <v>2.6520000000000001</v>
      </c>
      <c r="C138">
        <v>2.7989999999999999</v>
      </c>
      <c r="D138">
        <v>2.5539999999999998</v>
      </c>
      <c r="E138">
        <v>2.6349999999999998</v>
      </c>
      <c r="F138">
        <v>2.6349999999999998</v>
      </c>
      <c r="G138">
        <v>0</v>
      </c>
      <c r="I138">
        <f t="shared" si="7"/>
        <v>2019</v>
      </c>
      <c r="J138" s="87">
        <f t="shared" si="8"/>
        <v>43466</v>
      </c>
      <c r="K138" s="98">
        <f t="shared" si="9"/>
        <v>2.6349999999999998E-2</v>
      </c>
    </row>
    <row r="139" spans="1:11" x14ac:dyDescent="0.25">
      <c r="A139" s="87">
        <v>43497</v>
      </c>
      <c r="B139">
        <v>2.6309999999999998</v>
      </c>
      <c r="C139">
        <v>2.734</v>
      </c>
      <c r="D139">
        <v>2.625</v>
      </c>
      <c r="E139">
        <v>2.7109999999999999</v>
      </c>
      <c r="F139">
        <v>2.7109999999999999</v>
      </c>
      <c r="G139">
        <v>0</v>
      </c>
      <c r="I139">
        <f t="shared" si="7"/>
        <v>2019</v>
      </c>
      <c r="J139" s="87">
        <f t="shared" si="8"/>
        <v>43497</v>
      </c>
      <c r="K139" s="98">
        <f t="shared" si="9"/>
        <v>2.7109999999999999E-2</v>
      </c>
    </row>
    <row r="140" spans="1:11" x14ac:dyDescent="0.25">
      <c r="A140" s="87">
        <v>43525</v>
      </c>
      <c r="B140">
        <v>2.7370000000000001</v>
      </c>
      <c r="C140">
        <v>2.7589999999999999</v>
      </c>
      <c r="D140">
        <v>2.3559999999999999</v>
      </c>
      <c r="E140">
        <v>2.4140000000000001</v>
      </c>
      <c r="F140">
        <v>2.4140000000000001</v>
      </c>
      <c r="G140">
        <v>0</v>
      </c>
      <c r="I140">
        <f t="shared" si="7"/>
        <v>2019</v>
      </c>
      <c r="J140" s="87">
        <f t="shared" si="8"/>
        <v>43525</v>
      </c>
      <c r="K140" s="98">
        <f t="shared" si="9"/>
        <v>2.4140000000000002E-2</v>
      </c>
    </row>
    <row r="141" spans="1:11" x14ac:dyDescent="0.25">
      <c r="A141" s="87">
        <v>43556</v>
      </c>
      <c r="B141">
        <v>2.4420000000000002</v>
      </c>
      <c r="C141">
        <v>2.6139999999999999</v>
      </c>
      <c r="D141">
        <v>2.4239999999999999</v>
      </c>
      <c r="E141">
        <v>2.5089999999999999</v>
      </c>
      <c r="F141">
        <v>2.5089999999999999</v>
      </c>
      <c r="G141">
        <v>0</v>
      </c>
      <c r="I141">
        <f t="shared" si="7"/>
        <v>2019</v>
      </c>
      <c r="J141" s="87">
        <f t="shared" si="8"/>
        <v>43556</v>
      </c>
      <c r="K141" s="98">
        <f t="shared" si="9"/>
        <v>2.5089999999999998E-2</v>
      </c>
    </row>
    <row r="142" spans="1:11" x14ac:dyDescent="0.25">
      <c r="A142" s="87">
        <v>43586</v>
      </c>
      <c r="B142">
        <v>2.504</v>
      </c>
      <c r="C142">
        <v>2.5760000000000001</v>
      </c>
      <c r="D142">
        <v>2.137</v>
      </c>
      <c r="E142">
        <v>2.1419999999999999</v>
      </c>
      <c r="F142">
        <v>2.1419999999999999</v>
      </c>
      <c r="G142">
        <v>0</v>
      </c>
      <c r="I142">
        <f t="shared" si="7"/>
        <v>2019</v>
      </c>
      <c r="J142" s="87">
        <f t="shared" si="8"/>
        <v>43586</v>
      </c>
      <c r="K142" s="98">
        <f t="shared" si="9"/>
        <v>2.1419999999999998E-2</v>
      </c>
    </row>
    <row r="143" spans="1:11" x14ac:dyDescent="0.25">
      <c r="A143" s="87">
        <v>43617</v>
      </c>
      <c r="B143">
        <v>2.1120000000000001</v>
      </c>
      <c r="C143">
        <v>2.1739999999999999</v>
      </c>
      <c r="D143">
        <v>1.9750000000000001</v>
      </c>
      <c r="E143">
        <v>2</v>
      </c>
      <c r="F143">
        <v>2</v>
      </c>
      <c r="G143">
        <v>0</v>
      </c>
      <c r="I143">
        <f t="shared" si="7"/>
        <v>2019</v>
      </c>
      <c r="J143" s="87">
        <f t="shared" si="8"/>
        <v>43617</v>
      </c>
      <c r="K143" s="98">
        <f t="shared" si="9"/>
        <v>0.02</v>
      </c>
    </row>
    <row r="144" spans="1:11" x14ac:dyDescent="0.25">
      <c r="A144" s="87">
        <v>43647</v>
      </c>
      <c r="B144">
        <v>2.0259999999999998</v>
      </c>
      <c r="C144">
        <v>2.1480000000000001</v>
      </c>
      <c r="D144">
        <v>1.9430000000000001</v>
      </c>
      <c r="E144">
        <v>2.0209999999999999</v>
      </c>
      <c r="F144">
        <v>2.0209999999999999</v>
      </c>
      <c r="G144">
        <v>0</v>
      </c>
      <c r="I144">
        <f t="shared" si="7"/>
        <v>2019</v>
      </c>
      <c r="J144" s="87">
        <f t="shared" si="8"/>
        <v>43647</v>
      </c>
      <c r="K144" s="98">
        <f t="shared" si="9"/>
        <v>2.0209999999999999E-2</v>
      </c>
    </row>
    <row r="145" spans="1:11" x14ac:dyDescent="0.25">
      <c r="A145" s="87">
        <v>43678</v>
      </c>
      <c r="B145">
        <v>2.028</v>
      </c>
      <c r="C145">
        <v>2.028</v>
      </c>
      <c r="D145">
        <v>1.446</v>
      </c>
      <c r="E145">
        <v>1.506</v>
      </c>
      <c r="F145">
        <v>1.506</v>
      </c>
      <c r="G145">
        <v>0</v>
      </c>
      <c r="I145">
        <f t="shared" si="7"/>
        <v>2019</v>
      </c>
      <c r="J145" s="87">
        <f t="shared" si="8"/>
        <v>43678</v>
      </c>
      <c r="K145" s="98">
        <f t="shared" si="9"/>
        <v>1.506E-2</v>
      </c>
    </row>
    <row r="146" spans="1:11" x14ac:dyDescent="0.25">
      <c r="A146" s="87">
        <v>43709</v>
      </c>
      <c r="B146">
        <v>1.4830000000000001</v>
      </c>
      <c r="C146">
        <v>1.903</v>
      </c>
      <c r="D146">
        <v>1.429</v>
      </c>
      <c r="E146">
        <v>1.675</v>
      </c>
      <c r="F146">
        <v>1.675</v>
      </c>
      <c r="G146">
        <v>0</v>
      </c>
      <c r="I146">
        <f t="shared" ref="I146:I173" si="10">+YEAR(J146)</f>
        <v>2019</v>
      </c>
      <c r="J146" s="87">
        <f t="shared" ref="J146:J173" si="11">+A146</f>
        <v>43709</v>
      </c>
      <c r="K146" s="98">
        <f t="shared" ref="K146:K172" si="12">+E146/100</f>
        <v>1.6750000000000001E-2</v>
      </c>
    </row>
    <row r="147" spans="1:11" x14ac:dyDescent="0.25">
      <c r="A147" s="87">
        <v>43739</v>
      </c>
      <c r="B147">
        <v>1.7270000000000001</v>
      </c>
      <c r="C147">
        <v>1.86</v>
      </c>
      <c r="D147">
        <v>1.51</v>
      </c>
      <c r="E147">
        <v>1.6910000000000001</v>
      </c>
      <c r="F147">
        <v>1.6910000000000001</v>
      </c>
      <c r="G147">
        <v>0</v>
      </c>
      <c r="I147">
        <f t="shared" si="10"/>
        <v>2019</v>
      </c>
      <c r="J147" s="87">
        <f t="shared" si="11"/>
        <v>43739</v>
      </c>
      <c r="K147" s="98">
        <f t="shared" si="12"/>
        <v>1.6910000000000001E-2</v>
      </c>
    </row>
    <row r="148" spans="1:11" x14ac:dyDescent="0.25">
      <c r="A148" s="87">
        <v>43770</v>
      </c>
      <c r="B148">
        <v>1.677</v>
      </c>
      <c r="C148">
        <v>1.9710000000000001</v>
      </c>
      <c r="D148">
        <v>1.67</v>
      </c>
      <c r="E148">
        <v>1.776</v>
      </c>
      <c r="F148">
        <v>1.776</v>
      </c>
      <c r="G148">
        <v>0</v>
      </c>
      <c r="I148">
        <f t="shared" si="10"/>
        <v>2019</v>
      </c>
      <c r="J148" s="87">
        <f t="shared" si="11"/>
        <v>43770</v>
      </c>
      <c r="K148" s="98">
        <f t="shared" si="12"/>
        <v>1.7760000000000001E-2</v>
      </c>
    </row>
    <row r="149" spans="1:11" x14ac:dyDescent="0.25">
      <c r="A149" s="87">
        <v>43800</v>
      </c>
      <c r="B149">
        <v>1.833</v>
      </c>
      <c r="C149">
        <v>1.9490000000000001</v>
      </c>
      <c r="D149">
        <v>1.6930000000000001</v>
      </c>
      <c r="E149">
        <v>1.919</v>
      </c>
      <c r="F149">
        <v>1.919</v>
      </c>
      <c r="G149">
        <v>0</v>
      </c>
      <c r="I149">
        <f t="shared" si="10"/>
        <v>2019</v>
      </c>
      <c r="J149" s="87">
        <f t="shared" si="11"/>
        <v>43800</v>
      </c>
      <c r="K149" s="98">
        <f t="shared" si="12"/>
        <v>1.9189999999999999E-2</v>
      </c>
    </row>
    <row r="150" spans="1:11" x14ac:dyDescent="0.25">
      <c r="A150" s="87">
        <v>43831</v>
      </c>
      <c r="B150">
        <v>1.903</v>
      </c>
      <c r="C150">
        <v>1.903</v>
      </c>
      <c r="D150">
        <v>1.512</v>
      </c>
      <c r="E150">
        <v>1.52</v>
      </c>
      <c r="F150">
        <v>1.52</v>
      </c>
      <c r="G150">
        <v>0</v>
      </c>
      <c r="I150">
        <f t="shared" si="10"/>
        <v>2020</v>
      </c>
      <c r="J150" s="87">
        <f t="shared" si="11"/>
        <v>43831</v>
      </c>
      <c r="K150" s="98">
        <f t="shared" si="12"/>
        <v>1.52E-2</v>
      </c>
    </row>
    <row r="151" spans="1:11" x14ac:dyDescent="0.25">
      <c r="A151" s="87">
        <v>43862</v>
      </c>
      <c r="B151">
        <v>1.5549999999999999</v>
      </c>
      <c r="C151">
        <v>1.6679999999999999</v>
      </c>
      <c r="D151">
        <v>1.127</v>
      </c>
      <c r="E151">
        <v>1.127</v>
      </c>
      <c r="F151">
        <v>1.127</v>
      </c>
      <c r="G151">
        <v>0</v>
      </c>
      <c r="I151">
        <f t="shared" si="10"/>
        <v>2020</v>
      </c>
      <c r="J151" s="87">
        <f t="shared" si="11"/>
        <v>43862</v>
      </c>
      <c r="K151" s="98">
        <f t="shared" si="12"/>
        <v>1.1270000000000001E-2</v>
      </c>
    </row>
    <row r="152" spans="1:11" x14ac:dyDescent="0.25">
      <c r="A152" s="87">
        <v>43891</v>
      </c>
      <c r="B152">
        <v>1.0669999999999999</v>
      </c>
      <c r="C152">
        <v>1.266</v>
      </c>
      <c r="D152">
        <v>0.39800000000000002</v>
      </c>
      <c r="E152">
        <v>0.69799999999999995</v>
      </c>
      <c r="F152">
        <v>0.69799999999999995</v>
      </c>
      <c r="G152">
        <v>0</v>
      </c>
      <c r="I152">
        <f t="shared" si="10"/>
        <v>2020</v>
      </c>
      <c r="J152" s="87">
        <f t="shared" si="11"/>
        <v>43891</v>
      </c>
      <c r="K152" s="98">
        <f t="shared" si="12"/>
        <v>6.9799999999999992E-3</v>
      </c>
    </row>
    <row r="153" spans="1:11" x14ac:dyDescent="0.25">
      <c r="A153" s="87">
        <v>43922</v>
      </c>
      <c r="B153">
        <v>0.61</v>
      </c>
      <c r="C153">
        <v>0.78400000000000003</v>
      </c>
      <c r="D153">
        <v>0.54300000000000004</v>
      </c>
      <c r="E153">
        <v>0.622</v>
      </c>
      <c r="F153">
        <v>0.622</v>
      </c>
      <c r="G153">
        <v>0</v>
      </c>
      <c r="I153">
        <f t="shared" si="10"/>
        <v>2020</v>
      </c>
      <c r="J153" s="87">
        <f t="shared" si="11"/>
        <v>43922</v>
      </c>
      <c r="K153" s="98">
        <f t="shared" si="12"/>
        <v>6.2199999999999998E-3</v>
      </c>
    </row>
    <row r="154" spans="1:11" x14ac:dyDescent="0.25">
      <c r="A154" s="87">
        <v>43952</v>
      </c>
      <c r="B154">
        <v>0.61299999999999999</v>
      </c>
      <c r="C154">
        <v>0.745</v>
      </c>
      <c r="D154">
        <v>0.59</v>
      </c>
      <c r="E154">
        <v>0.64800000000000002</v>
      </c>
      <c r="F154">
        <v>0.64800000000000002</v>
      </c>
      <c r="G154">
        <v>0</v>
      </c>
      <c r="I154">
        <f t="shared" si="10"/>
        <v>2020</v>
      </c>
      <c r="J154" s="87">
        <f t="shared" si="11"/>
        <v>43952</v>
      </c>
      <c r="K154" s="98">
        <f t="shared" si="12"/>
        <v>6.4800000000000005E-3</v>
      </c>
    </row>
    <row r="155" spans="1:11" x14ac:dyDescent="0.25">
      <c r="A155" s="87">
        <v>43983</v>
      </c>
      <c r="B155">
        <v>0.66700000000000004</v>
      </c>
      <c r="C155">
        <v>0.95699999999999996</v>
      </c>
      <c r="D155">
        <v>0.61899999999999999</v>
      </c>
      <c r="E155">
        <v>0.65300000000000002</v>
      </c>
      <c r="F155">
        <v>0.65300000000000002</v>
      </c>
      <c r="G155">
        <v>0</v>
      </c>
      <c r="I155">
        <f t="shared" si="10"/>
        <v>2020</v>
      </c>
      <c r="J155" s="87">
        <f t="shared" si="11"/>
        <v>43983</v>
      </c>
      <c r="K155" s="98">
        <f t="shared" si="12"/>
        <v>6.5300000000000002E-3</v>
      </c>
    </row>
    <row r="156" spans="1:11" x14ac:dyDescent="0.25">
      <c r="A156" s="87">
        <v>44013</v>
      </c>
      <c r="B156">
        <v>0.68100000000000005</v>
      </c>
      <c r="C156">
        <v>0.72399999999999998</v>
      </c>
      <c r="D156">
        <v>0.52800000000000002</v>
      </c>
      <c r="E156">
        <v>0.53600000000000003</v>
      </c>
      <c r="F156">
        <v>0.53600000000000003</v>
      </c>
      <c r="G156">
        <v>0</v>
      </c>
      <c r="I156">
        <f t="shared" si="10"/>
        <v>2020</v>
      </c>
      <c r="J156" s="87">
        <f t="shared" si="11"/>
        <v>44013</v>
      </c>
      <c r="K156" s="98">
        <f t="shared" si="12"/>
        <v>5.3600000000000002E-3</v>
      </c>
    </row>
    <row r="157" spans="1:11" x14ac:dyDescent="0.25">
      <c r="A157" s="87">
        <v>44044</v>
      </c>
      <c r="B157">
        <v>0.55900000000000005</v>
      </c>
      <c r="C157">
        <v>0.746</v>
      </c>
      <c r="D157">
        <v>0.504</v>
      </c>
      <c r="E157">
        <v>0.69299999999999995</v>
      </c>
      <c r="F157">
        <v>0.69299999999999995</v>
      </c>
      <c r="G157">
        <v>0</v>
      </c>
      <c r="I157">
        <f t="shared" si="10"/>
        <v>2020</v>
      </c>
      <c r="J157" s="87">
        <f t="shared" si="11"/>
        <v>44044</v>
      </c>
      <c r="K157" s="98">
        <f t="shared" si="12"/>
        <v>6.9299999999999995E-3</v>
      </c>
    </row>
    <row r="158" spans="1:11" x14ac:dyDescent="0.25">
      <c r="A158" s="87">
        <v>44075</v>
      </c>
      <c r="B158">
        <v>0.72</v>
      </c>
      <c r="C158">
        <v>0.72899999999999998</v>
      </c>
      <c r="D158">
        <v>0.60599999999999998</v>
      </c>
      <c r="E158">
        <v>0.67700000000000005</v>
      </c>
      <c r="F158">
        <v>0.67700000000000005</v>
      </c>
      <c r="G158">
        <v>0</v>
      </c>
      <c r="I158">
        <f t="shared" si="10"/>
        <v>2020</v>
      </c>
      <c r="J158" s="87">
        <f t="shared" si="11"/>
        <v>44075</v>
      </c>
      <c r="K158" s="98">
        <f t="shared" si="12"/>
        <v>6.7700000000000008E-3</v>
      </c>
    </row>
    <row r="159" spans="1:11" x14ac:dyDescent="0.25">
      <c r="A159" s="87">
        <v>44105</v>
      </c>
      <c r="B159">
        <v>0.70099999999999996</v>
      </c>
      <c r="C159">
        <v>0.872</v>
      </c>
      <c r="D159">
        <v>0.65300000000000002</v>
      </c>
      <c r="E159">
        <v>0.86</v>
      </c>
      <c r="F159">
        <v>0.86</v>
      </c>
      <c r="G159">
        <v>0</v>
      </c>
      <c r="I159">
        <f t="shared" si="10"/>
        <v>2020</v>
      </c>
      <c r="J159" s="87">
        <f t="shared" si="11"/>
        <v>44105</v>
      </c>
      <c r="K159" s="98">
        <f t="shared" si="12"/>
        <v>8.6E-3</v>
      </c>
    </row>
    <row r="160" spans="1:11" x14ac:dyDescent="0.25">
      <c r="A160" s="87">
        <v>44136</v>
      </c>
      <c r="B160">
        <v>0.85399999999999998</v>
      </c>
      <c r="C160">
        <v>0.97499999999999998</v>
      </c>
      <c r="D160">
        <v>0.748</v>
      </c>
      <c r="E160">
        <v>0.84399999999999997</v>
      </c>
      <c r="F160">
        <v>0.84399999999999997</v>
      </c>
      <c r="G160">
        <v>0</v>
      </c>
      <c r="I160">
        <f t="shared" si="10"/>
        <v>2020</v>
      </c>
      <c r="J160" s="87">
        <f t="shared" si="11"/>
        <v>44136</v>
      </c>
      <c r="K160" s="98">
        <f t="shared" si="12"/>
        <v>8.4399999999999996E-3</v>
      </c>
    </row>
    <row r="161" spans="1:11" x14ac:dyDescent="0.25">
      <c r="A161" s="87">
        <v>44166</v>
      </c>
      <c r="B161">
        <v>0.85699999999999998</v>
      </c>
      <c r="C161">
        <v>0.98599999999999999</v>
      </c>
      <c r="D161">
        <v>0.85699999999999998</v>
      </c>
      <c r="E161">
        <v>0.91700000000000004</v>
      </c>
      <c r="F161">
        <v>0.91700000000000004</v>
      </c>
      <c r="G161">
        <v>0</v>
      </c>
      <c r="I161">
        <f t="shared" si="10"/>
        <v>2020</v>
      </c>
      <c r="J161" s="87">
        <f t="shared" si="11"/>
        <v>44166</v>
      </c>
      <c r="K161" s="98">
        <f t="shared" si="12"/>
        <v>9.1700000000000011E-3</v>
      </c>
    </row>
    <row r="162" spans="1:11" x14ac:dyDescent="0.25">
      <c r="A162" s="87">
        <v>44197</v>
      </c>
      <c r="B162">
        <v>0.93500000000000005</v>
      </c>
      <c r="C162">
        <v>1.1870000000000001</v>
      </c>
      <c r="D162">
        <v>0.90700000000000003</v>
      </c>
      <c r="E162">
        <v>1.093</v>
      </c>
      <c r="F162">
        <v>1.093</v>
      </c>
      <c r="G162">
        <v>0</v>
      </c>
      <c r="I162">
        <f t="shared" si="10"/>
        <v>2021</v>
      </c>
      <c r="J162" s="87">
        <f t="shared" si="11"/>
        <v>44197</v>
      </c>
      <c r="K162" s="98">
        <f t="shared" si="12"/>
        <v>1.093E-2</v>
      </c>
    </row>
    <row r="163" spans="1:11" x14ac:dyDescent="0.25">
      <c r="A163" s="87">
        <v>44228</v>
      </c>
      <c r="B163">
        <v>1.079</v>
      </c>
      <c r="C163">
        <v>1.6140000000000001</v>
      </c>
      <c r="D163">
        <v>1.06</v>
      </c>
      <c r="E163">
        <v>1.46</v>
      </c>
      <c r="F163">
        <v>1.46</v>
      </c>
      <c r="G163">
        <v>0</v>
      </c>
      <c r="I163">
        <f t="shared" si="10"/>
        <v>2021</v>
      </c>
      <c r="J163" s="87">
        <f t="shared" si="11"/>
        <v>44228</v>
      </c>
      <c r="K163" s="98">
        <f t="shared" si="12"/>
        <v>1.46E-2</v>
      </c>
    </row>
    <row r="164" spans="1:11" x14ac:dyDescent="0.25">
      <c r="A164" s="87">
        <v>44256</v>
      </c>
      <c r="B164">
        <v>1.4510000000000001</v>
      </c>
      <c r="C164">
        <v>1.7649999999999999</v>
      </c>
      <c r="D164">
        <v>1.403</v>
      </c>
      <c r="E164">
        <v>1.746</v>
      </c>
      <c r="F164">
        <v>1.746</v>
      </c>
      <c r="G164">
        <v>0</v>
      </c>
      <c r="I164">
        <f t="shared" si="10"/>
        <v>2021</v>
      </c>
      <c r="J164" s="87">
        <f t="shared" si="11"/>
        <v>44256</v>
      </c>
      <c r="K164" s="98">
        <f t="shared" si="12"/>
        <v>1.746E-2</v>
      </c>
    </row>
    <row r="165" spans="1:11" x14ac:dyDescent="0.25">
      <c r="A165" s="87">
        <v>44287</v>
      </c>
      <c r="B165">
        <v>1.7050000000000001</v>
      </c>
      <c r="C165">
        <v>1.7450000000000001</v>
      </c>
      <c r="D165">
        <v>1.5289999999999999</v>
      </c>
      <c r="E165">
        <v>1.631</v>
      </c>
      <c r="F165">
        <v>1.631</v>
      </c>
      <c r="G165">
        <v>0</v>
      </c>
      <c r="I165">
        <f t="shared" si="10"/>
        <v>2021</v>
      </c>
      <c r="J165" s="87">
        <f t="shared" si="11"/>
        <v>44287</v>
      </c>
      <c r="K165" s="98">
        <f t="shared" si="12"/>
        <v>1.6310000000000002E-2</v>
      </c>
    </row>
    <row r="166" spans="1:11" x14ac:dyDescent="0.25">
      <c r="A166" s="87">
        <v>44317</v>
      </c>
      <c r="B166">
        <v>1.651</v>
      </c>
      <c r="C166">
        <v>1.7</v>
      </c>
      <c r="D166">
        <v>1.4710000000000001</v>
      </c>
      <c r="E166">
        <v>1.581</v>
      </c>
      <c r="F166">
        <v>1.581</v>
      </c>
      <c r="G166">
        <v>0</v>
      </c>
      <c r="I166">
        <f t="shared" si="10"/>
        <v>2021</v>
      </c>
      <c r="J166" s="87">
        <f t="shared" si="11"/>
        <v>44317</v>
      </c>
      <c r="K166" s="98">
        <f t="shared" si="12"/>
        <v>1.5810000000000001E-2</v>
      </c>
    </row>
    <row r="167" spans="1:11" x14ac:dyDescent="0.25">
      <c r="A167" s="87">
        <v>44348</v>
      </c>
      <c r="B167">
        <v>1.625</v>
      </c>
      <c r="C167">
        <v>1.639</v>
      </c>
      <c r="D167">
        <v>1.4379999999999999</v>
      </c>
      <c r="E167">
        <v>1.4430000000000001</v>
      </c>
      <c r="F167">
        <v>1.4430000000000001</v>
      </c>
      <c r="G167">
        <v>0</v>
      </c>
      <c r="I167">
        <f t="shared" si="10"/>
        <v>2021</v>
      </c>
      <c r="J167" s="87">
        <f t="shared" si="11"/>
        <v>44348</v>
      </c>
      <c r="K167" s="98">
        <f t="shared" si="12"/>
        <v>1.443E-2</v>
      </c>
    </row>
    <row r="168" spans="1:11" x14ac:dyDescent="0.25">
      <c r="A168" s="87">
        <v>44378</v>
      </c>
      <c r="B168">
        <v>1.4710000000000001</v>
      </c>
      <c r="C168">
        <v>1.4850000000000001</v>
      </c>
      <c r="D168">
        <v>1.1279999999999999</v>
      </c>
      <c r="E168">
        <v>1.2390000000000001</v>
      </c>
      <c r="F168">
        <v>1.2390000000000001</v>
      </c>
      <c r="G168">
        <v>0</v>
      </c>
      <c r="I168">
        <f t="shared" si="10"/>
        <v>2021</v>
      </c>
      <c r="J168" s="87">
        <f t="shared" si="11"/>
        <v>44378</v>
      </c>
      <c r="K168" s="98">
        <f t="shared" si="12"/>
        <v>1.2390000000000002E-2</v>
      </c>
    </row>
    <row r="169" spans="1:11" x14ac:dyDescent="0.25">
      <c r="A169" s="87">
        <v>44409</v>
      </c>
      <c r="B169">
        <v>1.2310000000000001</v>
      </c>
      <c r="C169">
        <v>1.379</v>
      </c>
      <c r="D169">
        <v>1.129</v>
      </c>
      <c r="E169">
        <v>1.304</v>
      </c>
      <c r="F169">
        <v>1.304</v>
      </c>
      <c r="G169">
        <v>0</v>
      </c>
      <c r="I169">
        <f t="shared" si="10"/>
        <v>2021</v>
      </c>
      <c r="J169" s="87">
        <f t="shared" si="11"/>
        <v>44409</v>
      </c>
      <c r="K169" s="98">
        <f t="shared" si="12"/>
        <v>1.3040000000000001E-2</v>
      </c>
    </row>
    <row r="170" spans="1:11" x14ac:dyDescent="0.25">
      <c r="A170" s="87">
        <v>44440</v>
      </c>
      <c r="B170">
        <v>1.3109999999999999</v>
      </c>
      <c r="C170">
        <v>1.5669999999999999</v>
      </c>
      <c r="D170">
        <v>1.26</v>
      </c>
      <c r="E170">
        <v>1.5289999999999999</v>
      </c>
      <c r="F170">
        <v>1.5289999999999999</v>
      </c>
      <c r="G170">
        <v>0</v>
      </c>
      <c r="I170">
        <f t="shared" si="10"/>
        <v>2021</v>
      </c>
      <c r="J170" s="87">
        <f t="shared" si="11"/>
        <v>44440</v>
      </c>
      <c r="K170" s="98">
        <f t="shared" si="12"/>
        <v>1.529E-2</v>
      </c>
    </row>
    <row r="171" spans="1:11" x14ac:dyDescent="0.25">
      <c r="A171" s="87">
        <v>44470</v>
      </c>
      <c r="B171">
        <v>1.496</v>
      </c>
      <c r="C171">
        <v>1.6910000000000001</v>
      </c>
      <c r="D171">
        <v>1.4630000000000001</v>
      </c>
      <c r="E171">
        <v>1.5569999999999999</v>
      </c>
      <c r="F171">
        <v>1.5569999999999999</v>
      </c>
      <c r="G171">
        <v>0</v>
      </c>
      <c r="I171">
        <f t="shared" si="10"/>
        <v>2021</v>
      </c>
      <c r="J171" s="87">
        <f t="shared" si="11"/>
        <v>44470</v>
      </c>
      <c r="K171" s="98">
        <f t="shared" si="12"/>
        <v>1.5569999999999999E-2</v>
      </c>
    </row>
    <row r="172" spans="1:11" x14ac:dyDescent="0.25">
      <c r="A172" s="87">
        <v>44501</v>
      </c>
      <c r="B172">
        <v>1.587</v>
      </c>
      <c r="C172">
        <v>1.6930000000000001</v>
      </c>
      <c r="D172">
        <v>1.4119999999999999</v>
      </c>
      <c r="E172">
        <v>1.4430000000000001</v>
      </c>
      <c r="F172">
        <v>1.4430000000000001</v>
      </c>
      <c r="G172">
        <v>0</v>
      </c>
      <c r="I172">
        <f t="shared" si="10"/>
        <v>2021</v>
      </c>
      <c r="J172" s="87">
        <f t="shared" si="11"/>
        <v>44501</v>
      </c>
      <c r="K172" s="98">
        <f t="shared" si="12"/>
        <v>1.443E-2</v>
      </c>
    </row>
    <row r="173" spans="1:11" x14ac:dyDescent="0.25">
      <c r="A173" s="87">
        <v>44531</v>
      </c>
      <c r="B173">
        <v>1.482</v>
      </c>
      <c r="C173">
        <v>1.5580000000000001</v>
      </c>
      <c r="D173">
        <v>1.343</v>
      </c>
      <c r="E173">
        <v>1.512</v>
      </c>
      <c r="F173">
        <v>1.512</v>
      </c>
      <c r="G173">
        <v>0</v>
      </c>
      <c r="I173">
        <f t="shared" si="10"/>
        <v>2021</v>
      </c>
      <c r="J173" s="87">
        <f t="shared" si="11"/>
        <v>44531</v>
      </c>
      <c r="K173" s="98">
        <f>+E173/100</f>
        <v>1.512E-2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DA4A-41BC-49EA-93A0-797FCDFE7129}">
  <dimension ref="A1:O173"/>
  <sheetViews>
    <sheetView workbookViewId="0">
      <selection activeCell="S20" sqref="S20"/>
    </sheetView>
  </sheetViews>
  <sheetFormatPr defaultRowHeight="15" x14ac:dyDescent="0.25"/>
  <cols>
    <col min="1" max="1" width="11" customWidth="1"/>
    <col min="10" max="10" width="9.7109375" bestFit="1" customWidth="1"/>
    <col min="14" max="14" width="21.85546875" bestFit="1" customWidth="1"/>
  </cols>
  <sheetData>
    <row r="1" spans="1:15" x14ac:dyDescent="0.25">
      <c r="A1" s="1" t="s">
        <v>122</v>
      </c>
    </row>
    <row r="4" spans="1:15" x14ac:dyDescent="0.25">
      <c r="A4" s="103" t="s">
        <v>80</v>
      </c>
      <c r="B4" s="103" t="s">
        <v>81</v>
      </c>
      <c r="C4" s="103" t="s">
        <v>82</v>
      </c>
      <c r="D4" s="103" t="s">
        <v>83</v>
      </c>
      <c r="E4" s="103" t="s">
        <v>84</v>
      </c>
      <c r="F4" s="103" t="s">
        <v>85</v>
      </c>
      <c r="G4" s="103" t="s">
        <v>86</v>
      </c>
      <c r="H4" s="103"/>
      <c r="I4" s="103" t="s">
        <v>49</v>
      </c>
      <c r="J4" s="103" t="s">
        <v>80</v>
      </c>
      <c r="K4" s="103" t="s">
        <v>55</v>
      </c>
      <c r="L4" s="103"/>
      <c r="M4" s="103"/>
      <c r="N4" s="103" t="s">
        <v>121</v>
      </c>
    </row>
    <row r="5" spans="1:15" x14ac:dyDescent="0.25">
      <c r="A5" s="87">
        <v>39417</v>
      </c>
      <c r="B5">
        <v>4.3760000000000003</v>
      </c>
      <c r="C5">
        <v>4.6859999999999999</v>
      </c>
      <c r="D5">
        <v>4.3090000000000002</v>
      </c>
      <c r="E5">
        <v>4.4589999999999996</v>
      </c>
      <c r="F5">
        <v>4.4589999999999996</v>
      </c>
      <c r="G5">
        <v>0</v>
      </c>
      <c r="I5">
        <f t="shared" ref="I5:I16" si="0">+YEAR(J5)</f>
        <v>2007</v>
      </c>
      <c r="J5" s="87">
        <f t="shared" ref="J5:J16" si="1">+A5</f>
        <v>39417</v>
      </c>
      <c r="K5" s="98">
        <f t="shared" ref="K5:K16" si="2">+E5/100</f>
        <v>4.4589999999999998E-2</v>
      </c>
      <c r="M5">
        <v>2008</v>
      </c>
      <c r="N5" s="102">
        <f>+AVERAGE(K5:K17)</f>
        <v>4.2416923076923081E-2</v>
      </c>
    </row>
    <row r="6" spans="1:15" x14ac:dyDescent="0.25">
      <c r="A6" s="87">
        <v>39448</v>
      </c>
      <c r="B6">
        <v>4.4509999999999996</v>
      </c>
      <c r="C6">
        <v>4.4669999999999996</v>
      </c>
      <c r="D6">
        <v>4.1020000000000003</v>
      </c>
      <c r="E6">
        <v>4.3540000000000001</v>
      </c>
      <c r="F6">
        <v>4.3540000000000001</v>
      </c>
      <c r="G6">
        <v>0</v>
      </c>
      <c r="I6">
        <f t="shared" si="0"/>
        <v>2008</v>
      </c>
      <c r="J6" s="87">
        <f t="shared" si="1"/>
        <v>39448</v>
      </c>
      <c r="K6" s="98">
        <f t="shared" si="2"/>
        <v>4.3540000000000002E-2</v>
      </c>
      <c r="M6">
        <v>2009</v>
      </c>
      <c r="N6" s="102">
        <f>+AVERAGE(K17:K29)</f>
        <v>3.9908461538461538E-2</v>
      </c>
      <c r="O6" s="102">
        <f>+N6-N5</f>
        <v>-2.5084615384615427E-3</v>
      </c>
    </row>
    <row r="7" spans="1:15" x14ac:dyDescent="0.25">
      <c r="A7" s="87">
        <v>39479</v>
      </c>
      <c r="B7">
        <v>4.3520000000000003</v>
      </c>
      <c r="C7">
        <v>4.72</v>
      </c>
      <c r="D7">
        <v>4.28</v>
      </c>
      <c r="E7">
        <v>4.4210000000000003</v>
      </c>
      <c r="F7">
        <v>4.4210000000000003</v>
      </c>
      <c r="G7">
        <v>0</v>
      </c>
      <c r="I7">
        <f t="shared" si="0"/>
        <v>2008</v>
      </c>
      <c r="J7" s="87">
        <f t="shared" si="1"/>
        <v>39479</v>
      </c>
      <c r="K7" s="98">
        <f t="shared" si="2"/>
        <v>4.4209999999999999E-2</v>
      </c>
      <c r="M7">
        <v>2010</v>
      </c>
      <c r="N7" s="102">
        <f>+AVERAGE(K29:K41)</f>
        <v>4.2081538461538455E-2</v>
      </c>
      <c r="O7" s="102">
        <f>+N7-N6</f>
        <v>2.1730769230769165E-3</v>
      </c>
    </row>
    <row r="8" spans="1:15" x14ac:dyDescent="0.25">
      <c r="A8" s="87">
        <v>39508</v>
      </c>
      <c r="B8">
        <v>4.4470000000000001</v>
      </c>
      <c r="C8">
        <v>4.609</v>
      </c>
      <c r="D8">
        <v>4.1639999999999997</v>
      </c>
      <c r="E8">
        <v>4.306</v>
      </c>
      <c r="F8">
        <v>4.306</v>
      </c>
      <c r="G8">
        <v>0</v>
      </c>
      <c r="I8">
        <f t="shared" si="0"/>
        <v>2008</v>
      </c>
      <c r="J8" s="87">
        <f t="shared" si="1"/>
        <v>39508</v>
      </c>
      <c r="K8" s="98">
        <f t="shared" si="2"/>
        <v>4.3060000000000001E-2</v>
      </c>
      <c r="M8">
        <v>2011</v>
      </c>
      <c r="N8" s="102">
        <f>+AVERAGE(K41:K53)</f>
        <v>3.9023076923076931E-2</v>
      </c>
      <c r="O8" s="102">
        <f t="shared" ref="O8:O17" si="3">+N8-N7</f>
        <v>-3.0584615384615238E-3</v>
      </c>
    </row>
    <row r="9" spans="1:15" x14ac:dyDescent="0.25">
      <c r="A9" s="87">
        <v>39539</v>
      </c>
      <c r="B9">
        <v>4.3479999999999999</v>
      </c>
      <c r="C9">
        <v>4.6239999999999997</v>
      </c>
      <c r="D9">
        <v>4.2750000000000004</v>
      </c>
      <c r="E9">
        <v>4.4969999999999999</v>
      </c>
      <c r="F9">
        <v>4.4969999999999999</v>
      </c>
      <c r="G9">
        <v>0</v>
      </c>
      <c r="I9">
        <f t="shared" si="0"/>
        <v>2008</v>
      </c>
      <c r="J9" s="87">
        <f t="shared" si="1"/>
        <v>39539</v>
      </c>
      <c r="K9" s="98">
        <f t="shared" si="2"/>
        <v>4.4969999999999996E-2</v>
      </c>
      <c r="M9">
        <v>2012</v>
      </c>
      <c r="N9" s="102">
        <f>+AVERAGE(K53:K65)</f>
        <v>2.8838461538461535E-2</v>
      </c>
      <c r="O9" s="102">
        <f t="shared" si="3"/>
        <v>-1.0184615384615396E-2</v>
      </c>
    </row>
    <row r="10" spans="1:15" x14ac:dyDescent="0.25">
      <c r="A10" s="87">
        <v>39569</v>
      </c>
      <c r="B10">
        <v>4.4859999999999998</v>
      </c>
      <c r="C10">
        <v>4.8070000000000004</v>
      </c>
      <c r="D10">
        <v>4.423</v>
      </c>
      <c r="E10">
        <v>4.7069999999999999</v>
      </c>
      <c r="F10">
        <v>4.7069999999999999</v>
      </c>
      <c r="G10">
        <v>0</v>
      </c>
      <c r="I10">
        <f t="shared" si="0"/>
        <v>2008</v>
      </c>
      <c r="J10" s="87">
        <f t="shared" si="1"/>
        <v>39569</v>
      </c>
      <c r="K10" s="98">
        <f t="shared" si="2"/>
        <v>4.7070000000000001E-2</v>
      </c>
      <c r="M10">
        <v>2013</v>
      </c>
      <c r="N10" s="102">
        <f>+AVERAGE(K65:K77)</f>
        <v>3.4170000000000006E-2</v>
      </c>
      <c r="O10" s="102">
        <f t="shared" si="3"/>
        <v>5.3315384615384709E-3</v>
      </c>
    </row>
    <row r="11" spans="1:15" x14ac:dyDescent="0.25">
      <c r="A11" s="87">
        <v>39600</v>
      </c>
      <c r="B11">
        <v>4.7050000000000001</v>
      </c>
      <c r="C11">
        <v>4.8129999999999997</v>
      </c>
      <c r="D11">
        <v>4.4930000000000003</v>
      </c>
      <c r="E11">
        <v>4.5309999999999997</v>
      </c>
      <c r="F11">
        <v>4.5309999999999997</v>
      </c>
      <c r="G11">
        <v>0</v>
      </c>
      <c r="I11">
        <f t="shared" si="0"/>
        <v>2008</v>
      </c>
      <c r="J11" s="87">
        <f t="shared" si="1"/>
        <v>39600</v>
      </c>
      <c r="K11" s="98">
        <f t="shared" si="2"/>
        <v>4.5309999999999996E-2</v>
      </c>
      <c r="M11">
        <v>2014</v>
      </c>
      <c r="N11" s="102">
        <f>+AVERAGE(K77:K89)</f>
        <v>3.3208461538461541E-2</v>
      </c>
      <c r="O11" s="102">
        <f t="shared" si="3"/>
        <v>-9.6153846153846506E-4</v>
      </c>
    </row>
    <row r="12" spans="1:15" x14ac:dyDescent="0.25">
      <c r="A12" s="87">
        <v>39630</v>
      </c>
      <c r="B12">
        <v>4.5010000000000003</v>
      </c>
      <c r="C12">
        <v>4.7169999999999996</v>
      </c>
      <c r="D12">
        <v>4.4039999999999999</v>
      </c>
      <c r="E12">
        <v>4.6029999999999998</v>
      </c>
      <c r="F12">
        <v>4.6029999999999998</v>
      </c>
      <c r="G12">
        <v>0</v>
      </c>
      <c r="I12">
        <f t="shared" si="0"/>
        <v>2008</v>
      </c>
      <c r="J12" s="87">
        <f t="shared" si="1"/>
        <v>39630</v>
      </c>
      <c r="K12" s="98">
        <f t="shared" si="2"/>
        <v>4.6029999999999995E-2</v>
      </c>
      <c r="M12">
        <v>2015</v>
      </c>
      <c r="N12" s="102">
        <f>+AVERAGE(K89:K101)</f>
        <v>2.8095384615384619E-2</v>
      </c>
      <c r="O12" s="102">
        <f t="shared" si="3"/>
        <v>-5.1130769230769216E-3</v>
      </c>
    </row>
    <row r="13" spans="1:15" x14ac:dyDescent="0.25">
      <c r="A13" s="87">
        <v>39661</v>
      </c>
      <c r="B13">
        <v>4.5720000000000001</v>
      </c>
      <c r="C13">
        <v>4.7220000000000004</v>
      </c>
      <c r="D13">
        <v>4.3639999999999999</v>
      </c>
      <c r="E13">
        <v>4.4119999999999999</v>
      </c>
      <c r="F13">
        <v>4.4119999999999999</v>
      </c>
      <c r="G13">
        <v>0</v>
      </c>
      <c r="I13">
        <f t="shared" si="0"/>
        <v>2008</v>
      </c>
      <c r="J13" s="87">
        <f t="shared" si="1"/>
        <v>39661</v>
      </c>
      <c r="K13" s="98">
        <f t="shared" si="2"/>
        <v>4.4119999999999999E-2</v>
      </c>
      <c r="M13">
        <v>2016</v>
      </c>
      <c r="N13" s="102">
        <f>+AVERAGE(K101:K113)</f>
        <v>2.6175384615384618E-2</v>
      </c>
      <c r="O13" s="102">
        <f t="shared" si="3"/>
        <v>-1.9200000000000016E-3</v>
      </c>
    </row>
    <row r="14" spans="1:15" x14ac:dyDescent="0.25">
      <c r="A14" s="87">
        <v>39692</v>
      </c>
      <c r="B14">
        <v>4.4420000000000002</v>
      </c>
      <c r="C14">
        <v>4.476</v>
      </c>
      <c r="D14">
        <v>3.895</v>
      </c>
      <c r="E14">
        <v>4.3049999999999997</v>
      </c>
      <c r="F14">
        <v>4.3049999999999997</v>
      </c>
      <c r="G14">
        <v>0</v>
      </c>
      <c r="I14">
        <f t="shared" si="0"/>
        <v>2008</v>
      </c>
      <c r="J14" s="87">
        <f t="shared" si="1"/>
        <v>39692</v>
      </c>
      <c r="K14" s="98">
        <f t="shared" si="2"/>
        <v>4.3049999999999998E-2</v>
      </c>
      <c r="M14">
        <v>2017</v>
      </c>
      <c r="N14" s="102">
        <f>+AVERAGE(K113:K125)</f>
        <v>2.8980769230769234E-2</v>
      </c>
      <c r="O14" s="102">
        <f t="shared" si="3"/>
        <v>2.8053846153846158E-3</v>
      </c>
    </row>
    <row r="15" spans="1:15" x14ac:dyDescent="0.25">
      <c r="A15" s="87">
        <v>39722</v>
      </c>
      <c r="B15">
        <v>4.2370000000000001</v>
      </c>
      <c r="C15">
        <v>4.375</v>
      </c>
      <c r="D15">
        <v>3.8839999999999999</v>
      </c>
      <c r="E15">
        <v>4.3689999999999998</v>
      </c>
      <c r="F15">
        <v>4.3689999999999998</v>
      </c>
      <c r="G15">
        <v>0</v>
      </c>
      <c r="I15">
        <f t="shared" si="0"/>
        <v>2008</v>
      </c>
      <c r="J15" s="87">
        <f t="shared" si="1"/>
        <v>39722</v>
      </c>
      <c r="K15" s="98">
        <f t="shared" si="2"/>
        <v>4.369E-2</v>
      </c>
      <c r="M15">
        <v>2018</v>
      </c>
      <c r="N15" s="102">
        <f>+AVERAGE(K125:K137)</f>
        <v>3.0668461538461537E-2</v>
      </c>
      <c r="O15" s="102">
        <f t="shared" si="3"/>
        <v>1.6876923076923032E-3</v>
      </c>
    </row>
    <row r="16" spans="1:15" x14ac:dyDescent="0.25">
      <c r="A16" s="87">
        <v>39753</v>
      </c>
      <c r="B16">
        <v>4.3739999999999997</v>
      </c>
      <c r="C16">
        <v>4.3739999999999997</v>
      </c>
      <c r="D16">
        <v>3.468</v>
      </c>
      <c r="E16">
        <v>3.4870000000000001</v>
      </c>
      <c r="F16">
        <v>3.4870000000000001</v>
      </c>
      <c r="G16">
        <v>0</v>
      </c>
      <c r="I16">
        <f t="shared" si="0"/>
        <v>2008</v>
      </c>
      <c r="J16" s="87">
        <f t="shared" si="1"/>
        <v>39753</v>
      </c>
      <c r="K16" s="98">
        <f t="shared" si="2"/>
        <v>3.4869999999999998E-2</v>
      </c>
      <c r="M16">
        <v>2019</v>
      </c>
      <c r="N16" s="102">
        <f>+AVERAGE(K137:K149)</f>
        <v>2.5666153846153845E-2</v>
      </c>
      <c r="O16" s="102">
        <f t="shared" si="3"/>
        <v>-5.0023076923076913E-3</v>
      </c>
    </row>
    <row r="17" spans="1:15" x14ac:dyDescent="0.25">
      <c r="A17" s="87">
        <v>39783</v>
      </c>
      <c r="B17">
        <v>3.3849999999999998</v>
      </c>
      <c r="C17">
        <v>3.3879999999999999</v>
      </c>
      <c r="D17">
        <v>2.5190000000000001</v>
      </c>
      <c r="E17">
        <v>2.6909999999999998</v>
      </c>
      <c r="F17">
        <v>2.6909999999999998</v>
      </c>
      <c r="G17">
        <v>0</v>
      </c>
      <c r="I17">
        <f>+YEAR(J17)</f>
        <v>2008</v>
      </c>
      <c r="J17" s="87">
        <f>+A17</f>
        <v>39783</v>
      </c>
      <c r="K17" s="98">
        <f>+E17/100</f>
        <v>2.691E-2</v>
      </c>
      <c r="M17">
        <v>2020</v>
      </c>
      <c r="N17" s="102">
        <f>+AVERAGE(K149:K161)</f>
        <v>1.5744615384615385E-2</v>
      </c>
      <c r="O17" s="102">
        <f t="shared" si="3"/>
        <v>-9.9215384615384608E-3</v>
      </c>
    </row>
    <row r="18" spans="1:15" x14ac:dyDescent="0.25">
      <c r="A18" s="87">
        <v>39814</v>
      </c>
      <c r="B18">
        <v>2.657</v>
      </c>
      <c r="C18">
        <v>3.6110000000000002</v>
      </c>
      <c r="D18">
        <v>2.62</v>
      </c>
      <c r="E18">
        <v>3.6030000000000002</v>
      </c>
      <c r="F18">
        <v>3.6030000000000002</v>
      </c>
      <c r="G18">
        <v>0</v>
      </c>
      <c r="I18">
        <f t="shared" ref="I18:I81" si="4">+YEAR(J18)</f>
        <v>2009</v>
      </c>
      <c r="J18" s="87">
        <f t="shared" ref="J18:J81" si="5">+A18</f>
        <v>39814</v>
      </c>
      <c r="K18" s="98">
        <f t="shared" ref="K18:K81" si="6">+E18/100</f>
        <v>3.603E-2</v>
      </c>
      <c r="M18">
        <v>2021</v>
      </c>
      <c r="N18" s="102">
        <f>+AVERAGE(K161:K173)</f>
        <v>2.0223076923076923E-2</v>
      </c>
      <c r="O18" s="102">
        <f>+N18-N17</f>
        <v>4.4784615384615388E-3</v>
      </c>
    </row>
    <row r="19" spans="1:15" x14ac:dyDescent="0.25">
      <c r="A19" s="87">
        <v>39845</v>
      </c>
      <c r="B19">
        <v>3.59</v>
      </c>
      <c r="C19">
        <v>3.7629999999999999</v>
      </c>
      <c r="D19">
        <v>3.4140000000000001</v>
      </c>
      <c r="E19">
        <v>3.722</v>
      </c>
      <c r="F19">
        <v>3.722</v>
      </c>
      <c r="G19">
        <v>0</v>
      </c>
      <c r="I19">
        <f t="shared" si="4"/>
        <v>2009</v>
      </c>
      <c r="J19" s="87">
        <f t="shared" si="5"/>
        <v>39845</v>
      </c>
      <c r="K19" s="98">
        <f t="shared" si="6"/>
        <v>3.7220000000000003E-2</v>
      </c>
      <c r="O19" s="105">
        <f>SUM(O6:O18)</f>
        <v>-2.2193846153846158E-2</v>
      </c>
    </row>
    <row r="20" spans="1:15" x14ac:dyDescent="0.25">
      <c r="A20" s="87">
        <v>39873</v>
      </c>
      <c r="B20">
        <v>3.6480000000000001</v>
      </c>
      <c r="C20">
        <v>3.8460000000000001</v>
      </c>
      <c r="D20">
        <v>3.3740000000000001</v>
      </c>
      <c r="E20">
        <v>3.5609999999999999</v>
      </c>
      <c r="F20">
        <v>3.5609999999999999</v>
      </c>
      <c r="G20">
        <v>0</v>
      </c>
      <c r="I20">
        <f t="shared" si="4"/>
        <v>2009</v>
      </c>
      <c r="J20" s="87">
        <f t="shared" si="5"/>
        <v>39873</v>
      </c>
      <c r="K20" s="98">
        <f t="shared" si="6"/>
        <v>3.5610000000000003E-2</v>
      </c>
      <c r="N20" s="102"/>
    </row>
    <row r="21" spans="1:15" x14ac:dyDescent="0.25">
      <c r="A21" s="87">
        <v>39904</v>
      </c>
      <c r="B21">
        <v>3.5259999999999998</v>
      </c>
      <c r="C21">
        <v>4.0919999999999996</v>
      </c>
      <c r="D21">
        <v>3.4940000000000002</v>
      </c>
      <c r="E21">
        <v>4.0439999999999996</v>
      </c>
      <c r="F21">
        <v>4.0439999999999996</v>
      </c>
      <c r="G21">
        <v>0</v>
      </c>
      <c r="I21">
        <f t="shared" si="4"/>
        <v>2009</v>
      </c>
      <c r="J21" s="87">
        <f t="shared" si="5"/>
        <v>39904</v>
      </c>
      <c r="K21" s="98">
        <f t="shared" si="6"/>
        <v>4.0439999999999997E-2</v>
      </c>
    </row>
    <row r="22" spans="1:15" x14ac:dyDescent="0.25">
      <c r="A22" s="87">
        <v>39934</v>
      </c>
      <c r="B22">
        <v>4.0780000000000003</v>
      </c>
      <c r="C22">
        <v>4.6280000000000001</v>
      </c>
      <c r="D22">
        <v>4.032</v>
      </c>
      <c r="E22">
        <v>4.3380000000000001</v>
      </c>
      <c r="F22">
        <v>4.3380000000000001</v>
      </c>
      <c r="G22">
        <v>0</v>
      </c>
      <c r="I22">
        <f t="shared" si="4"/>
        <v>2009</v>
      </c>
      <c r="J22" s="87">
        <f t="shared" si="5"/>
        <v>39934</v>
      </c>
      <c r="K22" s="98">
        <f t="shared" si="6"/>
        <v>4.3380000000000002E-2</v>
      </c>
    </row>
    <row r="23" spans="1:15" x14ac:dyDescent="0.25">
      <c r="A23" s="87">
        <v>39965</v>
      </c>
      <c r="B23">
        <v>4.3739999999999997</v>
      </c>
      <c r="C23">
        <v>5.0659999999999998</v>
      </c>
      <c r="D23">
        <v>4.266</v>
      </c>
      <c r="E23">
        <v>4.3109999999999999</v>
      </c>
      <c r="F23">
        <v>4.3109999999999999</v>
      </c>
      <c r="G23">
        <v>0</v>
      </c>
      <c r="I23">
        <f t="shared" si="4"/>
        <v>2009</v>
      </c>
      <c r="J23" s="87">
        <f t="shared" si="5"/>
        <v>39965</v>
      </c>
      <c r="K23" s="98">
        <f t="shared" si="6"/>
        <v>4.3110000000000002E-2</v>
      </c>
    </row>
    <row r="24" spans="1:15" x14ac:dyDescent="0.25">
      <c r="A24" s="87">
        <v>39995</v>
      </c>
      <c r="B24">
        <v>4.375</v>
      </c>
      <c r="C24">
        <v>4.6559999999999997</v>
      </c>
      <c r="D24">
        <v>4.1559999999999997</v>
      </c>
      <c r="E24">
        <v>4.3109999999999999</v>
      </c>
      <c r="F24">
        <v>4.3109999999999999</v>
      </c>
      <c r="G24">
        <v>0</v>
      </c>
      <c r="I24">
        <f t="shared" si="4"/>
        <v>2009</v>
      </c>
      <c r="J24" s="87">
        <f t="shared" si="5"/>
        <v>39995</v>
      </c>
      <c r="K24" s="98">
        <f t="shared" si="6"/>
        <v>4.3110000000000002E-2</v>
      </c>
      <c r="N24" s="102"/>
    </row>
    <row r="25" spans="1:15" x14ac:dyDescent="0.25">
      <c r="A25" s="87">
        <v>40026</v>
      </c>
      <c r="B25">
        <v>4.3680000000000003</v>
      </c>
      <c r="C25">
        <v>4.67</v>
      </c>
      <c r="D25">
        <v>4.1760000000000002</v>
      </c>
      <c r="E25">
        <v>4.181</v>
      </c>
      <c r="F25">
        <v>4.181</v>
      </c>
      <c r="G25">
        <v>0</v>
      </c>
      <c r="I25">
        <f t="shared" si="4"/>
        <v>2009</v>
      </c>
      <c r="J25" s="87">
        <f t="shared" si="5"/>
        <v>40026</v>
      </c>
      <c r="K25" s="98">
        <f t="shared" si="6"/>
        <v>4.181E-2</v>
      </c>
    </row>
    <row r="26" spans="1:15" x14ac:dyDescent="0.25">
      <c r="A26" s="87">
        <v>40057</v>
      </c>
      <c r="B26">
        <v>4.1890000000000001</v>
      </c>
      <c r="C26">
        <v>4.391</v>
      </c>
      <c r="D26">
        <v>4.0170000000000003</v>
      </c>
      <c r="E26">
        <v>4.048</v>
      </c>
      <c r="F26">
        <v>4.048</v>
      </c>
      <c r="G26">
        <v>0</v>
      </c>
      <c r="I26">
        <f t="shared" si="4"/>
        <v>2009</v>
      </c>
      <c r="J26" s="87">
        <f t="shared" si="5"/>
        <v>40057</v>
      </c>
      <c r="K26" s="98">
        <f t="shared" si="6"/>
        <v>4.0480000000000002E-2</v>
      </c>
    </row>
    <row r="27" spans="1:15" x14ac:dyDescent="0.25">
      <c r="A27" s="87">
        <v>40087</v>
      </c>
      <c r="B27">
        <v>4.0309999999999997</v>
      </c>
      <c r="C27">
        <v>4.3890000000000002</v>
      </c>
      <c r="D27">
        <v>3.8879999999999999</v>
      </c>
      <c r="E27">
        <v>4.2359999999999998</v>
      </c>
      <c r="F27">
        <v>4.2359999999999998</v>
      </c>
      <c r="G27">
        <v>0</v>
      </c>
      <c r="I27">
        <f t="shared" si="4"/>
        <v>2009</v>
      </c>
      <c r="J27" s="87">
        <f t="shared" si="5"/>
        <v>40087</v>
      </c>
      <c r="K27" s="98">
        <f t="shared" si="6"/>
        <v>4.2359999999999995E-2</v>
      </c>
    </row>
    <row r="28" spans="1:15" x14ac:dyDescent="0.25">
      <c r="A28" s="87">
        <v>40118</v>
      </c>
      <c r="B28">
        <v>4.2510000000000003</v>
      </c>
      <c r="C28">
        <v>4.4809999999999999</v>
      </c>
      <c r="D28">
        <v>4.1900000000000004</v>
      </c>
      <c r="E28">
        <v>4.194</v>
      </c>
      <c r="F28">
        <v>4.194</v>
      </c>
      <c r="G28">
        <v>0</v>
      </c>
      <c r="I28">
        <f t="shared" si="4"/>
        <v>2009</v>
      </c>
      <c r="J28" s="87">
        <f t="shared" si="5"/>
        <v>40118</v>
      </c>
      <c r="K28" s="98">
        <f t="shared" si="6"/>
        <v>4.1939999999999998E-2</v>
      </c>
    </row>
    <row r="29" spans="1:15" x14ac:dyDescent="0.25">
      <c r="A29" s="87">
        <v>40148</v>
      </c>
      <c r="B29">
        <v>4.2309999999999999</v>
      </c>
      <c r="C29">
        <v>4.7140000000000004</v>
      </c>
      <c r="D29">
        <v>4.22</v>
      </c>
      <c r="E29">
        <v>4.641</v>
      </c>
      <c r="F29">
        <v>4.641</v>
      </c>
      <c r="G29">
        <v>0</v>
      </c>
      <c r="I29">
        <f t="shared" si="4"/>
        <v>2009</v>
      </c>
      <c r="J29" s="87">
        <f t="shared" si="5"/>
        <v>40148</v>
      </c>
      <c r="K29" s="98">
        <f t="shared" si="6"/>
        <v>4.641E-2</v>
      </c>
    </row>
    <row r="30" spans="1:15" x14ac:dyDescent="0.25">
      <c r="A30" s="87">
        <v>40179</v>
      </c>
      <c r="B30">
        <v>4.6790000000000003</v>
      </c>
      <c r="C30">
        <v>4.7610000000000001</v>
      </c>
      <c r="D30">
        <v>4.4880000000000004</v>
      </c>
      <c r="E30">
        <v>4.51</v>
      </c>
      <c r="F30">
        <v>4.51</v>
      </c>
      <c r="G30">
        <v>0</v>
      </c>
      <c r="I30">
        <f t="shared" si="4"/>
        <v>2010</v>
      </c>
      <c r="J30" s="87">
        <f t="shared" si="5"/>
        <v>40179</v>
      </c>
      <c r="K30" s="98">
        <f t="shared" si="6"/>
        <v>4.5100000000000001E-2</v>
      </c>
    </row>
    <row r="31" spans="1:15" x14ac:dyDescent="0.25">
      <c r="A31" s="87">
        <v>40210</v>
      </c>
      <c r="B31">
        <v>4.5179999999999998</v>
      </c>
      <c r="C31">
        <v>4.774</v>
      </c>
      <c r="D31">
        <v>4.4859999999999998</v>
      </c>
      <c r="E31">
        <v>4.5289999999999999</v>
      </c>
      <c r="F31">
        <v>4.5289999999999999</v>
      </c>
      <c r="G31">
        <v>0</v>
      </c>
      <c r="I31">
        <f t="shared" si="4"/>
        <v>2010</v>
      </c>
      <c r="J31" s="87">
        <f t="shared" si="5"/>
        <v>40210</v>
      </c>
      <c r="K31" s="98">
        <f t="shared" si="6"/>
        <v>4.5289999999999997E-2</v>
      </c>
    </row>
    <row r="32" spans="1:15" x14ac:dyDescent="0.25">
      <c r="A32" s="87">
        <v>40238</v>
      </c>
      <c r="B32">
        <v>4.5590000000000002</v>
      </c>
      <c r="C32">
        <v>4.8029999999999999</v>
      </c>
      <c r="D32">
        <v>4.5369999999999999</v>
      </c>
      <c r="E32">
        <v>4.7149999999999999</v>
      </c>
      <c r="F32">
        <v>4.7149999999999999</v>
      </c>
      <c r="G32">
        <v>0</v>
      </c>
      <c r="I32">
        <f t="shared" si="4"/>
        <v>2010</v>
      </c>
      <c r="J32" s="87">
        <f t="shared" si="5"/>
        <v>40238</v>
      </c>
      <c r="K32" s="98">
        <f t="shared" si="6"/>
        <v>4.7149999999999997E-2</v>
      </c>
    </row>
    <row r="33" spans="1:11" x14ac:dyDescent="0.25">
      <c r="A33" s="87">
        <v>40269</v>
      </c>
      <c r="B33">
        <v>4.7439999999999998</v>
      </c>
      <c r="C33">
        <v>4.8579999999999997</v>
      </c>
      <c r="D33">
        <v>4.5270000000000001</v>
      </c>
      <c r="E33">
        <v>4.5270000000000001</v>
      </c>
      <c r="F33">
        <v>4.5270000000000001</v>
      </c>
      <c r="G33">
        <v>0</v>
      </c>
      <c r="I33">
        <f t="shared" si="4"/>
        <v>2010</v>
      </c>
      <c r="J33" s="87">
        <f t="shared" si="5"/>
        <v>40269</v>
      </c>
      <c r="K33" s="98">
        <f t="shared" si="6"/>
        <v>4.5270000000000005E-2</v>
      </c>
    </row>
    <row r="34" spans="1:11" x14ac:dyDescent="0.25">
      <c r="A34" s="87">
        <v>40299</v>
      </c>
      <c r="B34">
        <v>4.5490000000000004</v>
      </c>
      <c r="C34">
        <v>4.5659999999999998</v>
      </c>
      <c r="D34">
        <v>3.984</v>
      </c>
      <c r="E34">
        <v>4.2140000000000004</v>
      </c>
      <c r="F34">
        <v>4.2140000000000004</v>
      </c>
      <c r="G34">
        <v>0</v>
      </c>
      <c r="I34">
        <f t="shared" si="4"/>
        <v>2010</v>
      </c>
      <c r="J34" s="87">
        <f t="shared" si="5"/>
        <v>40299</v>
      </c>
      <c r="K34" s="98">
        <f t="shared" si="6"/>
        <v>4.2140000000000004E-2</v>
      </c>
    </row>
    <row r="35" spans="1:11" x14ac:dyDescent="0.25">
      <c r="A35" s="87">
        <v>40330</v>
      </c>
      <c r="B35">
        <v>4.1820000000000004</v>
      </c>
      <c r="C35">
        <v>4.3179999999999996</v>
      </c>
      <c r="D35">
        <v>3.9079999999999999</v>
      </c>
      <c r="E35">
        <v>3.9089999999999998</v>
      </c>
      <c r="F35">
        <v>3.9089999999999998</v>
      </c>
      <c r="G35">
        <v>0</v>
      </c>
      <c r="I35">
        <f t="shared" si="4"/>
        <v>2010</v>
      </c>
      <c r="J35" s="87">
        <f t="shared" si="5"/>
        <v>40330</v>
      </c>
      <c r="K35" s="98">
        <f t="shared" si="6"/>
        <v>3.909E-2</v>
      </c>
    </row>
    <row r="36" spans="1:11" x14ac:dyDescent="0.25">
      <c r="A36" s="87">
        <v>40360</v>
      </c>
      <c r="B36">
        <v>3.8780000000000001</v>
      </c>
      <c r="C36">
        <v>4.1379999999999999</v>
      </c>
      <c r="D36">
        <v>3.8260000000000001</v>
      </c>
      <c r="E36">
        <v>3.9769999999999999</v>
      </c>
      <c r="F36">
        <v>3.9769999999999999</v>
      </c>
      <c r="G36">
        <v>0</v>
      </c>
      <c r="I36">
        <f t="shared" si="4"/>
        <v>2010</v>
      </c>
      <c r="J36" s="87">
        <f t="shared" si="5"/>
        <v>40360</v>
      </c>
      <c r="K36" s="98">
        <f t="shared" si="6"/>
        <v>3.977E-2</v>
      </c>
    </row>
    <row r="37" spans="1:11" x14ac:dyDescent="0.25">
      <c r="A37" s="87">
        <v>40391</v>
      </c>
      <c r="B37">
        <v>4.0220000000000002</v>
      </c>
      <c r="C37">
        <v>4.077</v>
      </c>
      <c r="D37">
        <v>3.4620000000000002</v>
      </c>
      <c r="E37">
        <v>3.5329999999999999</v>
      </c>
      <c r="F37">
        <v>3.5329999999999999</v>
      </c>
      <c r="G37">
        <v>0</v>
      </c>
      <c r="I37">
        <f t="shared" si="4"/>
        <v>2010</v>
      </c>
      <c r="J37" s="87">
        <f t="shared" si="5"/>
        <v>40391</v>
      </c>
      <c r="K37" s="98">
        <f t="shared" si="6"/>
        <v>3.533E-2</v>
      </c>
    </row>
    <row r="38" spans="1:11" x14ac:dyDescent="0.25">
      <c r="A38" s="87">
        <v>40422</v>
      </c>
      <c r="B38">
        <v>3.5419999999999998</v>
      </c>
      <c r="C38">
        <v>3.9580000000000002</v>
      </c>
      <c r="D38">
        <v>3.5419999999999998</v>
      </c>
      <c r="E38">
        <v>3.6869999999999998</v>
      </c>
      <c r="F38">
        <v>3.6869999999999998</v>
      </c>
      <c r="G38">
        <v>0</v>
      </c>
      <c r="I38">
        <f t="shared" si="4"/>
        <v>2010</v>
      </c>
      <c r="J38" s="87">
        <f t="shared" si="5"/>
        <v>40422</v>
      </c>
      <c r="K38" s="98">
        <f t="shared" si="6"/>
        <v>3.687E-2</v>
      </c>
    </row>
    <row r="39" spans="1:11" x14ac:dyDescent="0.25">
      <c r="A39" s="87">
        <v>40452</v>
      </c>
      <c r="B39">
        <v>3.72</v>
      </c>
      <c r="C39">
        <v>4.0750000000000002</v>
      </c>
      <c r="D39">
        <v>3.637</v>
      </c>
      <c r="E39">
        <v>4</v>
      </c>
      <c r="F39">
        <v>4</v>
      </c>
      <c r="G39">
        <v>0</v>
      </c>
      <c r="I39">
        <f t="shared" si="4"/>
        <v>2010</v>
      </c>
      <c r="J39" s="87">
        <f t="shared" si="5"/>
        <v>40452</v>
      </c>
      <c r="K39" s="98">
        <f t="shared" si="6"/>
        <v>0.04</v>
      </c>
    </row>
    <row r="40" spans="1:11" x14ac:dyDescent="0.25">
      <c r="A40" s="87">
        <v>40483</v>
      </c>
      <c r="B40">
        <v>3.964</v>
      </c>
      <c r="C40">
        <v>4.4020000000000001</v>
      </c>
      <c r="D40">
        <v>3.8570000000000002</v>
      </c>
      <c r="E40">
        <v>4.1020000000000003</v>
      </c>
      <c r="F40">
        <v>4.1020000000000003</v>
      </c>
      <c r="G40">
        <v>0</v>
      </c>
      <c r="I40">
        <f t="shared" si="4"/>
        <v>2010</v>
      </c>
      <c r="J40" s="87">
        <f t="shared" si="5"/>
        <v>40483</v>
      </c>
      <c r="K40" s="98">
        <f t="shared" si="6"/>
        <v>4.1020000000000001E-2</v>
      </c>
    </row>
    <row r="41" spans="1:11" x14ac:dyDescent="0.25">
      <c r="A41" s="87">
        <v>40513</v>
      </c>
      <c r="B41">
        <v>4.173</v>
      </c>
      <c r="C41">
        <v>4.6239999999999997</v>
      </c>
      <c r="D41">
        <v>4.1669999999999998</v>
      </c>
      <c r="E41">
        <v>4.3620000000000001</v>
      </c>
      <c r="F41">
        <v>4.3620000000000001</v>
      </c>
      <c r="G41">
        <v>0</v>
      </c>
      <c r="I41">
        <f t="shared" si="4"/>
        <v>2010</v>
      </c>
      <c r="J41" s="87">
        <f t="shared" si="5"/>
        <v>40513</v>
      </c>
      <c r="K41" s="98">
        <f t="shared" si="6"/>
        <v>4.3619999999999999E-2</v>
      </c>
    </row>
    <row r="42" spans="1:11" x14ac:dyDescent="0.25">
      <c r="A42" s="87">
        <v>40544</v>
      </c>
      <c r="B42">
        <v>4.399</v>
      </c>
      <c r="C42">
        <v>4.6440000000000001</v>
      </c>
      <c r="D42">
        <v>4.351</v>
      </c>
      <c r="E42">
        <v>4.5709999999999997</v>
      </c>
      <c r="F42">
        <v>4.5709999999999997</v>
      </c>
      <c r="G42">
        <v>0</v>
      </c>
      <c r="I42">
        <f t="shared" si="4"/>
        <v>2011</v>
      </c>
      <c r="J42" s="87">
        <f t="shared" si="5"/>
        <v>40544</v>
      </c>
      <c r="K42" s="98">
        <f t="shared" si="6"/>
        <v>4.5710000000000001E-2</v>
      </c>
    </row>
    <row r="43" spans="1:11" x14ac:dyDescent="0.25">
      <c r="A43" s="87">
        <v>40575</v>
      </c>
      <c r="B43">
        <v>4.6109999999999998</v>
      </c>
      <c r="C43">
        <v>4.7889999999999997</v>
      </c>
      <c r="D43">
        <v>4.484</v>
      </c>
      <c r="E43">
        <v>4.49</v>
      </c>
      <c r="F43">
        <v>4.49</v>
      </c>
      <c r="G43">
        <v>0</v>
      </c>
      <c r="I43">
        <f t="shared" si="4"/>
        <v>2011</v>
      </c>
      <c r="J43" s="87">
        <f t="shared" si="5"/>
        <v>40575</v>
      </c>
      <c r="K43" s="98">
        <f t="shared" si="6"/>
        <v>4.4900000000000002E-2</v>
      </c>
    </row>
    <row r="44" spans="1:11" x14ac:dyDescent="0.25">
      <c r="A44" s="87">
        <v>40603</v>
      </c>
      <c r="B44">
        <v>4.5199999999999996</v>
      </c>
      <c r="C44">
        <v>4.6719999999999997</v>
      </c>
      <c r="D44">
        <v>4.32</v>
      </c>
      <c r="E44">
        <v>4.508</v>
      </c>
      <c r="F44">
        <v>4.508</v>
      </c>
      <c r="G44">
        <v>0</v>
      </c>
      <c r="I44">
        <f t="shared" si="4"/>
        <v>2011</v>
      </c>
      <c r="J44" s="87">
        <f t="shared" si="5"/>
        <v>40603</v>
      </c>
      <c r="K44" s="98">
        <f t="shared" si="6"/>
        <v>4.5080000000000002E-2</v>
      </c>
    </row>
    <row r="45" spans="1:11" x14ac:dyDescent="0.25">
      <c r="A45" s="87">
        <v>40634</v>
      </c>
      <c r="B45">
        <v>4.5060000000000002</v>
      </c>
      <c r="C45">
        <v>4.6710000000000003</v>
      </c>
      <c r="D45">
        <v>4.3890000000000002</v>
      </c>
      <c r="E45">
        <v>4.4059999999999997</v>
      </c>
      <c r="F45">
        <v>4.4059999999999997</v>
      </c>
      <c r="G45">
        <v>0</v>
      </c>
      <c r="I45">
        <f t="shared" si="4"/>
        <v>2011</v>
      </c>
      <c r="J45" s="87">
        <f t="shared" si="5"/>
        <v>40634</v>
      </c>
      <c r="K45" s="98">
        <f t="shared" si="6"/>
        <v>4.4059999999999995E-2</v>
      </c>
    </row>
    <row r="46" spans="1:11" x14ac:dyDescent="0.25">
      <c r="A46" s="87">
        <v>40664</v>
      </c>
      <c r="B46">
        <v>4.4180000000000001</v>
      </c>
      <c r="C46">
        <v>4.4180000000000001</v>
      </c>
      <c r="D46">
        <v>4.2069999999999999</v>
      </c>
      <c r="E46">
        <v>4.2160000000000002</v>
      </c>
      <c r="F46">
        <v>4.2160000000000002</v>
      </c>
      <c r="G46">
        <v>0</v>
      </c>
      <c r="I46">
        <f t="shared" si="4"/>
        <v>2011</v>
      </c>
      <c r="J46" s="87">
        <f t="shared" si="5"/>
        <v>40664</v>
      </c>
      <c r="K46" s="98">
        <f t="shared" si="6"/>
        <v>4.2160000000000003E-2</v>
      </c>
    </row>
    <row r="47" spans="1:11" x14ac:dyDescent="0.25">
      <c r="A47" s="87">
        <v>40695</v>
      </c>
      <c r="B47">
        <v>4.1929999999999996</v>
      </c>
      <c r="C47">
        <v>4.4489999999999998</v>
      </c>
      <c r="D47">
        <v>4.1369999999999996</v>
      </c>
      <c r="E47">
        <v>4.3819999999999997</v>
      </c>
      <c r="F47">
        <v>4.3819999999999997</v>
      </c>
      <c r="G47">
        <v>0</v>
      </c>
      <c r="I47">
        <f t="shared" si="4"/>
        <v>2011</v>
      </c>
      <c r="J47" s="87">
        <f t="shared" si="5"/>
        <v>40695</v>
      </c>
      <c r="K47" s="98">
        <f t="shared" si="6"/>
        <v>4.3819999999999998E-2</v>
      </c>
    </row>
    <row r="48" spans="1:11" x14ac:dyDescent="0.25">
      <c r="A48" s="87">
        <v>40725</v>
      </c>
      <c r="B48">
        <v>4.3620000000000001</v>
      </c>
      <c r="C48">
        <v>4.4160000000000004</v>
      </c>
      <c r="D48">
        <v>4.1319999999999997</v>
      </c>
      <c r="E48">
        <v>4.1319999999999997</v>
      </c>
      <c r="F48">
        <v>4.1319999999999997</v>
      </c>
      <c r="G48">
        <v>0</v>
      </c>
      <c r="I48">
        <f t="shared" si="4"/>
        <v>2011</v>
      </c>
      <c r="J48" s="87">
        <f t="shared" si="5"/>
        <v>40725</v>
      </c>
      <c r="K48" s="98">
        <f t="shared" si="6"/>
        <v>4.1319999999999996E-2</v>
      </c>
    </row>
    <row r="49" spans="1:11" x14ac:dyDescent="0.25">
      <c r="A49" s="87">
        <v>40756</v>
      </c>
      <c r="B49">
        <v>4.141</v>
      </c>
      <c r="C49">
        <v>4.1680000000000001</v>
      </c>
      <c r="D49">
        <v>3.3410000000000002</v>
      </c>
      <c r="E49">
        <v>3.5920000000000001</v>
      </c>
      <c r="F49">
        <v>3.5920000000000001</v>
      </c>
      <c r="G49">
        <v>0</v>
      </c>
      <c r="I49">
        <f t="shared" si="4"/>
        <v>2011</v>
      </c>
      <c r="J49" s="87">
        <f t="shared" si="5"/>
        <v>40756</v>
      </c>
      <c r="K49" s="98">
        <f t="shared" si="6"/>
        <v>3.5920000000000001E-2</v>
      </c>
    </row>
    <row r="50" spans="1:11" x14ac:dyDescent="0.25">
      <c r="A50" s="87">
        <v>40787</v>
      </c>
      <c r="B50">
        <v>3.5760000000000001</v>
      </c>
      <c r="C50">
        <v>3.6549999999999998</v>
      </c>
      <c r="D50">
        <v>2.7519999999999998</v>
      </c>
      <c r="E50">
        <v>2.9209999999999998</v>
      </c>
      <c r="F50">
        <v>2.9209999999999998</v>
      </c>
      <c r="G50">
        <v>0</v>
      </c>
      <c r="I50">
        <f t="shared" si="4"/>
        <v>2011</v>
      </c>
      <c r="J50" s="87">
        <f t="shared" si="5"/>
        <v>40787</v>
      </c>
      <c r="K50" s="98">
        <f t="shared" si="6"/>
        <v>2.921E-2</v>
      </c>
    </row>
    <row r="51" spans="1:11" x14ac:dyDescent="0.25">
      <c r="A51" s="87">
        <v>40817</v>
      </c>
      <c r="B51">
        <v>2.851</v>
      </c>
      <c r="C51">
        <v>3.452</v>
      </c>
      <c r="D51">
        <v>2.694</v>
      </c>
      <c r="E51">
        <v>3.1989999999999998</v>
      </c>
      <c r="F51">
        <v>3.1989999999999998</v>
      </c>
      <c r="G51">
        <v>0</v>
      </c>
      <c r="I51">
        <f t="shared" si="4"/>
        <v>2011</v>
      </c>
      <c r="J51" s="87">
        <f t="shared" si="5"/>
        <v>40817</v>
      </c>
      <c r="K51" s="98">
        <f t="shared" si="6"/>
        <v>3.1989999999999998E-2</v>
      </c>
    </row>
    <row r="52" spans="1:11" x14ac:dyDescent="0.25">
      <c r="A52" s="87">
        <v>40848</v>
      </c>
      <c r="B52">
        <v>3.0390000000000001</v>
      </c>
      <c r="C52">
        <v>3.1880000000000002</v>
      </c>
      <c r="D52">
        <v>2.823</v>
      </c>
      <c r="E52">
        <v>3.0619999999999998</v>
      </c>
      <c r="F52">
        <v>3.0619999999999998</v>
      </c>
      <c r="G52">
        <v>0</v>
      </c>
      <c r="I52">
        <f t="shared" si="4"/>
        <v>2011</v>
      </c>
      <c r="J52" s="87">
        <f t="shared" si="5"/>
        <v>40848</v>
      </c>
      <c r="K52" s="98">
        <f t="shared" si="6"/>
        <v>3.0619999999999998E-2</v>
      </c>
    </row>
    <row r="53" spans="1:11" x14ac:dyDescent="0.25">
      <c r="A53" s="87">
        <v>40878</v>
      </c>
      <c r="B53">
        <v>3.1389999999999998</v>
      </c>
      <c r="C53">
        <v>3.1589999999999998</v>
      </c>
      <c r="D53">
        <v>2.786</v>
      </c>
      <c r="E53">
        <v>2.8889999999999998</v>
      </c>
      <c r="F53">
        <v>2.8889999999999998</v>
      </c>
      <c r="G53">
        <v>0</v>
      </c>
      <c r="I53">
        <f t="shared" si="4"/>
        <v>2011</v>
      </c>
      <c r="J53" s="87">
        <f t="shared" si="5"/>
        <v>40878</v>
      </c>
      <c r="K53" s="98">
        <f t="shared" si="6"/>
        <v>2.8889999999999999E-2</v>
      </c>
    </row>
    <row r="54" spans="1:11" x14ac:dyDescent="0.25">
      <c r="A54" s="87">
        <v>40909</v>
      </c>
      <c r="B54">
        <v>2.9769999999999999</v>
      </c>
      <c r="C54">
        <v>3.1789999999999998</v>
      </c>
      <c r="D54">
        <v>2.88</v>
      </c>
      <c r="E54">
        <v>2.9340000000000002</v>
      </c>
      <c r="F54">
        <v>2.9340000000000002</v>
      </c>
      <c r="G54">
        <v>0</v>
      </c>
      <c r="I54">
        <f t="shared" si="4"/>
        <v>2012</v>
      </c>
      <c r="J54" s="87">
        <f t="shared" si="5"/>
        <v>40909</v>
      </c>
      <c r="K54" s="98">
        <f t="shared" si="6"/>
        <v>2.9340000000000001E-2</v>
      </c>
    </row>
    <row r="55" spans="1:11" x14ac:dyDescent="0.25">
      <c r="A55" s="87">
        <v>40940</v>
      </c>
      <c r="B55">
        <v>2.948</v>
      </c>
      <c r="C55">
        <v>3.2389999999999999</v>
      </c>
      <c r="D55">
        <v>2.9409999999999998</v>
      </c>
      <c r="E55">
        <v>3.0859999999999999</v>
      </c>
      <c r="F55">
        <v>3.0859999999999999</v>
      </c>
      <c r="G55">
        <v>0</v>
      </c>
      <c r="I55">
        <f t="shared" si="4"/>
        <v>2012</v>
      </c>
      <c r="J55" s="87">
        <f t="shared" si="5"/>
        <v>40940</v>
      </c>
      <c r="K55" s="98">
        <f t="shared" si="6"/>
        <v>3.0859999999999999E-2</v>
      </c>
    </row>
    <row r="56" spans="1:11" x14ac:dyDescent="0.25">
      <c r="A56" s="87">
        <v>40969</v>
      </c>
      <c r="B56">
        <v>3.1509999999999998</v>
      </c>
      <c r="C56">
        <v>3.49</v>
      </c>
      <c r="D56">
        <v>3.0579999999999998</v>
      </c>
      <c r="E56">
        <v>3.3450000000000002</v>
      </c>
      <c r="F56">
        <v>3.3450000000000002</v>
      </c>
      <c r="G56">
        <v>0</v>
      </c>
      <c r="I56">
        <f t="shared" si="4"/>
        <v>2012</v>
      </c>
      <c r="J56" s="87">
        <f t="shared" si="5"/>
        <v>40969</v>
      </c>
      <c r="K56" s="98">
        <f t="shared" si="6"/>
        <v>3.3450000000000001E-2</v>
      </c>
    </row>
    <row r="57" spans="1:11" x14ac:dyDescent="0.25">
      <c r="A57" s="87">
        <v>41000</v>
      </c>
      <c r="B57">
        <v>3.33</v>
      </c>
      <c r="C57">
        <v>3.411</v>
      </c>
      <c r="D57">
        <v>3.0579999999999998</v>
      </c>
      <c r="E57">
        <v>3.109</v>
      </c>
      <c r="F57">
        <v>3.109</v>
      </c>
      <c r="G57">
        <v>0</v>
      </c>
      <c r="I57">
        <f t="shared" si="4"/>
        <v>2012</v>
      </c>
      <c r="J57" s="87">
        <f t="shared" si="5"/>
        <v>41000</v>
      </c>
      <c r="K57" s="98">
        <f t="shared" si="6"/>
        <v>3.109E-2</v>
      </c>
    </row>
    <row r="58" spans="1:11" x14ac:dyDescent="0.25">
      <c r="A58" s="87">
        <v>41030</v>
      </c>
      <c r="B58">
        <v>3.1160000000000001</v>
      </c>
      <c r="C58">
        <v>3.1680000000000001</v>
      </c>
      <c r="D58">
        <v>2.585</v>
      </c>
      <c r="E58">
        <v>2.6720000000000002</v>
      </c>
      <c r="F58">
        <v>2.6720000000000002</v>
      </c>
      <c r="G58">
        <v>0</v>
      </c>
      <c r="I58">
        <f t="shared" si="4"/>
        <v>2012</v>
      </c>
      <c r="J58" s="87">
        <f t="shared" si="5"/>
        <v>41030</v>
      </c>
      <c r="K58" s="98">
        <f t="shared" si="6"/>
        <v>2.6720000000000001E-2</v>
      </c>
    </row>
    <row r="59" spans="1:11" x14ac:dyDescent="0.25">
      <c r="A59" s="87">
        <v>41061</v>
      </c>
      <c r="B59">
        <v>2.5990000000000002</v>
      </c>
      <c r="C59">
        <v>2.8290000000000002</v>
      </c>
      <c r="D59">
        <v>2.5099999999999998</v>
      </c>
      <c r="E59">
        <v>2.7629999999999999</v>
      </c>
      <c r="F59">
        <v>2.7629999999999999</v>
      </c>
      <c r="G59">
        <v>0</v>
      </c>
      <c r="I59">
        <f t="shared" si="4"/>
        <v>2012</v>
      </c>
      <c r="J59" s="87">
        <f t="shared" si="5"/>
        <v>41061</v>
      </c>
      <c r="K59" s="98">
        <f t="shared" si="6"/>
        <v>2.7629999999999998E-2</v>
      </c>
    </row>
    <row r="60" spans="1:11" x14ac:dyDescent="0.25">
      <c r="A60" s="87">
        <v>41091</v>
      </c>
      <c r="B60">
        <v>2.742</v>
      </c>
      <c r="C60">
        <v>2.7490000000000001</v>
      </c>
      <c r="D60">
        <v>2.452</v>
      </c>
      <c r="E60">
        <v>2.577</v>
      </c>
      <c r="F60">
        <v>2.577</v>
      </c>
      <c r="G60">
        <v>0</v>
      </c>
      <c r="I60">
        <f t="shared" si="4"/>
        <v>2012</v>
      </c>
      <c r="J60" s="87">
        <f t="shared" si="5"/>
        <v>41091</v>
      </c>
      <c r="K60" s="98">
        <f t="shared" si="6"/>
        <v>2.5770000000000001E-2</v>
      </c>
    </row>
    <row r="61" spans="1:11" x14ac:dyDescent="0.25">
      <c r="A61" s="87">
        <v>41122</v>
      </c>
      <c r="B61">
        <v>2.5750000000000002</v>
      </c>
      <c r="C61">
        <v>2.984</v>
      </c>
      <c r="D61">
        <v>2.508</v>
      </c>
      <c r="E61">
        <v>2.6840000000000002</v>
      </c>
      <c r="F61">
        <v>2.6840000000000002</v>
      </c>
      <c r="G61">
        <v>0</v>
      </c>
      <c r="I61">
        <f t="shared" si="4"/>
        <v>2012</v>
      </c>
      <c r="J61" s="87">
        <f t="shared" si="5"/>
        <v>41122</v>
      </c>
      <c r="K61" s="98">
        <f t="shared" si="6"/>
        <v>2.6840000000000003E-2</v>
      </c>
    </row>
    <row r="62" spans="1:11" x14ac:dyDescent="0.25">
      <c r="A62" s="87">
        <v>41153</v>
      </c>
      <c r="B62">
        <v>2.68</v>
      </c>
      <c r="C62">
        <v>3.2770000000000001</v>
      </c>
      <c r="D62">
        <v>2.6629999999999998</v>
      </c>
      <c r="E62">
        <v>2.8340000000000001</v>
      </c>
      <c r="F62">
        <v>2.8340000000000001</v>
      </c>
      <c r="G62">
        <v>0</v>
      </c>
      <c r="I62">
        <f t="shared" si="4"/>
        <v>2012</v>
      </c>
      <c r="J62" s="87">
        <f t="shared" si="5"/>
        <v>41153</v>
      </c>
      <c r="K62" s="98">
        <f t="shared" si="6"/>
        <v>2.8340000000000001E-2</v>
      </c>
    </row>
    <row r="63" spans="1:11" x14ac:dyDescent="0.25">
      <c r="A63" s="87">
        <v>41183</v>
      </c>
      <c r="B63">
        <v>2.81</v>
      </c>
      <c r="C63">
        <v>3.0070000000000001</v>
      </c>
      <c r="D63">
        <v>2.8</v>
      </c>
      <c r="E63">
        <v>2.851</v>
      </c>
      <c r="F63">
        <v>2.851</v>
      </c>
      <c r="G63">
        <v>0</v>
      </c>
      <c r="I63">
        <f t="shared" si="4"/>
        <v>2012</v>
      </c>
      <c r="J63" s="87">
        <f t="shared" si="5"/>
        <v>41183</v>
      </c>
      <c r="K63" s="98">
        <f t="shared" si="6"/>
        <v>2.8510000000000001E-2</v>
      </c>
    </row>
    <row r="64" spans="1:11" x14ac:dyDescent="0.25">
      <c r="A64" s="87">
        <v>41214</v>
      </c>
      <c r="B64">
        <v>2.88</v>
      </c>
      <c r="C64">
        <v>2.9630000000000001</v>
      </c>
      <c r="D64">
        <v>2.6960000000000002</v>
      </c>
      <c r="E64">
        <v>2.794</v>
      </c>
      <c r="F64">
        <v>2.794</v>
      </c>
      <c r="G64">
        <v>0</v>
      </c>
      <c r="I64">
        <f t="shared" si="4"/>
        <v>2012</v>
      </c>
      <c r="J64" s="87">
        <f t="shared" si="5"/>
        <v>41214</v>
      </c>
      <c r="K64" s="98">
        <f t="shared" si="6"/>
        <v>2.794E-2</v>
      </c>
    </row>
    <row r="65" spans="1:11" x14ac:dyDescent="0.25">
      <c r="A65" s="87">
        <v>41244</v>
      </c>
      <c r="B65">
        <v>2.8330000000000002</v>
      </c>
      <c r="C65">
        <v>3.036</v>
      </c>
      <c r="D65">
        <v>2.7450000000000001</v>
      </c>
      <c r="E65">
        <v>2.952</v>
      </c>
      <c r="F65">
        <v>2.952</v>
      </c>
      <c r="G65">
        <v>0</v>
      </c>
      <c r="I65">
        <f t="shared" si="4"/>
        <v>2012</v>
      </c>
      <c r="J65" s="87">
        <f t="shared" si="5"/>
        <v>41244</v>
      </c>
      <c r="K65" s="98">
        <f t="shared" si="6"/>
        <v>2.9520000000000001E-2</v>
      </c>
    </row>
    <row r="66" spans="1:11" x14ac:dyDescent="0.25">
      <c r="A66" s="87">
        <v>41275</v>
      </c>
      <c r="B66">
        <v>3.0430000000000001</v>
      </c>
      <c r="C66">
        <v>3.22</v>
      </c>
      <c r="D66">
        <v>2.992</v>
      </c>
      <c r="E66">
        <v>3.17</v>
      </c>
      <c r="F66">
        <v>3.17</v>
      </c>
      <c r="G66">
        <v>0</v>
      </c>
      <c r="I66">
        <f t="shared" si="4"/>
        <v>2013</v>
      </c>
      <c r="J66" s="87">
        <f t="shared" si="5"/>
        <v>41275</v>
      </c>
      <c r="K66" s="98">
        <f t="shared" si="6"/>
        <v>3.1699999999999999E-2</v>
      </c>
    </row>
    <row r="67" spans="1:11" x14ac:dyDescent="0.25">
      <c r="A67" s="87">
        <v>41306</v>
      </c>
      <c r="B67">
        <v>3.1949999999999998</v>
      </c>
      <c r="C67">
        <v>3.2440000000000002</v>
      </c>
      <c r="D67">
        <v>3.0339999999999998</v>
      </c>
      <c r="E67">
        <v>3.0939999999999999</v>
      </c>
      <c r="F67">
        <v>3.0939999999999999</v>
      </c>
      <c r="G67">
        <v>0</v>
      </c>
      <c r="I67">
        <f t="shared" si="4"/>
        <v>2013</v>
      </c>
      <c r="J67" s="87">
        <f t="shared" si="5"/>
        <v>41306</v>
      </c>
      <c r="K67" s="98">
        <f t="shared" si="6"/>
        <v>3.0939999999999999E-2</v>
      </c>
    </row>
    <row r="68" spans="1:11" x14ac:dyDescent="0.25">
      <c r="A68" s="87">
        <v>41334</v>
      </c>
      <c r="B68">
        <v>3.0510000000000002</v>
      </c>
      <c r="C68">
        <v>3.2839999999999998</v>
      </c>
      <c r="D68">
        <v>3.0449999999999999</v>
      </c>
      <c r="E68">
        <v>3.1040000000000001</v>
      </c>
      <c r="F68">
        <v>3.1040000000000001</v>
      </c>
      <c r="G68">
        <v>0</v>
      </c>
      <c r="I68">
        <f t="shared" si="4"/>
        <v>2013</v>
      </c>
      <c r="J68" s="87">
        <f t="shared" si="5"/>
        <v>41334</v>
      </c>
      <c r="K68" s="98">
        <f t="shared" si="6"/>
        <v>3.1040000000000002E-2</v>
      </c>
    </row>
    <row r="69" spans="1:11" x14ac:dyDescent="0.25">
      <c r="A69" s="87">
        <v>41365</v>
      </c>
      <c r="B69">
        <v>3.1360000000000001</v>
      </c>
      <c r="C69">
        <v>3.14</v>
      </c>
      <c r="D69">
        <v>2.839</v>
      </c>
      <c r="E69">
        <v>2.8839999999999999</v>
      </c>
      <c r="F69">
        <v>2.8839999999999999</v>
      </c>
      <c r="G69">
        <v>0</v>
      </c>
      <c r="I69">
        <f t="shared" si="4"/>
        <v>2013</v>
      </c>
      <c r="J69" s="87">
        <f t="shared" si="5"/>
        <v>41365</v>
      </c>
      <c r="K69" s="98">
        <f t="shared" si="6"/>
        <v>2.8839999999999998E-2</v>
      </c>
    </row>
    <row r="70" spans="1:11" x14ac:dyDescent="0.25">
      <c r="A70" s="87">
        <v>41395</v>
      </c>
      <c r="B70">
        <v>2.8650000000000002</v>
      </c>
      <c r="C70">
        <v>3.3559999999999999</v>
      </c>
      <c r="D70">
        <v>2.81</v>
      </c>
      <c r="E70">
        <v>3.3079999999999998</v>
      </c>
      <c r="F70">
        <v>3.3079999999999998</v>
      </c>
      <c r="G70">
        <v>0</v>
      </c>
      <c r="I70">
        <f t="shared" si="4"/>
        <v>2013</v>
      </c>
      <c r="J70" s="87">
        <f t="shared" si="5"/>
        <v>41395</v>
      </c>
      <c r="K70" s="98">
        <f t="shared" si="6"/>
        <v>3.3079999999999998E-2</v>
      </c>
    </row>
    <row r="71" spans="1:11" x14ac:dyDescent="0.25">
      <c r="A71" s="87">
        <v>41426</v>
      </c>
      <c r="B71">
        <v>3.3090000000000002</v>
      </c>
      <c r="C71">
        <v>3.63</v>
      </c>
      <c r="D71">
        <v>3.169</v>
      </c>
      <c r="E71">
        <v>3.4980000000000002</v>
      </c>
      <c r="F71">
        <v>3.4980000000000002</v>
      </c>
      <c r="G71">
        <v>0</v>
      </c>
      <c r="I71">
        <f t="shared" si="4"/>
        <v>2013</v>
      </c>
      <c r="J71" s="87">
        <f t="shared" si="5"/>
        <v>41426</v>
      </c>
      <c r="K71" s="98">
        <f t="shared" si="6"/>
        <v>3.4980000000000004E-2</v>
      </c>
    </row>
    <row r="72" spans="1:11" x14ac:dyDescent="0.25">
      <c r="A72" s="87">
        <v>41456</v>
      </c>
      <c r="B72">
        <v>3.5230000000000001</v>
      </c>
      <c r="C72">
        <v>3.7919999999999998</v>
      </c>
      <c r="D72">
        <v>3.4580000000000002</v>
      </c>
      <c r="E72">
        <v>3.6459999999999999</v>
      </c>
      <c r="F72">
        <v>3.6459999999999999</v>
      </c>
      <c r="G72">
        <v>0</v>
      </c>
      <c r="I72">
        <f t="shared" si="4"/>
        <v>2013</v>
      </c>
      <c r="J72" s="87">
        <f t="shared" si="5"/>
        <v>41456</v>
      </c>
      <c r="K72" s="98">
        <f t="shared" si="6"/>
        <v>3.6459999999999999E-2</v>
      </c>
    </row>
    <row r="73" spans="1:11" x14ac:dyDescent="0.25">
      <c r="A73" s="87">
        <v>41487</v>
      </c>
      <c r="B73">
        <v>3.669</v>
      </c>
      <c r="C73">
        <v>3.93</v>
      </c>
      <c r="D73">
        <v>3.6019999999999999</v>
      </c>
      <c r="E73">
        <v>3.6760000000000002</v>
      </c>
      <c r="F73">
        <v>3.6760000000000002</v>
      </c>
      <c r="G73">
        <v>0</v>
      </c>
      <c r="I73">
        <f t="shared" si="4"/>
        <v>2013</v>
      </c>
      <c r="J73" s="87">
        <f t="shared" si="5"/>
        <v>41487</v>
      </c>
      <c r="K73" s="98">
        <f t="shared" si="6"/>
        <v>3.6760000000000001E-2</v>
      </c>
    </row>
    <row r="74" spans="1:11" x14ac:dyDescent="0.25">
      <c r="A74" s="87">
        <v>41518</v>
      </c>
      <c r="B74">
        <v>3.754</v>
      </c>
      <c r="C74">
        <v>3.91</v>
      </c>
      <c r="D74">
        <v>3.6480000000000001</v>
      </c>
      <c r="E74">
        <v>3.6859999999999999</v>
      </c>
      <c r="F74">
        <v>3.6859999999999999</v>
      </c>
      <c r="G74">
        <v>0</v>
      </c>
      <c r="I74">
        <f t="shared" si="4"/>
        <v>2013</v>
      </c>
      <c r="J74" s="87">
        <f t="shared" si="5"/>
        <v>41518</v>
      </c>
      <c r="K74" s="98">
        <f t="shared" si="6"/>
        <v>3.6859999999999997E-2</v>
      </c>
    </row>
    <row r="75" spans="1:11" x14ac:dyDescent="0.25">
      <c r="A75" s="87">
        <v>41548</v>
      </c>
      <c r="B75">
        <v>3.7189999999999999</v>
      </c>
      <c r="C75">
        <v>3.8039999999999998</v>
      </c>
      <c r="D75">
        <v>3.5649999999999999</v>
      </c>
      <c r="E75">
        <v>3.6309999999999998</v>
      </c>
      <c r="F75">
        <v>3.6309999999999998</v>
      </c>
      <c r="G75">
        <v>0</v>
      </c>
      <c r="I75">
        <f t="shared" si="4"/>
        <v>2013</v>
      </c>
      <c r="J75" s="87">
        <f t="shared" si="5"/>
        <v>41548</v>
      </c>
      <c r="K75" s="98">
        <f t="shared" si="6"/>
        <v>3.6309999999999995E-2</v>
      </c>
    </row>
    <row r="76" spans="1:11" x14ac:dyDescent="0.25">
      <c r="A76" s="87">
        <v>41579</v>
      </c>
      <c r="B76">
        <v>3.665</v>
      </c>
      <c r="C76">
        <v>3.9380000000000002</v>
      </c>
      <c r="D76">
        <v>3.6480000000000001</v>
      </c>
      <c r="E76">
        <v>3.8079999999999998</v>
      </c>
      <c r="F76">
        <v>3.8079999999999998</v>
      </c>
      <c r="G76">
        <v>0</v>
      </c>
      <c r="I76">
        <f t="shared" si="4"/>
        <v>2013</v>
      </c>
      <c r="J76" s="87">
        <f t="shared" si="5"/>
        <v>41579</v>
      </c>
      <c r="K76" s="98">
        <f t="shared" si="6"/>
        <v>3.8079999999999996E-2</v>
      </c>
    </row>
    <row r="77" spans="1:11" x14ac:dyDescent="0.25">
      <c r="A77" s="87">
        <v>41609</v>
      </c>
      <c r="B77">
        <v>3.843</v>
      </c>
      <c r="C77">
        <v>3.976</v>
      </c>
      <c r="D77">
        <v>3.81</v>
      </c>
      <c r="E77">
        <v>3.964</v>
      </c>
      <c r="F77">
        <v>3.964</v>
      </c>
      <c r="G77">
        <v>0</v>
      </c>
      <c r="I77">
        <f t="shared" si="4"/>
        <v>2013</v>
      </c>
      <c r="J77" s="87">
        <f t="shared" si="5"/>
        <v>41609</v>
      </c>
      <c r="K77" s="98">
        <f t="shared" si="6"/>
        <v>3.9640000000000002E-2</v>
      </c>
    </row>
    <row r="78" spans="1:11" x14ac:dyDescent="0.25">
      <c r="A78" s="87">
        <v>41640</v>
      </c>
      <c r="B78">
        <v>3.9630000000000001</v>
      </c>
      <c r="C78">
        <v>3.9670000000000001</v>
      </c>
      <c r="D78">
        <v>3.5939999999999999</v>
      </c>
      <c r="E78">
        <v>3.6219999999999999</v>
      </c>
      <c r="F78">
        <v>3.6219999999999999</v>
      </c>
      <c r="G78">
        <v>0</v>
      </c>
      <c r="I78">
        <f t="shared" si="4"/>
        <v>2014</v>
      </c>
      <c r="J78" s="87">
        <f t="shared" si="5"/>
        <v>41640</v>
      </c>
      <c r="K78" s="98">
        <f t="shared" si="6"/>
        <v>3.6220000000000002E-2</v>
      </c>
    </row>
    <row r="79" spans="1:11" x14ac:dyDescent="0.25">
      <c r="A79" s="87">
        <v>41671</v>
      </c>
      <c r="B79">
        <v>3.6259999999999999</v>
      </c>
      <c r="C79">
        <v>3.7440000000000002</v>
      </c>
      <c r="D79">
        <v>3.5390000000000001</v>
      </c>
      <c r="E79">
        <v>3.5920000000000001</v>
      </c>
      <c r="F79">
        <v>3.5920000000000001</v>
      </c>
      <c r="G79">
        <v>0</v>
      </c>
      <c r="I79">
        <f t="shared" si="4"/>
        <v>2014</v>
      </c>
      <c r="J79" s="87">
        <f t="shared" si="5"/>
        <v>41671</v>
      </c>
      <c r="K79" s="98">
        <f t="shared" si="6"/>
        <v>3.5920000000000001E-2</v>
      </c>
    </row>
    <row r="80" spans="1:11" x14ac:dyDescent="0.25">
      <c r="A80" s="87">
        <v>41699</v>
      </c>
      <c r="B80">
        <v>3.5569999999999999</v>
      </c>
      <c r="C80">
        <v>3.7509999999999999</v>
      </c>
      <c r="D80">
        <v>3.4940000000000002</v>
      </c>
      <c r="E80">
        <v>3.5609999999999999</v>
      </c>
      <c r="F80">
        <v>3.5609999999999999</v>
      </c>
      <c r="G80">
        <v>0</v>
      </c>
      <c r="I80">
        <f t="shared" si="4"/>
        <v>2014</v>
      </c>
      <c r="J80" s="87">
        <f t="shared" si="5"/>
        <v>41699</v>
      </c>
      <c r="K80" s="98">
        <f t="shared" si="6"/>
        <v>3.5610000000000003E-2</v>
      </c>
    </row>
    <row r="81" spans="1:11" x14ac:dyDescent="0.25">
      <c r="A81" s="87">
        <v>41730</v>
      </c>
      <c r="B81">
        <v>3.585</v>
      </c>
      <c r="C81">
        <v>3.6520000000000001</v>
      </c>
      <c r="D81">
        <v>3.4180000000000001</v>
      </c>
      <c r="E81">
        <v>3.4580000000000002</v>
      </c>
      <c r="F81">
        <v>3.4580000000000002</v>
      </c>
      <c r="G81">
        <v>0</v>
      </c>
      <c r="I81">
        <f t="shared" si="4"/>
        <v>2014</v>
      </c>
      <c r="J81" s="87">
        <f t="shared" si="5"/>
        <v>41730</v>
      </c>
      <c r="K81" s="98">
        <f t="shared" si="6"/>
        <v>3.458E-2</v>
      </c>
    </row>
    <row r="82" spans="1:11" x14ac:dyDescent="0.25">
      <c r="A82" s="87">
        <v>41760</v>
      </c>
      <c r="B82">
        <v>3.4740000000000002</v>
      </c>
      <c r="C82">
        <v>3.5030000000000001</v>
      </c>
      <c r="D82">
        <v>3.2669999999999999</v>
      </c>
      <c r="E82">
        <v>3.3140000000000001</v>
      </c>
      <c r="F82">
        <v>3.3140000000000001</v>
      </c>
      <c r="G82">
        <v>0</v>
      </c>
      <c r="I82">
        <f t="shared" ref="I82:I145" si="7">+YEAR(J82)</f>
        <v>2014</v>
      </c>
      <c r="J82" s="87">
        <f t="shared" ref="J82:J145" si="8">+A82</f>
        <v>41760</v>
      </c>
      <c r="K82" s="98">
        <f t="shared" ref="K82:K145" si="9">+E82/100</f>
        <v>3.3140000000000003E-2</v>
      </c>
    </row>
    <row r="83" spans="1:11" x14ac:dyDescent="0.25">
      <c r="A83" s="87">
        <v>41791</v>
      </c>
      <c r="B83">
        <v>3.3479999999999999</v>
      </c>
      <c r="C83">
        <v>3.4990000000000001</v>
      </c>
      <c r="D83">
        <v>3.3330000000000002</v>
      </c>
      <c r="E83">
        <v>3.3380000000000001</v>
      </c>
      <c r="F83">
        <v>3.3380000000000001</v>
      </c>
      <c r="G83">
        <v>0</v>
      </c>
      <c r="I83">
        <f t="shared" si="7"/>
        <v>2014</v>
      </c>
      <c r="J83" s="87">
        <f t="shared" si="8"/>
        <v>41791</v>
      </c>
      <c r="K83" s="98">
        <f t="shared" si="9"/>
        <v>3.338E-2</v>
      </c>
    </row>
    <row r="84" spans="1:11" x14ac:dyDescent="0.25">
      <c r="A84" s="87">
        <v>41821</v>
      </c>
      <c r="B84">
        <v>3.3780000000000001</v>
      </c>
      <c r="C84">
        <v>3.516</v>
      </c>
      <c r="D84">
        <v>3.2170000000000001</v>
      </c>
      <c r="E84">
        <v>3.3109999999999999</v>
      </c>
      <c r="F84">
        <v>3.3109999999999999</v>
      </c>
      <c r="G84">
        <v>0</v>
      </c>
      <c r="I84">
        <f t="shared" si="7"/>
        <v>2014</v>
      </c>
      <c r="J84" s="87">
        <f t="shared" si="8"/>
        <v>41821</v>
      </c>
      <c r="K84" s="98">
        <f t="shared" si="9"/>
        <v>3.3110000000000001E-2</v>
      </c>
    </row>
    <row r="85" spans="1:11" x14ac:dyDescent="0.25">
      <c r="A85" s="87">
        <v>41852</v>
      </c>
      <c r="B85">
        <v>3.3519999999999999</v>
      </c>
      <c r="C85">
        <v>3.37</v>
      </c>
      <c r="D85">
        <v>3.0590000000000002</v>
      </c>
      <c r="E85">
        <v>3.08</v>
      </c>
      <c r="F85">
        <v>3.08</v>
      </c>
      <c r="G85">
        <v>0</v>
      </c>
      <c r="I85">
        <f t="shared" si="7"/>
        <v>2014</v>
      </c>
      <c r="J85" s="87">
        <f t="shared" si="8"/>
        <v>41852</v>
      </c>
      <c r="K85" s="98">
        <f t="shared" si="9"/>
        <v>3.0800000000000001E-2</v>
      </c>
    </row>
    <row r="86" spans="1:11" x14ac:dyDescent="0.25">
      <c r="A86" s="87">
        <v>41883</v>
      </c>
      <c r="B86">
        <v>3.1389999999999998</v>
      </c>
      <c r="C86">
        <v>3.391</v>
      </c>
      <c r="D86">
        <v>3.1360000000000001</v>
      </c>
      <c r="E86">
        <v>3.2120000000000002</v>
      </c>
      <c r="F86">
        <v>3.2120000000000002</v>
      </c>
      <c r="G86">
        <v>0</v>
      </c>
      <c r="I86">
        <f t="shared" si="7"/>
        <v>2014</v>
      </c>
      <c r="J86" s="87">
        <f t="shared" si="8"/>
        <v>41883</v>
      </c>
      <c r="K86" s="98">
        <f t="shared" si="9"/>
        <v>3.2120000000000003E-2</v>
      </c>
    </row>
    <row r="87" spans="1:11" x14ac:dyDescent="0.25">
      <c r="A87" s="87">
        <v>41913</v>
      </c>
      <c r="B87">
        <v>3.1840000000000002</v>
      </c>
      <c r="C87">
        <v>3.2759999999999998</v>
      </c>
      <c r="D87">
        <v>2.677</v>
      </c>
      <c r="E87">
        <v>3.06</v>
      </c>
      <c r="F87">
        <v>3.06</v>
      </c>
      <c r="G87">
        <v>0</v>
      </c>
      <c r="I87">
        <f t="shared" si="7"/>
        <v>2014</v>
      </c>
      <c r="J87" s="87">
        <f t="shared" si="8"/>
        <v>41913</v>
      </c>
      <c r="K87" s="98">
        <f t="shared" si="9"/>
        <v>3.0600000000000002E-2</v>
      </c>
    </row>
    <row r="88" spans="1:11" x14ac:dyDescent="0.25">
      <c r="A88" s="87">
        <v>41944</v>
      </c>
      <c r="B88">
        <v>3.0529999999999999</v>
      </c>
      <c r="C88">
        <v>3.133</v>
      </c>
      <c r="D88">
        <v>2.9049999999999998</v>
      </c>
      <c r="E88">
        <v>2.91</v>
      </c>
      <c r="F88">
        <v>2.91</v>
      </c>
      <c r="G88">
        <v>0</v>
      </c>
      <c r="I88">
        <f t="shared" si="7"/>
        <v>2014</v>
      </c>
      <c r="J88" s="87">
        <f t="shared" si="8"/>
        <v>41944</v>
      </c>
      <c r="K88" s="98">
        <f t="shared" si="9"/>
        <v>2.9100000000000001E-2</v>
      </c>
    </row>
    <row r="89" spans="1:11" x14ac:dyDescent="0.25">
      <c r="A89" s="87">
        <v>41974</v>
      </c>
      <c r="B89">
        <v>2.8860000000000001</v>
      </c>
      <c r="C89">
        <v>3.016</v>
      </c>
      <c r="D89">
        <v>2.6869999999999998</v>
      </c>
      <c r="E89">
        <v>2.7490000000000001</v>
      </c>
      <c r="F89">
        <v>2.7490000000000001</v>
      </c>
      <c r="G89">
        <v>0</v>
      </c>
      <c r="I89">
        <f t="shared" si="7"/>
        <v>2014</v>
      </c>
      <c r="J89" s="87">
        <f t="shared" si="8"/>
        <v>41974</v>
      </c>
      <c r="K89" s="98">
        <f t="shared" si="9"/>
        <v>2.7490000000000001E-2</v>
      </c>
    </row>
    <row r="90" spans="1:11" x14ac:dyDescent="0.25">
      <c r="A90" s="87">
        <v>42005</v>
      </c>
      <c r="B90">
        <v>2.7690000000000001</v>
      </c>
      <c r="C90">
        <v>2.782</v>
      </c>
      <c r="D90">
        <v>2.226</v>
      </c>
      <c r="E90">
        <v>2.2509999999999999</v>
      </c>
      <c r="F90">
        <v>2.2509999999999999</v>
      </c>
      <c r="G90">
        <v>0</v>
      </c>
      <c r="I90">
        <f t="shared" si="7"/>
        <v>2015</v>
      </c>
      <c r="J90" s="87">
        <f t="shared" si="8"/>
        <v>42005</v>
      </c>
      <c r="K90" s="98">
        <f t="shared" si="9"/>
        <v>2.2509999999999999E-2</v>
      </c>
    </row>
    <row r="91" spans="1:11" x14ac:dyDescent="0.25">
      <c r="A91" s="87">
        <v>42036</v>
      </c>
      <c r="B91">
        <v>2.254</v>
      </c>
      <c r="C91">
        <v>2.746</v>
      </c>
      <c r="D91">
        <v>2.2349999999999999</v>
      </c>
      <c r="E91">
        <v>2.6</v>
      </c>
      <c r="F91">
        <v>2.6</v>
      </c>
      <c r="G91">
        <v>0</v>
      </c>
      <c r="I91">
        <f t="shared" si="7"/>
        <v>2015</v>
      </c>
      <c r="J91" s="87">
        <f t="shared" si="8"/>
        <v>42036</v>
      </c>
      <c r="K91" s="98">
        <f t="shared" si="9"/>
        <v>2.6000000000000002E-2</v>
      </c>
    </row>
    <row r="92" spans="1:11" x14ac:dyDescent="0.25">
      <c r="A92" s="87">
        <v>42064</v>
      </c>
      <c r="B92">
        <v>2.6160000000000001</v>
      </c>
      <c r="C92">
        <v>2.87</v>
      </c>
      <c r="D92">
        <v>2.4449999999999998</v>
      </c>
      <c r="E92">
        <v>2.544</v>
      </c>
      <c r="F92">
        <v>2.544</v>
      </c>
      <c r="G92">
        <v>0</v>
      </c>
      <c r="I92">
        <f t="shared" si="7"/>
        <v>2015</v>
      </c>
      <c r="J92" s="87">
        <f t="shared" si="8"/>
        <v>42064</v>
      </c>
      <c r="K92" s="98">
        <f t="shared" si="9"/>
        <v>2.5440000000000001E-2</v>
      </c>
    </row>
    <row r="93" spans="1:11" x14ac:dyDescent="0.25">
      <c r="A93" s="87">
        <v>42095</v>
      </c>
      <c r="B93">
        <v>2.5009999999999999</v>
      </c>
      <c r="C93">
        <v>2.8130000000000002</v>
      </c>
      <c r="D93">
        <v>2.4569999999999999</v>
      </c>
      <c r="E93">
        <v>2.7530000000000001</v>
      </c>
      <c r="F93">
        <v>2.7530000000000001</v>
      </c>
      <c r="G93">
        <v>0</v>
      </c>
      <c r="I93">
        <f t="shared" si="7"/>
        <v>2015</v>
      </c>
      <c r="J93" s="87">
        <f t="shared" si="8"/>
        <v>42095</v>
      </c>
      <c r="K93" s="98">
        <f t="shared" si="9"/>
        <v>2.7530000000000002E-2</v>
      </c>
    </row>
    <row r="94" spans="1:11" x14ac:dyDescent="0.25">
      <c r="A94" s="87">
        <v>42125</v>
      </c>
      <c r="B94">
        <v>2.778</v>
      </c>
      <c r="C94">
        <v>3.0990000000000002</v>
      </c>
      <c r="D94">
        <v>2.7679999999999998</v>
      </c>
      <c r="E94">
        <v>2.847</v>
      </c>
      <c r="F94">
        <v>2.847</v>
      </c>
      <c r="G94">
        <v>0</v>
      </c>
      <c r="I94">
        <f t="shared" si="7"/>
        <v>2015</v>
      </c>
      <c r="J94" s="87">
        <f t="shared" si="8"/>
        <v>42125</v>
      </c>
      <c r="K94" s="98">
        <f t="shared" si="9"/>
        <v>2.8469999999999999E-2</v>
      </c>
    </row>
    <row r="95" spans="1:11" x14ac:dyDescent="0.25">
      <c r="A95" s="87">
        <v>42156</v>
      </c>
      <c r="B95">
        <v>2.8849999999999998</v>
      </c>
      <c r="C95">
        <v>3.2549999999999999</v>
      </c>
      <c r="D95">
        <v>2.8639999999999999</v>
      </c>
      <c r="E95">
        <v>3.1040000000000001</v>
      </c>
      <c r="F95">
        <v>3.1040000000000001</v>
      </c>
      <c r="G95">
        <v>0</v>
      </c>
      <c r="I95">
        <f t="shared" si="7"/>
        <v>2015</v>
      </c>
      <c r="J95" s="87">
        <f t="shared" si="8"/>
        <v>42156</v>
      </c>
      <c r="K95" s="98">
        <f t="shared" si="9"/>
        <v>3.1040000000000002E-2</v>
      </c>
    </row>
    <row r="96" spans="1:11" x14ac:dyDescent="0.25">
      <c r="A96" s="87">
        <v>42186</v>
      </c>
      <c r="B96">
        <v>3.1920000000000002</v>
      </c>
      <c r="C96">
        <v>3.2450000000000001</v>
      </c>
      <c r="D96">
        <v>2.895</v>
      </c>
      <c r="E96">
        <v>2.927</v>
      </c>
      <c r="F96">
        <v>2.927</v>
      </c>
      <c r="G96">
        <v>0</v>
      </c>
      <c r="I96">
        <f t="shared" si="7"/>
        <v>2015</v>
      </c>
      <c r="J96" s="87">
        <f t="shared" si="8"/>
        <v>42186</v>
      </c>
      <c r="K96" s="98">
        <f t="shared" si="9"/>
        <v>2.9270000000000001E-2</v>
      </c>
    </row>
    <row r="97" spans="1:11" x14ac:dyDescent="0.25">
      <c r="A97" s="87">
        <v>42217</v>
      </c>
      <c r="B97">
        <v>2.907</v>
      </c>
      <c r="C97">
        <v>2.9630000000000001</v>
      </c>
      <c r="D97">
        <v>2.625</v>
      </c>
      <c r="E97">
        <v>2.931</v>
      </c>
      <c r="F97">
        <v>2.931</v>
      </c>
      <c r="G97">
        <v>0</v>
      </c>
      <c r="I97">
        <f t="shared" si="7"/>
        <v>2015</v>
      </c>
      <c r="J97" s="87">
        <f t="shared" si="8"/>
        <v>42217</v>
      </c>
      <c r="K97" s="98">
        <f t="shared" si="9"/>
        <v>2.9309999999999999E-2</v>
      </c>
    </row>
    <row r="98" spans="1:11" x14ac:dyDescent="0.25">
      <c r="A98" s="87">
        <v>42248</v>
      </c>
      <c r="B98">
        <v>2.9089999999999998</v>
      </c>
      <c r="C98">
        <v>3.0920000000000001</v>
      </c>
      <c r="D98">
        <v>2.8410000000000002</v>
      </c>
      <c r="E98">
        <v>2.88</v>
      </c>
      <c r="F98">
        <v>2.88</v>
      </c>
      <c r="G98">
        <v>0</v>
      </c>
      <c r="I98">
        <f t="shared" si="7"/>
        <v>2015</v>
      </c>
      <c r="J98" s="87">
        <f t="shared" si="8"/>
        <v>42248</v>
      </c>
      <c r="K98" s="98">
        <f t="shared" si="9"/>
        <v>2.8799999999999999E-2</v>
      </c>
    </row>
    <row r="99" spans="1:11" x14ac:dyDescent="0.25">
      <c r="A99" s="87">
        <v>42278</v>
      </c>
      <c r="B99">
        <v>2.8530000000000002</v>
      </c>
      <c r="C99">
        <v>2.97</v>
      </c>
      <c r="D99">
        <v>2.7490000000000001</v>
      </c>
      <c r="E99">
        <v>2.9329999999999998</v>
      </c>
      <c r="F99">
        <v>2.9329999999999998</v>
      </c>
      <c r="G99">
        <v>0</v>
      </c>
      <c r="I99">
        <f t="shared" si="7"/>
        <v>2015</v>
      </c>
      <c r="J99" s="87">
        <f t="shared" si="8"/>
        <v>42278</v>
      </c>
      <c r="K99" s="98">
        <f t="shared" si="9"/>
        <v>2.9329999999999998E-2</v>
      </c>
    </row>
    <row r="100" spans="1:11" x14ac:dyDescent="0.25">
      <c r="A100" s="87">
        <v>42309</v>
      </c>
      <c r="B100">
        <v>2.9470000000000001</v>
      </c>
      <c r="C100">
        <v>3.14</v>
      </c>
      <c r="D100">
        <v>2.9409999999999998</v>
      </c>
      <c r="E100">
        <v>2.99</v>
      </c>
      <c r="F100">
        <v>2.99</v>
      </c>
      <c r="G100">
        <v>0</v>
      </c>
      <c r="I100">
        <f t="shared" si="7"/>
        <v>2015</v>
      </c>
      <c r="J100" s="87">
        <f t="shared" si="8"/>
        <v>42309</v>
      </c>
      <c r="K100" s="98">
        <f t="shared" si="9"/>
        <v>2.9900000000000003E-2</v>
      </c>
    </row>
    <row r="101" spans="1:11" x14ac:dyDescent="0.25">
      <c r="A101" s="87">
        <v>42339</v>
      </c>
      <c r="B101">
        <v>2.9990000000000001</v>
      </c>
      <c r="C101">
        <v>3.113</v>
      </c>
      <c r="D101">
        <v>2.8719999999999999</v>
      </c>
      <c r="E101">
        <v>3.0150000000000001</v>
      </c>
      <c r="F101">
        <v>3.0150000000000001</v>
      </c>
      <c r="G101">
        <v>0</v>
      </c>
      <c r="I101">
        <f t="shared" si="7"/>
        <v>2015</v>
      </c>
      <c r="J101" s="87">
        <f t="shared" si="8"/>
        <v>42339</v>
      </c>
      <c r="K101" s="98">
        <f t="shared" si="9"/>
        <v>3.015E-2</v>
      </c>
    </row>
    <row r="102" spans="1:11" x14ac:dyDescent="0.25">
      <c r="A102" s="87">
        <v>42370</v>
      </c>
      <c r="B102">
        <v>2.9780000000000002</v>
      </c>
      <c r="C102">
        <v>3.0219999999999998</v>
      </c>
      <c r="D102">
        <v>2.7109999999999999</v>
      </c>
      <c r="E102">
        <v>2.758</v>
      </c>
      <c r="F102">
        <v>2.758</v>
      </c>
      <c r="G102">
        <v>0</v>
      </c>
      <c r="I102">
        <f t="shared" si="7"/>
        <v>2016</v>
      </c>
      <c r="J102" s="87">
        <f t="shared" si="8"/>
        <v>42370</v>
      </c>
      <c r="K102" s="98">
        <f t="shared" si="9"/>
        <v>2.758E-2</v>
      </c>
    </row>
    <row r="103" spans="1:11" x14ac:dyDescent="0.25">
      <c r="A103" s="87">
        <v>42401</v>
      </c>
      <c r="B103">
        <v>2.7480000000000002</v>
      </c>
      <c r="C103">
        <v>2.7810000000000001</v>
      </c>
      <c r="D103">
        <v>2.4089999999999998</v>
      </c>
      <c r="E103">
        <v>2.6150000000000002</v>
      </c>
      <c r="F103">
        <v>2.6150000000000002</v>
      </c>
      <c r="G103">
        <v>0</v>
      </c>
      <c r="I103">
        <f t="shared" si="7"/>
        <v>2016</v>
      </c>
      <c r="J103" s="87">
        <f t="shared" si="8"/>
        <v>42401</v>
      </c>
      <c r="K103" s="98">
        <f t="shared" si="9"/>
        <v>2.6150000000000003E-2</v>
      </c>
    </row>
    <row r="104" spans="1:11" x14ac:dyDescent="0.25">
      <c r="A104" s="87">
        <v>42430</v>
      </c>
      <c r="B104">
        <v>2.63</v>
      </c>
      <c r="C104">
        <v>2.7570000000000001</v>
      </c>
      <c r="D104">
        <v>2.5979999999999999</v>
      </c>
      <c r="E104">
        <v>2.62</v>
      </c>
      <c r="F104">
        <v>2.62</v>
      </c>
      <c r="G104">
        <v>0</v>
      </c>
      <c r="I104">
        <f t="shared" si="7"/>
        <v>2016</v>
      </c>
      <c r="J104" s="87">
        <f t="shared" si="8"/>
        <v>42430</v>
      </c>
      <c r="K104" s="98">
        <f t="shared" si="9"/>
        <v>2.6200000000000001E-2</v>
      </c>
    </row>
    <row r="105" spans="1:11" x14ac:dyDescent="0.25">
      <c r="A105" s="87">
        <v>42461</v>
      </c>
      <c r="B105">
        <v>2.617</v>
      </c>
      <c r="C105">
        <v>2.7639999999999998</v>
      </c>
      <c r="D105">
        <v>2.5110000000000001</v>
      </c>
      <c r="E105">
        <v>2.6659999999999999</v>
      </c>
      <c r="F105">
        <v>2.6659999999999999</v>
      </c>
      <c r="G105">
        <v>0</v>
      </c>
      <c r="I105">
        <f t="shared" si="7"/>
        <v>2016</v>
      </c>
      <c r="J105" s="87">
        <f t="shared" si="8"/>
        <v>42461</v>
      </c>
      <c r="K105" s="98">
        <f t="shared" si="9"/>
        <v>2.666E-2</v>
      </c>
    </row>
    <row r="106" spans="1:11" x14ac:dyDescent="0.25">
      <c r="A106" s="87">
        <v>42491</v>
      </c>
      <c r="B106">
        <v>2.6629999999999998</v>
      </c>
      <c r="C106">
        <v>2.7189999999999999</v>
      </c>
      <c r="D106">
        <v>2.552</v>
      </c>
      <c r="E106">
        <v>2.629</v>
      </c>
      <c r="F106">
        <v>2.629</v>
      </c>
      <c r="G106">
        <v>0</v>
      </c>
      <c r="I106">
        <f t="shared" si="7"/>
        <v>2016</v>
      </c>
      <c r="J106" s="87">
        <f t="shared" si="8"/>
        <v>42491</v>
      </c>
      <c r="K106" s="98">
        <f t="shared" si="9"/>
        <v>2.6290000000000001E-2</v>
      </c>
    </row>
    <row r="107" spans="1:11" x14ac:dyDescent="0.25">
      <c r="A107" s="87">
        <v>42522</v>
      </c>
      <c r="B107">
        <v>2.6309999999999998</v>
      </c>
      <c r="C107">
        <v>2.6320000000000001</v>
      </c>
      <c r="D107">
        <v>2.2469999999999999</v>
      </c>
      <c r="E107">
        <v>2.3069999999999999</v>
      </c>
      <c r="F107">
        <v>2.3069999999999999</v>
      </c>
      <c r="G107">
        <v>0</v>
      </c>
      <c r="I107">
        <f t="shared" si="7"/>
        <v>2016</v>
      </c>
      <c r="J107" s="87">
        <f t="shared" si="8"/>
        <v>42522</v>
      </c>
      <c r="K107" s="98">
        <f t="shared" si="9"/>
        <v>2.307E-2</v>
      </c>
    </row>
    <row r="108" spans="1:11" x14ac:dyDescent="0.25">
      <c r="A108" s="87">
        <v>42552</v>
      </c>
      <c r="B108">
        <v>2.2200000000000002</v>
      </c>
      <c r="C108">
        <v>2.359</v>
      </c>
      <c r="D108">
        <v>2.1019999999999999</v>
      </c>
      <c r="E108">
        <v>2.1819999999999999</v>
      </c>
      <c r="F108">
        <v>2.1819999999999999</v>
      </c>
      <c r="G108">
        <v>0</v>
      </c>
      <c r="I108">
        <f t="shared" si="7"/>
        <v>2016</v>
      </c>
      <c r="J108" s="87">
        <f t="shared" si="8"/>
        <v>42552</v>
      </c>
      <c r="K108" s="98">
        <f t="shared" si="9"/>
        <v>2.1819999999999999E-2</v>
      </c>
    </row>
    <row r="109" spans="1:11" x14ac:dyDescent="0.25">
      <c r="A109" s="87">
        <v>42583</v>
      </c>
      <c r="B109">
        <v>2.2290000000000001</v>
      </c>
      <c r="C109">
        <v>2.34</v>
      </c>
      <c r="D109">
        <v>2.2040000000000002</v>
      </c>
      <c r="E109">
        <v>2.2309999999999999</v>
      </c>
      <c r="F109">
        <v>2.2309999999999999</v>
      </c>
      <c r="G109">
        <v>0</v>
      </c>
      <c r="I109">
        <f t="shared" si="7"/>
        <v>2016</v>
      </c>
      <c r="J109" s="87">
        <f t="shared" si="8"/>
        <v>42583</v>
      </c>
      <c r="K109" s="98">
        <f t="shared" si="9"/>
        <v>2.231E-2</v>
      </c>
    </row>
    <row r="110" spans="1:11" x14ac:dyDescent="0.25">
      <c r="A110" s="87">
        <v>42614</v>
      </c>
      <c r="B110">
        <v>2.2509999999999999</v>
      </c>
      <c r="C110">
        <v>2.5</v>
      </c>
      <c r="D110">
        <v>2.206</v>
      </c>
      <c r="E110">
        <v>2.3359999999999999</v>
      </c>
      <c r="F110">
        <v>2.3359999999999999</v>
      </c>
      <c r="G110">
        <v>0</v>
      </c>
      <c r="I110">
        <f t="shared" si="7"/>
        <v>2016</v>
      </c>
      <c r="J110" s="87">
        <f t="shared" si="8"/>
        <v>42614</v>
      </c>
      <c r="K110" s="98">
        <f t="shared" si="9"/>
        <v>2.3359999999999999E-2</v>
      </c>
    </row>
    <row r="111" spans="1:11" x14ac:dyDescent="0.25">
      <c r="A111" s="87">
        <v>42644</v>
      </c>
      <c r="B111">
        <v>2.3149999999999999</v>
      </c>
      <c r="C111">
        <v>2.6379999999999999</v>
      </c>
      <c r="D111">
        <v>2.3050000000000002</v>
      </c>
      <c r="E111">
        <v>2.589</v>
      </c>
      <c r="F111">
        <v>2.589</v>
      </c>
      <c r="G111">
        <v>0</v>
      </c>
      <c r="I111">
        <f t="shared" si="7"/>
        <v>2016</v>
      </c>
      <c r="J111" s="87">
        <f t="shared" si="8"/>
        <v>42644</v>
      </c>
      <c r="K111" s="98">
        <f t="shared" si="9"/>
        <v>2.589E-2</v>
      </c>
    </row>
    <row r="112" spans="1:11" x14ac:dyDescent="0.25">
      <c r="A112" s="87">
        <v>42675</v>
      </c>
      <c r="B112">
        <v>2.5979999999999999</v>
      </c>
      <c r="C112">
        <v>3.0910000000000002</v>
      </c>
      <c r="D112">
        <v>2.5379999999999998</v>
      </c>
      <c r="E112">
        <v>3.0169999999999999</v>
      </c>
      <c r="F112">
        <v>3.0169999999999999</v>
      </c>
      <c r="G112">
        <v>0</v>
      </c>
      <c r="I112">
        <f t="shared" si="7"/>
        <v>2016</v>
      </c>
      <c r="J112" s="87">
        <f t="shared" si="8"/>
        <v>42675</v>
      </c>
      <c r="K112" s="98">
        <f t="shared" si="9"/>
        <v>3.0169999999999999E-2</v>
      </c>
    </row>
    <row r="113" spans="1:11" x14ac:dyDescent="0.25">
      <c r="A113" s="87">
        <v>42705</v>
      </c>
      <c r="B113">
        <v>3.0760000000000001</v>
      </c>
      <c r="C113">
        <v>3.1970000000000001</v>
      </c>
      <c r="D113">
        <v>3.0249999999999999</v>
      </c>
      <c r="E113">
        <v>3.0630000000000002</v>
      </c>
      <c r="F113">
        <v>3.0630000000000002</v>
      </c>
      <c r="G113">
        <v>0</v>
      </c>
      <c r="I113">
        <f t="shared" si="7"/>
        <v>2016</v>
      </c>
      <c r="J113" s="87">
        <f t="shared" si="8"/>
        <v>42705</v>
      </c>
      <c r="K113" s="98">
        <f t="shared" si="9"/>
        <v>3.0630000000000001E-2</v>
      </c>
    </row>
    <row r="114" spans="1:11" x14ac:dyDescent="0.25">
      <c r="A114" s="87">
        <v>42736</v>
      </c>
      <c r="B114">
        <v>3.1230000000000002</v>
      </c>
      <c r="C114">
        <v>3.129</v>
      </c>
      <c r="D114">
        <v>2.9020000000000001</v>
      </c>
      <c r="E114">
        <v>3.0510000000000002</v>
      </c>
      <c r="F114">
        <v>3.0510000000000002</v>
      </c>
      <c r="G114">
        <v>0</v>
      </c>
      <c r="I114">
        <f t="shared" si="7"/>
        <v>2017</v>
      </c>
      <c r="J114" s="87">
        <f t="shared" si="8"/>
        <v>42736</v>
      </c>
      <c r="K114" s="98">
        <f t="shared" si="9"/>
        <v>3.0510000000000002E-2</v>
      </c>
    </row>
    <row r="115" spans="1:11" x14ac:dyDescent="0.25">
      <c r="A115" s="87">
        <v>42767</v>
      </c>
      <c r="B115">
        <v>3.081</v>
      </c>
      <c r="C115">
        <v>3.1269999999999998</v>
      </c>
      <c r="D115">
        <v>2.9470000000000001</v>
      </c>
      <c r="E115">
        <v>2.968</v>
      </c>
      <c r="F115">
        <v>2.968</v>
      </c>
      <c r="G115">
        <v>0</v>
      </c>
      <c r="I115">
        <f t="shared" si="7"/>
        <v>2017</v>
      </c>
      <c r="J115" s="87">
        <f t="shared" si="8"/>
        <v>42767</v>
      </c>
      <c r="K115" s="98">
        <f t="shared" si="9"/>
        <v>2.9679999999999998E-2</v>
      </c>
    </row>
    <row r="116" spans="1:11" x14ac:dyDescent="0.25">
      <c r="A116" s="87">
        <v>42795</v>
      </c>
      <c r="B116">
        <v>3.0270000000000001</v>
      </c>
      <c r="C116">
        <v>3.2010000000000001</v>
      </c>
      <c r="D116">
        <v>2.96</v>
      </c>
      <c r="E116">
        <v>3.0179999999999998</v>
      </c>
      <c r="F116">
        <v>3.0179999999999998</v>
      </c>
      <c r="G116">
        <v>0</v>
      </c>
      <c r="I116">
        <f t="shared" si="7"/>
        <v>2017</v>
      </c>
      <c r="J116" s="87">
        <f t="shared" si="8"/>
        <v>42795</v>
      </c>
      <c r="K116" s="98">
        <f t="shared" si="9"/>
        <v>3.0179999999999998E-2</v>
      </c>
    </row>
    <row r="117" spans="1:11" x14ac:dyDescent="0.25">
      <c r="A117" s="87">
        <v>42826</v>
      </c>
      <c r="B117">
        <v>3.0150000000000001</v>
      </c>
      <c r="C117">
        <v>3.0259999999999998</v>
      </c>
      <c r="D117">
        <v>2.8410000000000002</v>
      </c>
      <c r="E117">
        <v>2.952</v>
      </c>
      <c r="F117">
        <v>2.952</v>
      </c>
      <c r="G117">
        <v>0</v>
      </c>
      <c r="I117">
        <f t="shared" si="7"/>
        <v>2017</v>
      </c>
      <c r="J117" s="87">
        <f t="shared" si="8"/>
        <v>42826</v>
      </c>
      <c r="K117" s="98">
        <f t="shared" si="9"/>
        <v>2.9520000000000001E-2</v>
      </c>
    </row>
    <row r="118" spans="1:11" x14ac:dyDescent="0.25">
      <c r="A118" s="87">
        <v>42856</v>
      </c>
      <c r="B118">
        <v>2.9620000000000002</v>
      </c>
      <c r="C118">
        <v>3.0590000000000002</v>
      </c>
      <c r="D118">
        <v>2.8570000000000002</v>
      </c>
      <c r="E118">
        <v>2.8570000000000002</v>
      </c>
      <c r="F118">
        <v>2.8570000000000002</v>
      </c>
      <c r="G118">
        <v>0</v>
      </c>
      <c r="I118">
        <f t="shared" si="7"/>
        <v>2017</v>
      </c>
      <c r="J118" s="87">
        <f t="shared" si="8"/>
        <v>42856</v>
      </c>
      <c r="K118" s="98">
        <f t="shared" si="9"/>
        <v>2.8570000000000002E-2</v>
      </c>
    </row>
    <row r="119" spans="1:11" x14ac:dyDescent="0.25">
      <c r="A119" s="87">
        <v>42887</v>
      </c>
      <c r="B119">
        <v>2.879</v>
      </c>
      <c r="C119">
        <v>2.8929999999999998</v>
      </c>
      <c r="D119">
        <v>2.6819999999999999</v>
      </c>
      <c r="E119">
        <v>2.84</v>
      </c>
      <c r="F119">
        <v>2.84</v>
      </c>
      <c r="G119">
        <v>0</v>
      </c>
      <c r="I119">
        <f t="shared" si="7"/>
        <v>2017</v>
      </c>
      <c r="J119" s="87">
        <f t="shared" si="8"/>
        <v>42887</v>
      </c>
      <c r="K119" s="98">
        <f t="shared" si="9"/>
        <v>2.8399999999999998E-2</v>
      </c>
    </row>
    <row r="120" spans="1:11" x14ac:dyDescent="0.25">
      <c r="A120" s="87">
        <v>42917</v>
      </c>
      <c r="B120">
        <v>2.839</v>
      </c>
      <c r="C120">
        <v>2.944</v>
      </c>
      <c r="D120">
        <v>2.7970000000000002</v>
      </c>
      <c r="E120">
        <v>2.8980000000000001</v>
      </c>
      <c r="F120">
        <v>2.8980000000000001</v>
      </c>
      <c r="G120">
        <v>0</v>
      </c>
      <c r="I120">
        <f t="shared" si="7"/>
        <v>2017</v>
      </c>
      <c r="J120" s="87">
        <f t="shared" si="8"/>
        <v>42917</v>
      </c>
      <c r="K120" s="98">
        <f t="shared" si="9"/>
        <v>2.8980000000000002E-2</v>
      </c>
    </row>
    <row r="121" spans="1:11" x14ac:dyDescent="0.25">
      <c r="A121" s="87">
        <v>42948</v>
      </c>
      <c r="B121">
        <v>2.9089999999999998</v>
      </c>
      <c r="C121">
        <v>2.93</v>
      </c>
      <c r="D121">
        <v>2.694</v>
      </c>
      <c r="E121">
        <v>2.7250000000000001</v>
      </c>
      <c r="F121">
        <v>2.7250000000000001</v>
      </c>
      <c r="G121">
        <v>0</v>
      </c>
      <c r="I121">
        <f t="shared" si="7"/>
        <v>2017</v>
      </c>
      <c r="J121" s="87">
        <f t="shared" si="8"/>
        <v>42948</v>
      </c>
      <c r="K121" s="98">
        <f t="shared" si="9"/>
        <v>2.725E-2</v>
      </c>
    </row>
    <row r="122" spans="1:11" x14ac:dyDescent="0.25">
      <c r="A122" s="87">
        <v>42979</v>
      </c>
      <c r="B122">
        <v>2.7349999999999999</v>
      </c>
      <c r="C122">
        <v>2.9</v>
      </c>
      <c r="D122">
        <v>2.6509999999999998</v>
      </c>
      <c r="E122">
        <v>2.8570000000000002</v>
      </c>
      <c r="F122">
        <v>2.8570000000000002</v>
      </c>
      <c r="G122">
        <v>0</v>
      </c>
      <c r="I122">
        <f t="shared" si="7"/>
        <v>2017</v>
      </c>
      <c r="J122" s="87">
        <f t="shared" si="8"/>
        <v>42979</v>
      </c>
      <c r="K122" s="98">
        <f t="shared" si="9"/>
        <v>2.8570000000000002E-2</v>
      </c>
    </row>
    <row r="123" spans="1:11" x14ac:dyDescent="0.25">
      <c r="A123" s="87">
        <v>43009</v>
      </c>
      <c r="B123">
        <v>2.8660000000000001</v>
      </c>
      <c r="C123">
        <v>2.98</v>
      </c>
      <c r="D123">
        <v>2.802</v>
      </c>
      <c r="E123">
        <v>2.875</v>
      </c>
      <c r="F123">
        <v>2.875</v>
      </c>
      <c r="G123">
        <v>0</v>
      </c>
      <c r="I123">
        <f t="shared" si="7"/>
        <v>2017</v>
      </c>
      <c r="J123" s="87">
        <f t="shared" si="8"/>
        <v>43009</v>
      </c>
      <c r="K123" s="98">
        <f t="shared" si="9"/>
        <v>2.8750000000000001E-2</v>
      </c>
    </row>
    <row r="124" spans="1:11" x14ac:dyDescent="0.25">
      <c r="A124" s="87">
        <v>43040</v>
      </c>
      <c r="B124">
        <v>2.8969999999999998</v>
      </c>
      <c r="C124">
        <v>2.899</v>
      </c>
      <c r="D124">
        <v>2.7389999999999999</v>
      </c>
      <c r="E124">
        <v>2.8319999999999999</v>
      </c>
      <c r="F124">
        <v>2.8319999999999999</v>
      </c>
      <c r="G124">
        <v>0</v>
      </c>
      <c r="I124">
        <f t="shared" si="7"/>
        <v>2017</v>
      </c>
      <c r="J124" s="87">
        <f t="shared" si="8"/>
        <v>43040</v>
      </c>
      <c r="K124" s="98">
        <f t="shared" si="9"/>
        <v>2.8319999999999998E-2</v>
      </c>
    </row>
    <row r="125" spans="1:11" x14ac:dyDescent="0.25">
      <c r="A125" s="87">
        <v>43070</v>
      </c>
      <c r="B125">
        <v>2.7909999999999999</v>
      </c>
      <c r="C125">
        <v>2.8769999999999998</v>
      </c>
      <c r="D125">
        <v>2.6869999999999998</v>
      </c>
      <c r="E125">
        <v>2.7389999999999999</v>
      </c>
      <c r="F125">
        <v>2.7389999999999999</v>
      </c>
      <c r="G125">
        <v>0</v>
      </c>
      <c r="I125">
        <f t="shared" si="7"/>
        <v>2017</v>
      </c>
      <c r="J125" s="87">
        <f t="shared" si="8"/>
        <v>43070</v>
      </c>
      <c r="K125" s="98">
        <f t="shared" si="9"/>
        <v>2.7389999999999998E-2</v>
      </c>
    </row>
    <row r="126" spans="1:11" x14ac:dyDescent="0.25">
      <c r="A126" s="87">
        <v>43101</v>
      </c>
      <c r="B126">
        <v>2.774</v>
      </c>
      <c r="C126">
        <v>2.9940000000000002</v>
      </c>
      <c r="D126">
        <v>2.7639999999999998</v>
      </c>
      <c r="E126">
        <v>2.9420000000000002</v>
      </c>
      <c r="F126">
        <v>2.9420000000000002</v>
      </c>
      <c r="G126">
        <v>0</v>
      </c>
      <c r="I126">
        <f t="shared" si="7"/>
        <v>2018</v>
      </c>
      <c r="J126" s="87">
        <f t="shared" si="8"/>
        <v>43101</v>
      </c>
      <c r="K126" s="98">
        <f t="shared" si="9"/>
        <v>2.9420000000000002E-2</v>
      </c>
    </row>
    <row r="127" spans="1:11" x14ac:dyDescent="0.25">
      <c r="A127" s="87">
        <v>43132</v>
      </c>
      <c r="B127">
        <v>2.964</v>
      </c>
      <c r="C127">
        <v>3.2210000000000001</v>
      </c>
      <c r="D127">
        <v>2.9430000000000001</v>
      </c>
      <c r="E127">
        <v>3.1269999999999998</v>
      </c>
      <c r="F127">
        <v>3.1269999999999998</v>
      </c>
      <c r="G127">
        <v>0</v>
      </c>
      <c r="I127">
        <f t="shared" si="7"/>
        <v>2018</v>
      </c>
      <c r="J127" s="87">
        <f t="shared" si="8"/>
        <v>43132</v>
      </c>
      <c r="K127" s="98">
        <f t="shared" si="9"/>
        <v>3.1269999999999999E-2</v>
      </c>
    </row>
    <row r="128" spans="1:11" x14ac:dyDescent="0.25">
      <c r="A128" s="87">
        <v>43160</v>
      </c>
      <c r="B128">
        <v>3.1030000000000002</v>
      </c>
      <c r="C128">
        <v>3.1779999999999999</v>
      </c>
      <c r="D128">
        <v>2.968</v>
      </c>
      <c r="E128">
        <v>2.972</v>
      </c>
      <c r="F128">
        <v>2.972</v>
      </c>
      <c r="G128">
        <v>0</v>
      </c>
      <c r="I128">
        <f t="shared" si="7"/>
        <v>2018</v>
      </c>
      <c r="J128" s="87">
        <f t="shared" si="8"/>
        <v>43160</v>
      </c>
      <c r="K128" s="98">
        <f t="shared" si="9"/>
        <v>2.972E-2</v>
      </c>
    </row>
    <row r="129" spans="1:11" x14ac:dyDescent="0.25">
      <c r="A129" s="87">
        <v>43191</v>
      </c>
      <c r="B129">
        <v>2.9910000000000001</v>
      </c>
      <c r="C129">
        <v>3.2189999999999999</v>
      </c>
      <c r="D129">
        <v>2.956</v>
      </c>
      <c r="E129">
        <v>3.097</v>
      </c>
      <c r="F129">
        <v>3.097</v>
      </c>
      <c r="G129">
        <v>0</v>
      </c>
      <c r="I129">
        <f t="shared" si="7"/>
        <v>2018</v>
      </c>
      <c r="J129" s="87">
        <f t="shared" si="8"/>
        <v>43191</v>
      </c>
      <c r="K129" s="98">
        <f t="shared" si="9"/>
        <v>3.0970000000000001E-2</v>
      </c>
    </row>
    <row r="130" spans="1:11" x14ac:dyDescent="0.25">
      <c r="A130" s="87">
        <v>43221</v>
      </c>
      <c r="B130">
        <v>3.13</v>
      </c>
      <c r="C130">
        <v>3.2469999999999999</v>
      </c>
      <c r="D130">
        <v>2.9540000000000002</v>
      </c>
      <c r="E130">
        <v>2.9860000000000002</v>
      </c>
      <c r="F130">
        <v>2.9860000000000002</v>
      </c>
      <c r="G130">
        <v>0</v>
      </c>
      <c r="I130">
        <f t="shared" si="7"/>
        <v>2018</v>
      </c>
      <c r="J130" s="87">
        <f t="shared" si="8"/>
        <v>43221</v>
      </c>
      <c r="K130" s="98">
        <f t="shared" si="9"/>
        <v>2.9860000000000001E-2</v>
      </c>
    </row>
    <row r="131" spans="1:11" x14ac:dyDescent="0.25">
      <c r="A131" s="87">
        <v>43252</v>
      </c>
      <c r="B131">
        <v>3.056</v>
      </c>
      <c r="C131">
        <v>3.14</v>
      </c>
      <c r="D131">
        <v>2.9540000000000002</v>
      </c>
      <c r="E131">
        <v>2.9830000000000001</v>
      </c>
      <c r="F131">
        <v>2.9830000000000001</v>
      </c>
      <c r="G131">
        <v>0</v>
      </c>
      <c r="I131">
        <f t="shared" si="7"/>
        <v>2018</v>
      </c>
      <c r="J131" s="87">
        <f t="shared" si="8"/>
        <v>43252</v>
      </c>
      <c r="K131" s="98">
        <f t="shared" si="9"/>
        <v>2.9830000000000002E-2</v>
      </c>
    </row>
    <row r="132" spans="1:11" x14ac:dyDescent="0.25">
      <c r="A132" s="87">
        <v>43282</v>
      </c>
      <c r="B132">
        <v>2.9660000000000002</v>
      </c>
      <c r="C132">
        <v>3.1160000000000001</v>
      </c>
      <c r="D132">
        <v>2.9249999999999998</v>
      </c>
      <c r="E132">
        <v>3.0830000000000002</v>
      </c>
      <c r="F132">
        <v>3.0830000000000002</v>
      </c>
      <c r="G132">
        <v>0</v>
      </c>
      <c r="I132">
        <f t="shared" si="7"/>
        <v>2018</v>
      </c>
      <c r="J132" s="87">
        <f t="shared" si="8"/>
        <v>43282</v>
      </c>
      <c r="K132" s="98">
        <f t="shared" si="9"/>
        <v>3.0830000000000003E-2</v>
      </c>
    </row>
    <row r="133" spans="1:11" x14ac:dyDescent="0.25">
      <c r="A133" s="87">
        <v>43313</v>
      </c>
      <c r="B133">
        <v>3.1139999999999999</v>
      </c>
      <c r="C133">
        <v>3.1469999999999998</v>
      </c>
      <c r="D133">
        <v>2.9630000000000001</v>
      </c>
      <c r="E133">
        <v>3.01</v>
      </c>
      <c r="F133">
        <v>3.01</v>
      </c>
      <c r="G133">
        <v>0</v>
      </c>
      <c r="I133">
        <f t="shared" si="7"/>
        <v>2018</v>
      </c>
      <c r="J133" s="87">
        <f t="shared" si="8"/>
        <v>43313</v>
      </c>
      <c r="K133" s="98">
        <f t="shared" si="9"/>
        <v>3.0099999999999998E-2</v>
      </c>
    </row>
    <row r="134" spans="1:11" x14ac:dyDescent="0.25">
      <c r="A134" s="87">
        <v>43344</v>
      </c>
      <c r="B134">
        <v>3.0369999999999999</v>
      </c>
      <c r="C134">
        <v>3.2480000000000002</v>
      </c>
      <c r="D134">
        <v>3.0350000000000001</v>
      </c>
      <c r="E134">
        <v>3.1970000000000001</v>
      </c>
      <c r="F134">
        <v>3.1970000000000001</v>
      </c>
      <c r="G134">
        <v>0</v>
      </c>
      <c r="I134">
        <f t="shared" si="7"/>
        <v>2018</v>
      </c>
      <c r="J134" s="87">
        <f t="shared" si="8"/>
        <v>43344</v>
      </c>
      <c r="K134" s="98">
        <f t="shared" si="9"/>
        <v>3.1969999999999998E-2</v>
      </c>
    </row>
    <row r="135" spans="1:11" x14ac:dyDescent="0.25">
      <c r="A135" s="87">
        <v>43374</v>
      </c>
      <c r="B135">
        <v>3.2330000000000001</v>
      </c>
      <c r="C135">
        <v>3.4239999999999999</v>
      </c>
      <c r="D135">
        <v>3.1960000000000002</v>
      </c>
      <c r="E135">
        <v>3.4020000000000001</v>
      </c>
      <c r="F135">
        <v>3.4020000000000001</v>
      </c>
      <c r="G135">
        <v>0</v>
      </c>
      <c r="I135">
        <f t="shared" si="7"/>
        <v>2018</v>
      </c>
      <c r="J135" s="87">
        <f t="shared" si="8"/>
        <v>43374</v>
      </c>
      <c r="K135" s="98">
        <f t="shared" si="9"/>
        <v>3.4020000000000002E-2</v>
      </c>
    </row>
    <row r="136" spans="1:11" x14ac:dyDescent="0.25">
      <c r="A136" s="87">
        <v>43405</v>
      </c>
      <c r="B136">
        <v>3.4169999999999998</v>
      </c>
      <c r="C136">
        <v>3.4550000000000001</v>
      </c>
      <c r="D136">
        <v>3.278</v>
      </c>
      <c r="E136">
        <v>3.3109999999999999</v>
      </c>
      <c r="F136">
        <v>3.3109999999999999</v>
      </c>
      <c r="G136">
        <v>0</v>
      </c>
      <c r="I136">
        <f t="shared" si="7"/>
        <v>2018</v>
      </c>
      <c r="J136" s="87">
        <f t="shared" si="8"/>
        <v>43405</v>
      </c>
      <c r="K136" s="98">
        <f t="shared" si="9"/>
        <v>3.3110000000000001E-2</v>
      </c>
    </row>
    <row r="137" spans="1:11" x14ac:dyDescent="0.25">
      <c r="A137" s="87">
        <v>43435</v>
      </c>
      <c r="B137">
        <v>3.331</v>
      </c>
      <c r="C137">
        <v>3.3340000000000001</v>
      </c>
      <c r="D137">
        <v>2.9569999999999999</v>
      </c>
      <c r="E137">
        <v>3.02</v>
      </c>
      <c r="F137">
        <v>3.02</v>
      </c>
      <c r="G137">
        <v>0</v>
      </c>
      <c r="I137">
        <f t="shared" si="7"/>
        <v>2018</v>
      </c>
      <c r="J137" s="87">
        <f t="shared" si="8"/>
        <v>43435</v>
      </c>
      <c r="K137" s="98">
        <f t="shared" si="9"/>
        <v>3.0200000000000001E-2</v>
      </c>
    </row>
    <row r="138" spans="1:11" x14ac:dyDescent="0.25">
      <c r="A138" s="87">
        <v>43466</v>
      </c>
      <c r="B138">
        <v>2.9870000000000001</v>
      </c>
      <c r="C138">
        <v>3.109</v>
      </c>
      <c r="D138">
        <v>2.9</v>
      </c>
      <c r="E138">
        <v>3.0049999999999999</v>
      </c>
      <c r="F138">
        <v>3.0049999999999999</v>
      </c>
      <c r="G138">
        <v>0</v>
      </c>
      <c r="I138">
        <f t="shared" si="7"/>
        <v>2019</v>
      </c>
      <c r="J138" s="87">
        <f t="shared" si="8"/>
        <v>43466</v>
      </c>
      <c r="K138" s="98">
        <f t="shared" si="9"/>
        <v>3.005E-2</v>
      </c>
    </row>
    <row r="139" spans="1:11" x14ac:dyDescent="0.25">
      <c r="A139" s="87">
        <v>43497</v>
      </c>
      <c r="B139">
        <v>2.9940000000000002</v>
      </c>
      <c r="C139">
        <v>3.0979999999999999</v>
      </c>
      <c r="D139">
        <v>2.97</v>
      </c>
      <c r="E139">
        <v>3.0830000000000002</v>
      </c>
      <c r="F139">
        <v>3.0830000000000002</v>
      </c>
      <c r="G139">
        <v>0</v>
      </c>
      <c r="I139">
        <f t="shared" si="7"/>
        <v>2019</v>
      </c>
      <c r="J139" s="87">
        <f t="shared" si="8"/>
        <v>43497</v>
      </c>
      <c r="K139" s="98">
        <f t="shared" si="9"/>
        <v>3.0830000000000003E-2</v>
      </c>
    </row>
    <row r="140" spans="1:11" x14ac:dyDescent="0.25">
      <c r="A140" s="87">
        <v>43525</v>
      </c>
      <c r="B140">
        <v>3.1040000000000001</v>
      </c>
      <c r="C140">
        <v>3.129</v>
      </c>
      <c r="D140">
        <v>2.7989999999999999</v>
      </c>
      <c r="E140">
        <v>2.8220000000000001</v>
      </c>
      <c r="F140">
        <v>2.8220000000000001</v>
      </c>
      <c r="G140">
        <v>0</v>
      </c>
      <c r="I140">
        <f t="shared" si="7"/>
        <v>2019</v>
      </c>
      <c r="J140" s="87">
        <f t="shared" si="8"/>
        <v>43525</v>
      </c>
      <c r="K140" s="98">
        <f t="shared" si="9"/>
        <v>2.8220000000000002E-2</v>
      </c>
    </row>
    <row r="141" spans="1:11" x14ac:dyDescent="0.25">
      <c r="A141" s="87">
        <v>43556</v>
      </c>
      <c r="B141">
        <v>2.847</v>
      </c>
      <c r="C141">
        <v>3.0110000000000001</v>
      </c>
      <c r="D141">
        <v>2.835</v>
      </c>
      <c r="E141">
        <v>2.94</v>
      </c>
      <c r="F141">
        <v>2.94</v>
      </c>
      <c r="G141">
        <v>0</v>
      </c>
      <c r="I141">
        <f t="shared" si="7"/>
        <v>2019</v>
      </c>
      <c r="J141" s="87">
        <f t="shared" si="8"/>
        <v>43556</v>
      </c>
      <c r="K141" s="98">
        <f t="shared" si="9"/>
        <v>2.9399999999999999E-2</v>
      </c>
    </row>
    <row r="142" spans="1:11" x14ac:dyDescent="0.25">
      <c r="A142" s="87">
        <v>43586</v>
      </c>
      <c r="B142">
        <v>2.9260000000000002</v>
      </c>
      <c r="C142">
        <v>2.9529999999999998</v>
      </c>
      <c r="D142">
        <v>2.5739999999999998</v>
      </c>
      <c r="E142">
        <v>2.5830000000000002</v>
      </c>
      <c r="F142">
        <v>2.5830000000000002</v>
      </c>
      <c r="G142">
        <v>0</v>
      </c>
      <c r="I142">
        <f t="shared" si="7"/>
        <v>2019</v>
      </c>
      <c r="J142" s="87">
        <f t="shared" si="8"/>
        <v>43586</v>
      </c>
      <c r="K142" s="98">
        <f t="shared" si="9"/>
        <v>2.5830000000000002E-2</v>
      </c>
    </row>
    <row r="143" spans="1:11" x14ac:dyDescent="0.25">
      <c r="A143" s="87">
        <v>43617</v>
      </c>
      <c r="B143">
        <v>2.5649999999999999</v>
      </c>
      <c r="C143">
        <v>2.6520000000000001</v>
      </c>
      <c r="D143">
        <v>2.5019999999999998</v>
      </c>
      <c r="E143">
        <v>2.528</v>
      </c>
      <c r="F143">
        <v>2.528</v>
      </c>
      <c r="G143">
        <v>0</v>
      </c>
      <c r="I143">
        <f t="shared" si="7"/>
        <v>2019</v>
      </c>
      <c r="J143" s="87">
        <f t="shared" si="8"/>
        <v>43617</v>
      </c>
      <c r="K143" s="98">
        <f t="shared" si="9"/>
        <v>2.528E-2</v>
      </c>
    </row>
    <row r="144" spans="1:11" x14ac:dyDescent="0.25">
      <c r="A144" s="87">
        <v>43647</v>
      </c>
      <c r="B144">
        <v>2.544</v>
      </c>
      <c r="C144">
        <v>2.67</v>
      </c>
      <c r="D144">
        <v>2.4660000000000002</v>
      </c>
      <c r="E144">
        <v>2.5270000000000001</v>
      </c>
      <c r="F144">
        <v>2.5270000000000001</v>
      </c>
      <c r="G144">
        <v>0</v>
      </c>
      <c r="I144">
        <f t="shared" si="7"/>
        <v>2019</v>
      </c>
      <c r="J144" s="87">
        <f t="shared" si="8"/>
        <v>43647</v>
      </c>
      <c r="K144" s="98">
        <f t="shared" si="9"/>
        <v>2.5270000000000001E-2</v>
      </c>
    </row>
    <row r="145" spans="1:11" x14ac:dyDescent="0.25">
      <c r="A145" s="87">
        <v>43678</v>
      </c>
      <c r="B145">
        <v>2.5289999999999999</v>
      </c>
      <c r="C145">
        <v>2.5289999999999999</v>
      </c>
      <c r="D145">
        <v>1.905</v>
      </c>
      <c r="E145">
        <v>1.97</v>
      </c>
      <c r="F145">
        <v>1.97</v>
      </c>
      <c r="G145">
        <v>0</v>
      </c>
      <c r="I145">
        <f t="shared" si="7"/>
        <v>2019</v>
      </c>
      <c r="J145" s="87">
        <f t="shared" si="8"/>
        <v>43678</v>
      </c>
      <c r="K145" s="98">
        <f t="shared" si="9"/>
        <v>1.9699999999999999E-2</v>
      </c>
    </row>
    <row r="146" spans="1:11" x14ac:dyDescent="0.25">
      <c r="A146" s="87">
        <v>43709</v>
      </c>
      <c r="B146">
        <v>1.9450000000000001</v>
      </c>
      <c r="C146">
        <v>2.3780000000000001</v>
      </c>
      <c r="D146">
        <v>1.909</v>
      </c>
      <c r="E146">
        <v>2.121</v>
      </c>
      <c r="F146">
        <v>2.121</v>
      </c>
      <c r="G146">
        <v>0</v>
      </c>
      <c r="I146">
        <f t="shared" ref="I146:I173" si="10">+YEAR(J146)</f>
        <v>2019</v>
      </c>
      <c r="J146" s="87">
        <f t="shared" ref="J146:J173" si="11">+A146</f>
        <v>43709</v>
      </c>
      <c r="K146" s="98">
        <f t="shared" ref="K146:K172" si="12">+E146/100</f>
        <v>2.121E-2</v>
      </c>
    </row>
    <row r="147" spans="1:11" x14ac:dyDescent="0.25">
      <c r="A147" s="87">
        <v>43739</v>
      </c>
      <c r="B147">
        <v>2.1760000000000002</v>
      </c>
      <c r="C147">
        <v>2.35</v>
      </c>
      <c r="D147">
        <v>2.008</v>
      </c>
      <c r="E147">
        <v>2.1760000000000002</v>
      </c>
      <c r="F147">
        <v>2.1760000000000002</v>
      </c>
      <c r="G147">
        <v>0</v>
      </c>
      <c r="I147">
        <f t="shared" si="10"/>
        <v>2019</v>
      </c>
      <c r="J147" s="87">
        <f t="shared" si="11"/>
        <v>43739</v>
      </c>
      <c r="K147" s="98">
        <f t="shared" si="12"/>
        <v>2.1760000000000002E-2</v>
      </c>
    </row>
    <row r="148" spans="1:11" x14ac:dyDescent="0.25">
      <c r="A148" s="87">
        <v>43770</v>
      </c>
      <c r="B148">
        <v>2.173</v>
      </c>
      <c r="C148">
        <v>2.4430000000000001</v>
      </c>
      <c r="D148">
        <v>2.1669999999999998</v>
      </c>
      <c r="E148">
        <v>2.202</v>
      </c>
      <c r="F148">
        <v>2.202</v>
      </c>
      <c r="G148">
        <v>0</v>
      </c>
      <c r="I148">
        <f t="shared" si="10"/>
        <v>2019</v>
      </c>
      <c r="J148" s="87">
        <f t="shared" si="11"/>
        <v>43770</v>
      </c>
      <c r="K148" s="98">
        <f t="shared" si="12"/>
        <v>2.2019999999999998E-2</v>
      </c>
    </row>
    <row r="149" spans="1:11" x14ac:dyDescent="0.25">
      <c r="A149" s="87">
        <v>43800</v>
      </c>
      <c r="B149">
        <v>2.27</v>
      </c>
      <c r="C149">
        <v>2.3929999999999998</v>
      </c>
      <c r="D149">
        <v>2.1429999999999998</v>
      </c>
      <c r="E149">
        <v>2.3889999999999998</v>
      </c>
      <c r="F149">
        <v>2.3889999999999998</v>
      </c>
      <c r="G149">
        <v>0</v>
      </c>
      <c r="I149">
        <f t="shared" si="10"/>
        <v>2019</v>
      </c>
      <c r="J149" s="87">
        <f t="shared" si="11"/>
        <v>43800</v>
      </c>
      <c r="K149" s="98">
        <f t="shared" si="12"/>
        <v>2.3889999999999998E-2</v>
      </c>
    </row>
    <row r="150" spans="1:11" x14ac:dyDescent="0.25">
      <c r="A150" s="87">
        <v>43831</v>
      </c>
      <c r="B150">
        <v>2.3650000000000002</v>
      </c>
      <c r="C150">
        <v>2.3820000000000001</v>
      </c>
      <c r="D150">
        <v>1.992</v>
      </c>
      <c r="E150">
        <v>2.0150000000000001</v>
      </c>
      <c r="F150">
        <v>2.0150000000000001</v>
      </c>
      <c r="G150">
        <v>0</v>
      </c>
      <c r="I150">
        <f t="shared" si="10"/>
        <v>2020</v>
      </c>
      <c r="J150" s="87">
        <f t="shared" si="11"/>
        <v>43831</v>
      </c>
      <c r="K150" s="98">
        <f t="shared" si="12"/>
        <v>2.0150000000000001E-2</v>
      </c>
    </row>
    <row r="151" spans="1:11" x14ac:dyDescent="0.25">
      <c r="A151" s="87">
        <v>43862</v>
      </c>
      <c r="B151">
        <v>2.0419999999999998</v>
      </c>
      <c r="C151">
        <v>2.141</v>
      </c>
      <c r="D151">
        <v>1.6459999999999999</v>
      </c>
      <c r="E151">
        <v>1.671</v>
      </c>
      <c r="F151">
        <v>1.671</v>
      </c>
      <c r="G151">
        <v>0</v>
      </c>
      <c r="I151">
        <f t="shared" si="10"/>
        <v>2020</v>
      </c>
      <c r="J151" s="87">
        <f t="shared" si="11"/>
        <v>43862</v>
      </c>
      <c r="K151" s="98">
        <f t="shared" si="12"/>
        <v>1.6709999999999999E-2</v>
      </c>
    </row>
    <row r="152" spans="1:11" x14ac:dyDescent="0.25">
      <c r="A152" s="87">
        <v>43891</v>
      </c>
      <c r="B152">
        <v>1.6240000000000001</v>
      </c>
      <c r="C152">
        <v>1.94</v>
      </c>
      <c r="D152">
        <v>0.83699999999999997</v>
      </c>
      <c r="E152">
        <v>1.351</v>
      </c>
      <c r="F152">
        <v>1.351</v>
      </c>
      <c r="G152">
        <v>0</v>
      </c>
      <c r="I152">
        <f t="shared" si="10"/>
        <v>2020</v>
      </c>
      <c r="J152" s="87">
        <f t="shared" si="11"/>
        <v>43891</v>
      </c>
      <c r="K152" s="98">
        <f t="shared" si="12"/>
        <v>1.3509999999999999E-2</v>
      </c>
    </row>
    <row r="153" spans="1:11" x14ac:dyDescent="0.25">
      <c r="A153" s="87">
        <v>43922</v>
      </c>
      <c r="B153">
        <v>1.2370000000000001</v>
      </c>
      <c r="C153">
        <v>1.417</v>
      </c>
      <c r="D153">
        <v>1.1259999999999999</v>
      </c>
      <c r="E153">
        <v>1.266</v>
      </c>
      <c r="F153">
        <v>1.266</v>
      </c>
      <c r="G153">
        <v>0</v>
      </c>
      <c r="I153">
        <f t="shared" si="10"/>
        <v>2020</v>
      </c>
      <c r="J153" s="87">
        <f t="shared" si="11"/>
        <v>43922</v>
      </c>
      <c r="K153" s="98">
        <f t="shared" si="12"/>
        <v>1.2659999999999999E-2</v>
      </c>
    </row>
    <row r="154" spans="1:11" x14ac:dyDescent="0.25">
      <c r="A154" s="87">
        <v>43952</v>
      </c>
      <c r="B154">
        <v>1.2589999999999999</v>
      </c>
      <c r="C154">
        <v>1.4850000000000001</v>
      </c>
      <c r="D154">
        <v>1.2509999999999999</v>
      </c>
      <c r="E154">
        <v>1.407</v>
      </c>
      <c r="F154">
        <v>1.407</v>
      </c>
      <c r="G154">
        <v>0</v>
      </c>
      <c r="I154">
        <f t="shared" si="10"/>
        <v>2020</v>
      </c>
      <c r="J154" s="87">
        <f t="shared" si="11"/>
        <v>43952</v>
      </c>
      <c r="K154" s="98">
        <f t="shared" si="12"/>
        <v>1.4070000000000001E-2</v>
      </c>
    </row>
    <row r="155" spans="1:11" x14ac:dyDescent="0.25">
      <c r="A155" s="87">
        <v>43983</v>
      </c>
      <c r="B155">
        <v>1.4370000000000001</v>
      </c>
      <c r="C155">
        <v>1.7609999999999999</v>
      </c>
      <c r="D155">
        <v>1.365</v>
      </c>
      <c r="E155">
        <v>1.409</v>
      </c>
      <c r="F155">
        <v>1.409</v>
      </c>
      <c r="G155">
        <v>0</v>
      </c>
      <c r="I155">
        <f t="shared" si="10"/>
        <v>2020</v>
      </c>
      <c r="J155" s="87">
        <f t="shared" si="11"/>
        <v>43983</v>
      </c>
      <c r="K155" s="98">
        <f t="shared" si="12"/>
        <v>1.409E-2</v>
      </c>
    </row>
    <row r="156" spans="1:11" x14ac:dyDescent="0.25">
      <c r="A156" s="87">
        <v>44013</v>
      </c>
      <c r="B156">
        <v>1.444</v>
      </c>
      <c r="C156">
        <v>1.48</v>
      </c>
      <c r="D156">
        <v>1.1859999999999999</v>
      </c>
      <c r="E156">
        <v>1.198</v>
      </c>
      <c r="F156">
        <v>1.198</v>
      </c>
      <c r="G156">
        <v>0</v>
      </c>
      <c r="I156">
        <f t="shared" si="10"/>
        <v>2020</v>
      </c>
      <c r="J156" s="87">
        <f t="shared" si="11"/>
        <v>44013</v>
      </c>
      <c r="K156" s="98">
        <f t="shared" si="12"/>
        <v>1.1979999999999999E-2</v>
      </c>
    </row>
    <row r="157" spans="1:11" x14ac:dyDescent="0.25">
      <c r="A157" s="87">
        <v>44044</v>
      </c>
      <c r="B157">
        <v>1.246</v>
      </c>
      <c r="C157">
        <v>1.53</v>
      </c>
      <c r="D157">
        <v>1.165</v>
      </c>
      <c r="E157">
        <v>1.452</v>
      </c>
      <c r="F157">
        <v>1.452</v>
      </c>
      <c r="G157">
        <v>0</v>
      </c>
      <c r="I157">
        <f t="shared" si="10"/>
        <v>2020</v>
      </c>
      <c r="J157" s="87">
        <f t="shared" si="11"/>
        <v>44044</v>
      </c>
      <c r="K157" s="98">
        <f t="shared" si="12"/>
        <v>1.452E-2</v>
      </c>
    </row>
    <row r="158" spans="1:11" x14ac:dyDescent="0.25">
      <c r="A158" s="87">
        <v>44075</v>
      </c>
      <c r="B158">
        <v>1.496</v>
      </c>
      <c r="C158">
        <v>1.5089999999999999</v>
      </c>
      <c r="D158">
        <v>1.3220000000000001</v>
      </c>
      <c r="E158">
        <v>1.4510000000000001</v>
      </c>
      <c r="F158">
        <v>1.4510000000000001</v>
      </c>
      <c r="G158">
        <v>0</v>
      </c>
      <c r="I158">
        <f t="shared" si="10"/>
        <v>2020</v>
      </c>
      <c r="J158" s="87">
        <f t="shared" si="11"/>
        <v>44075</v>
      </c>
      <c r="K158" s="98">
        <f t="shared" si="12"/>
        <v>1.451E-2</v>
      </c>
    </row>
    <row r="159" spans="1:11" x14ac:dyDescent="0.25">
      <c r="A159" s="87">
        <v>44105</v>
      </c>
      <c r="B159">
        <v>1.478</v>
      </c>
      <c r="C159">
        <v>1.69</v>
      </c>
      <c r="D159">
        <v>1.427</v>
      </c>
      <c r="E159">
        <v>1.64</v>
      </c>
      <c r="F159">
        <v>1.64</v>
      </c>
      <c r="G159">
        <v>0</v>
      </c>
      <c r="I159">
        <f t="shared" si="10"/>
        <v>2020</v>
      </c>
      <c r="J159" s="87">
        <f t="shared" si="11"/>
        <v>44105</v>
      </c>
      <c r="K159" s="98">
        <f t="shared" si="12"/>
        <v>1.6399999999999998E-2</v>
      </c>
    </row>
    <row r="160" spans="1:11" x14ac:dyDescent="0.25">
      <c r="A160" s="87">
        <v>44136</v>
      </c>
      <c r="B160">
        <v>1.6439999999999999</v>
      </c>
      <c r="C160">
        <v>1.7669999999999999</v>
      </c>
      <c r="D160">
        <v>1.506</v>
      </c>
      <c r="E160">
        <v>1.573</v>
      </c>
      <c r="F160">
        <v>1.573</v>
      </c>
      <c r="G160">
        <v>0</v>
      </c>
      <c r="I160">
        <f t="shared" si="10"/>
        <v>2020</v>
      </c>
      <c r="J160" s="87">
        <f t="shared" si="11"/>
        <v>44136</v>
      </c>
      <c r="K160" s="98">
        <f t="shared" si="12"/>
        <v>1.5730000000000001E-2</v>
      </c>
    </row>
    <row r="161" spans="1:11" x14ac:dyDescent="0.25">
      <c r="A161" s="87">
        <v>44166</v>
      </c>
      <c r="B161">
        <v>1.595</v>
      </c>
      <c r="C161">
        <v>1.7490000000000001</v>
      </c>
      <c r="D161">
        <v>1.595</v>
      </c>
      <c r="E161">
        <v>1.6459999999999999</v>
      </c>
      <c r="F161">
        <v>1.6459999999999999</v>
      </c>
      <c r="G161">
        <v>0</v>
      </c>
      <c r="I161">
        <f t="shared" si="10"/>
        <v>2020</v>
      </c>
      <c r="J161" s="87">
        <f t="shared" si="11"/>
        <v>44166</v>
      </c>
      <c r="K161" s="98">
        <f t="shared" si="12"/>
        <v>1.6459999999999999E-2</v>
      </c>
    </row>
    <row r="162" spans="1:11" x14ac:dyDescent="0.25">
      <c r="A162" s="87">
        <v>44197</v>
      </c>
      <c r="B162">
        <v>1.6719999999999999</v>
      </c>
      <c r="C162">
        <v>1.915</v>
      </c>
      <c r="D162">
        <v>1.6379999999999999</v>
      </c>
      <c r="E162">
        <v>1.8580000000000001</v>
      </c>
      <c r="F162">
        <v>1.8580000000000001</v>
      </c>
      <c r="G162">
        <v>0</v>
      </c>
      <c r="I162">
        <f t="shared" si="10"/>
        <v>2021</v>
      </c>
      <c r="J162" s="87">
        <f t="shared" si="11"/>
        <v>44197</v>
      </c>
      <c r="K162" s="98">
        <f t="shared" si="12"/>
        <v>1.8579999999999999E-2</v>
      </c>
    </row>
    <row r="163" spans="1:11" x14ac:dyDescent="0.25">
      <c r="A163" s="87">
        <v>44228</v>
      </c>
      <c r="B163">
        <v>1.8460000000000001</v>
      </c>
      <c r="C163">
        <v>2.4020000000000001</v>
      </c>
      <c r="D163">
        <v>1.8260000000000001</v>
      </c>
      <c r="E163">
        <v>2.1819999999999999</v>
      </c>
      <c r="F163">
        <v>2.1819999999999999</v>
      </c>
      <c r="G163">
        <v>0</v>
      </c>
      <c r="I163">
        <f t="shared" si="10"/>
        <v>2021</v>
      </c>
      <c r="J163" s="87">
        <f t="shared" si="11"/>
        <v>44228</v>
      </c>
      <c r="K163" s="98">
        <f t="shared" si="12"/>
        <v>2.1819999999999999E-2</v>
      </c>
    </row>
    <row r="164" spans="1:11" x14ac:dyDescent="0.25">
      <c r="A164" s="87">
        <v>44256</v>
      </c>
      <c r="B164">
        <v>2.2280000000000002</v>
      </c>
      <c r="C164">
        <v>2.5049999999999999</v>
      </c>
      <c r="D164">
        <v>2.1829999999999998</v>
      </c>
      <c r="E164">
        <v>2.4249999999999998</v>
      </c>
      <c r="F164">
        <v>2.4249999999999998</v>
      </c>
      <c r="G164">
        <v>0</v>
      </c>
      <c r="I164">
        <f t="shared" si="10"/>
        <v>2021</v>
      </c>
      <c r="J164" s="87">
        <f t="shared" si="11"/>
        <v>44256</v>
      </c>
      <c r="K164" s="98">
        <f t="shared" si="12"/>
        <v>2.4249999999999997E-2</v>
      </c>
    </row>
    <row r="165" spans="1:11" x14ac:dyDescent="0.25">
      <c r="A165" s="87">
        <v>44287</v>
      </c>
      <c r="B165">
        <v>2.3690000000000002</v>
      </c>
      <c r="C165">
        <v>2.3919999999999999</v>
      </c>
      <c r="D165">
        <v>2.2069999999999999</v>
      </c>
      <c r="E165">
        <v>2.3010000000000002</v>
      </c>
      <c r="F165">
        <v>2.3010000000000002</v>
      </c>
      <c r="G165">
        <v>0</v>
      </c>
      <c r="I165">
        <f t="shared" si="10"/>
        <v>2021</v>
      </c>
      <c r="J165" s="87">
        <f t="shared" si="11"/>
        <v>44287</v>
      </c>
      <c r="K165" s="98">
        <f t="shared" si="12"/>
        <v>2.3010000000000003E-2</v>
      </c>
    </row>
    <row r="166" spans="1:11" x14ac:dyDescent="0.25">
      <c r="A166" s="87">
        <v>44317</v>
      </c>
      <c r="B166">
        <v>2.323</v>
      </c>
      <c r="C166">
        <v>2.4169999999999998</v>
      </c>
      <c r="D166">
        <v>2.161</v>
      </c>
      <c r="E166">
        <v>2.2629999999999999</v>
      </c>
      <c r="F166">
        <v>2.2629999999999999</v>
      </c>
      <c r="G166">
        <v>0</v>
      </c>
      <c r="I166">
        <f t="shared" si="10"/>
        <v>2021</v>
      </c>
      <c r="J166" s="87">
        <f t="shared" si="11"/>
        <v>44317</v>
      </c>
      <c r="K166" s="98">
        <f t="shared" si="12"/>
        <v>2.2629999999999997E-2</v>
      </c>
    </row>
    <row r="167" spans="1:11" x14ac:dyDescent="0.25">
      <c r="A167" s="87">
        <v>44348</v>
      </c>
      <c r="B167">
        <v>2.3069999999999999</v>
      </c>
      <c r="C167">
        <v>2.3290000000000002</v>
      </c>
      <c r="D167">
        <v>2.0049999999999999</v>
      </c>
      <c r="E167">
        <v>2.0649999999999999</v>
      </c>
      <c r="F167">
        <v>2.0649999999999999</v>
      </c>
      <c r="G167">
        <v>0</v>
      </c>
      <c r="I167">
        <f t="shared" si="10"/>
        <v>2021</v>
      </c>
      <c r="J167" s="87">
        <f t="shared" si="11"/>
        <v>44348</v>
      </c>
      <c r="K167" s="98">
        <f t="shared" si="12"/>
        <v>2.0649999999999998E-2</v>
      </c>
    </row>
    <row r="168" spans="1:11" x14ac:dyDescent="0.25">
      <c r="A168" s="87">
        <v>44378</v>
      </c>
      <c r="B168">
        <v>2.093</v>
      </c>
      <c r="C168">
        <v>2.0950000000000002</v>
      </c>
      <c r="D168">
        <v>1.78</v>
      </c>
      <c r="E168">
        <v>1.897</v>
      </c>
      <c r="F168">
        <v>1.897</v>
      </c>
      <c r="G168">
        <v>0</v>
      </c>
      <c r="I168">
        <f t="shared" si="10"/>
        <v>2021</v>
      </c>
      <c r="J168" s="87">
        <f t="shared" si="11"/>
        <v>44378</v>
      </c>
      <c r="K168" s="98">
        <f t="shared" si="12"/>
        <v>1.8970000000000001E-2</v>
      </c>
    </row>
    <row r="169" spans="1:11" x14ac:dyDescent="0.25">
      <c r="A169" s="87">
        <v>44409</v>
      </c>
      <c r="B169">
        <v>1.9119999999999999</v>
      </c>
      <c r="C169">
        <v>2.0339999999999998</v>
      </c>
      <c r="D169">
        <v>1.8109999999999999</v>
      </c>
      <c r="E169">
        <v>1.927</v>
      </c>
      <c r="F169">
        <v>1.927</v>
      </c>
      <c r="G169">
        <v>0</v>
      </c>
      <c r="I169">
        <f t="shared" si="10"/>
        <v>2021</v>
      </c>
      <c r="J169" s="87">
        <f t="shared" si="11"/>
        <v>44409</v>
      </c>
      <c r="K169" s="98">
        <f t="shared" si="12"/>
        <v>1.9269999999999999E-2</v>
      </c>
    </row>
    <row r="170" spans="1:11" x14ac:dyDescent="0.25">
      <c r="A170" s="87">
        <v>44440</v>
      </c>
      <c r="B170">
        <v>1.9339999999999999</v>
      </c>
      <c r="C170">
        <v>2.1030000000000002</v>
      </c>
      <c r="D170">
        <v>1.823</v>
      </c>
      <c r="E170">
        <v>2.0920000000000001</v>
      </c>
      <c r="F170">
        <v>2.0920000000000001</v>
      </c>
      <c r="G170">
        <v>0</v>
      </c>
      <c r="I170">
        <f t="shared" si="10"/>
        <v>2021</v>
      </c>
      <c r="J170" s="87">
        <f t="shared" si="11"/>
        <v>44440</v>
      </c>
      <c r="K170" s="98">
        <f t="shared" si="12"/>
        <v>2.0920000000000001E-2</v>
      </c>
    </row>
    <row r="171" spans="1:11" x14ac:dyDescent="0.25">
      <c r="A171" s="87">
        <v>44470</v>
      </c>
      <c r="B171">
        <v>2.06</v>
      </c>
      <c r="C171">
        <v>2.177</v>
      </c>
      <c r="D171">
        <v>1.9239999999999999</v>
      </c>
      <c r="E171">
        <v>1.9419999999999999</v>
      </c>
      <c r="F171">
        <v>1.9419999999999999</v>
      </c>
      <c r="G171">
        <v>0</v>
      </c>
      <c r="I171">
        <f t="shared" si="10"/>
        <v>2021</v>
      </c>
      <c r="J171" s="87">
        <f t="shared" si="11"/>
        <v>44470</v>
      </c>
      <c r="K171" s="98">
        <f t="shared" si="12"/>
        <v>1.942E-2</v>
      </c>
    </row>
    <row r="172" spans="1:11" x14ac:dyDescent="0.25">
      <c r="A172" s="87">
        <v>44501</v>
      </c>
      <c r="B172">
        <v>1.976</v>
      </c>
      <c r="C172">
        <v>2.0489999999999999</v>
      </c>
      <c r="D172">
        <v>1.776</v>
      </c>
      <c r="E172">
        <v>1.7869999999999999</v>
      </c>
      <c r="F172">
        <v>1.7869999999999999</v>
      </c>
      <c r="G172">
        <v>0</v>
      </c>
      <c r="I172">
        <f t="shared" si="10"/>
        <v>2021</v>
      </c>
      <c r="J172" s="87">
        <f t="shared" si="11"/>
        <v>44501</v>
      </c>
      <c r="K172" s="98">
        <f t="shared" si="12"/>
        <v>1.787E-2</v>
      </c>
    </row>
    <row r="173" spans="1:11" x14ac:dyDescent="0.25">
      <c r="A173" s="87">
        <v>44531</v>
      </c>
      <c r="B173">
        <v>1.82</v>
      </c>
      <c r="C173">
        <v>1.9710000000000001</v>
      </c>
      <c r="D173">
        <v>1.6779999999999999</v>
      </c>
      <c r="E173">
        <v>1.905</v>
      </c>
      <c r="F173">
        <v>1.905</v>
      </c>
      <c r="G173">
        <v>0</v>
      </c>
      <c r="I173">
        <f t="shared" si="10"/>
        <v>2021</v>
      </c>
      <c r="J173" s="87">
        <f t="shared" si="11"/>
        <v>44531</v>
      </c>
      <c r="K173" s="98">
        <f>+E173/100</f>
        <v>1.9050000000000001E-2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664C-600B-4D72-AAE8-84B6F7302025}">
  <dimension ref="A1:P97"/>
  <sheetViews>
    <sheetView workbookViewId="0">
      <selection activeCell="M87" sqref="M87"/>
    </sheetView>
  </sheetViews>
  <sheetFormatPr defaultRowHeight="15" x14ac:dyDescent="0.25"/>
  <cols>
    <col min="13" max="13" width="11.5703125" bestFit="1" customWidth="1"/>
    <col min="15" max="15" width="10.5703125" bestFit="1" customWidth="1"/>
  </cols>
  <sheetData>
    <row r="1" spans="1:1" x14ac:dyDescent="0.25">
      <c r="A1" s="1" t="s">
        <v>132</v>
      </c>
    </row>
    <row r="3" spans="1:1" x14ac:dyDescent="0.25">
      <c r="A3" s="1" t="s">
        <v>133</v>
      </c>
    </row>
    <row r="38" spans="13:16" x14ac:dyDescent="0.25">
      <c r="M38" s="94">
        <v>97032</v>
      </c>
      <c r="N38" t="s">
        <v>137</v>
      </c>
    </row>
    <row r="39" spans="13:16" x14ac:dyDescent="0.25">
      <c r="M39" s="94">
        <v>-1551</v>
      </c>
      <c r="N39" t="s">
        <v>128</v>
      </c>
    </row>
    <row r="40" spans="13:16" x14ac:dyDescent="0.25">
      <c r="M40" s="113">
        <f>+M38-M39</f>
        <v>98583</v>
      </c>
      <c r="N40" t="s">
        <v>129</v>
      </c>
    </row>
    <row r="43" spans="13:16" x14ac:dyDescent="0.25">
      <c r="M43" s="94">
        <v>26000</v>
      </c>
      <c r="N43" t="s">
        <v>130</v>
      </c>
    </row>
    <row r="45" spans="13:16" x14ac:dyDescent="0.25">
      <c r="M45" s="115">
        <f>+M43/M40</f>
        <v>0.26373715549334065</v>
      </c>
      <c r="N45" s="116" t="s">
        <v>131</v>
      </c>
      <c r="O45" s="116"/>
      <c r="P45" s="116"/>
    </row>
    <row r="60" spans="1:16" x14ac:dyDescent="0.2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6" x14ac:dyDescent="0.25">
      <c r="A61" s="1" t="s">
        <v>134</v>
      </c>
    </row>
    <row r="86" spans="13:16" x14ac:dyDescent="0.25">
      <c r="M86" s="94">
        <v>209495.465</v>
      </c>
      <c r="N86" t="s">
        <v>137</v>
      </c>
    </row>
    <row r="87" spans="13:16" x14ac:dyDescent="0.25">
      <c r="M87" s="94">
        <v>6656.3639999999996</v>
      </c>
      <c r="N87" t="s">
        <v>135</v>
      </c>
    </row>
    <row r="88" spans="13:16" x14ac:dyDescent="0.25">
      <c r="M88" s="113">
        <f>+M86+M87</f>
        <v>216151.829</v>
      </c>
      <c r="N88" t="s">
        <v>138</v>
      </c>
    </row>
    <row r="91" spans="13:16" x14ac:dyDescent="0.25">
      <c r="M91" s="94">
        <v>100000</v>
      </c>
      <c r="N91" t="s">
        <v>136</v>
      </c>
    </row>
    <row r="93" spans="13:16" x14ac:dyDescent="0.25">
      <c r="M93" s="115">
        <f>+M91/M88</f>
        <v>0.46263776930612971</v>
      </c>
      <c r="N93" s="116" t="s">
        <v>131</v>
      </c>
      <c r="O93" s="116"/>
      <c r="P93" s="116"/>
    </row>
    <row r="96" spans="13:16" x14ac:dyDescent="0.25">
      <c r="M96" s="95"/>
    </row>
    <row r="97" spans="13:13" x14ac:dyDescent="0.25">
      <c r="M97" s="114"/>
    </row>
  </sheetData>
  <pageMargins left="0.2" right="0.2" top="0.75" bottom="0.75" header="0.3" footer="0.3"/>
  <pageSetup scale="6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52DE-D367-493D-985D-337AF56F87A9}">
  <dimension ref="A1:U60"/>
  <sheetViews>
    <sheetView zoomScaleNormal="100" workbookViewId="0">
      <pane xSplit="1" ySplit="6" topLeftCell="B22" activePane="bottomRight" state="frozen"/>
      <selection pane="topRight" activeCell="B1" sqref="B1"/>
      <selection pane="bottomLeft" activeCell="A5" sqref="A5"/>
      <selection pane="bottomRight" activeCell="M21" sqref="M21"/>
    </sheetView>
  </sheetViews>
  <sheetFormatPr defaultRowHeight="15" x14ac:dyDescent="0.25"/>
  <cols>
    <col min="1" max="1" width="39.85546875" bestFit="1" customWidth="1"/>
    <col min="2" max="2" width="11.85546875" customWidth="1"/>
    <col min="3" max="3" width="10.5703125" customWidth="1"/>
    <col min="4" max="10" width="9.5703125" customWidth="1"/>
    <col min="12" max="12" width="12.85546875" bestFit="1" customWidth="1"/>
    <col min="13" max="13" width="13" customWidth="1"/>
    <col min="14" max="15" width="10.140625" bestFit="1" customWidth="1"/>
    <col min="16" max="16" width="10.5703125" customWidth="1"/>
    <col min="17" max="21" width="10.140625" bestFit="1" customWidth="1"/>
  </cols>
  <sheetData>
    <row r="1" spans="1:21" ht="23.25" x14ac:dyDescent="0.35">
      <c r="A1" s="189" t="s">
        <v>139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21" ht="23.25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21" x14ac:dyDescent="0.25">
      <c r="A3" s="168" t="s">
        <v>189</v>
      </c>
    </row>
    <row r="4" spans="1:21" ht="15.75" thickBot="1" x14ac:dyDescent="0.3"/>
    <row r="5" spans="1:21" x14ac:dyDescent="0.25">
      <c r="A5" s="119" t="s">
        <v>188</v>
      </c>
      <c r="B5" s="190"/>
      <c r="C5" s="190"/>
      <c r="D5" s="190"/>
      <c r="E5" s="190"/>
      <c r="F5" s="190"/>
      <c r="G5" s="190"/>
      <c r="H5" s="190"/>
      <c r="I5" s="190"/>
      <c r="J5" s="191"/>
    </row>
    <row r="6" spans="1:21" ht="15.75" thickBot="1" x14ac:dyDescent="0.3">
      <c r="A6" s="167" t="s">
        <v>187</v>
      </c>
      <c r="B6" s="120">
        <v>2023</v>
      </c>
      <c r="C6" s="120">
        <v>2024</v>
      </c>
      <c r="D6" s="120">
        <v>2025</v>
      </c>
      <c r="E6" s="120">
        <v>2026</v>
      </c>
      <c r="F6" s="120">
        <v>2027</v>
      </c>
      <c r="G6" s="120">
        <v>2028</v>
      </c>
      <c r="H6" s="120">
        <v>2029</v>
      </c>
      <c r="I6" s="120">
        <v>2030</v>
      </c>
      <c r="J6" s="121">
        <v>2031</v>
      </c>
    </row>
    <row r="7" spans="1:21" x14ac:dyDescent="0.25">
      <c r="A7" s="122" t="s">
        <v>140</v>
      </c>
      <c r="B7" s="192"/>
      <c r="C7" s="192"/>
      <c r="D7" s="192"/>
      <c r="E7" s="192"/>
      <c r="F7" s="192"/>
      <c r="G7" s="192"/>
      <c r="H7" s="192"/>
      <c r="I7" s="192"/>
      <c r="J7" s="193"/>
    </row>
    <row r="8" spans="1:21" x14ac:dyDescent="0.25">
      <c r="A8" s="123" t="s">
        <v>141</v>
      </c>
      <c r="B8" s="124">
        <v>5.1900000000000002E-2</v>
      </c>
      <c r="C8" s="124">
        <v>5.0299999999999997E-2</v>
      </c>
      <c r="D8" s="124">
        <v>4.9299999999999997E-2</v>
      </c>
      <c r="E8" s="124">
        <v>4.8800000000000003E-2</v>
      </c>
      <c r="F8" s="124">
        <v>4.8300000000000003E-2</v>
      </c>
      <c r="G8" s="124">
        <v>4.7800000000000002E-2</v>
      </c>
      <c r="H8" s="124">
        <v>4.7500000000000001E-2</v>
      </c>
      <c r="I8" s="124">
        <v>4.7500000000000001E-2</v>
      </c>
      <c r="J8" s="125">
        <v>4.4999999999999998E-2</v>
      </c>
      <c r="M8" s="126"/>
    </row>
    <row r="9" spans="1:21" x14ac:dyDescent="0.25">
      <c r="A9" s="123" t="s">
        <v>142</v>
      </c>
      <c r="B9" s="127">
        <v>3430</v>
      </c>
      <c r="C9" s="127">
        <v>3501</v>
      </c>
      <c r="D9" s="127">
        <v>3646</v>
      </c>
      <c r="E9" s="127">
        <v>3678</v>
      </c>
      <c r="F9" s="127">
        <v>3673</v>
      </c>
      <c r="G9" s="127">
        <v>3704</v>
      </c>
      <c r="H9" s="127">
        <v>3705</v>
      </c>
      <c r="I9" s="127">
        <v>3682</v>
      </c>
      <c r="J9" s="128">
        <v>3652</v>
      </c>
      <c r="L9" s="126"/>
      <c r="M9" s="126"/>
      <c r="N9" s="126"/>
      <c r="O9" s="126"/>
      <c r="P9" s="126"/>
      <c r="Q9" s="126"/>
      <c r="R9" s="126"/>
      <c r="S9" s="126"/>
      <c r="T9" s="126"/>
      <c r="U9" s="126"/>
    </row>
    <row r="10" spans="1:21" x14ac:dyDescent="0.25">
      <c r="A10" s="123" t="s">
        <v>143</v>
      </c>
      <c r="B10" s="127">
        <v>49878</v>
      </c>
      <c r="C10" s="127">
        <v>49692</v>
      </c>
      <c r="D10" s="127">
        <v>49055</v>
      </c>
      <c r="E10" s="127">
        <v>47929</v>
      </c>
      <c r="F10" s="127">
        <v>46671</v>
      </c>
      <c r="G10" s="127">
        <v>45306</v>
      </c>
      <c r="H10" s="127">
        <v>43769</v>
      </c>
      <c r="I10" s="127">
        <v>42013</v>
      </c>
      <c r="J10" s="128">
        <v>41002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</row>
    <row r="11" spans="1:21" x14ac:dyDescent="0.25">
      <c r="A11" s="123" t="s">
        <v>144</v>
      </c>
      <c r="B11" s="127">
        <v>58056</v>
      </c>
      <c r="C11" s="127">
        <v>56874</v>
      </c>
      <c r="D11" s="127">
        <v>55573</v>
      </c>
      <c r="E11" s="127">
        <v>54071</v>
      </c>
      <c r="F11" s="127">
        <v>52476</v>
      </c>
      <c r="G11" s="127">
        <v>50823</v>
      </c>
      <c r="H11" s="127">
        <v>49072</v>
      </c>
      <c r="I11" s="127">
        <v>47250</v>
      </c>
      <c r="J11" s="128">
        <v>45378</v>
      </c>
      <c r="L11" s="126"/>
      <c r="M11" s="126"/>
      <c r="N11" s="126"/>
      <c r="O11" s="126"/>
      <c r="P11" s="126"/>
      <c r="Q11" s="126"/>
      <c r="R11" s="126"/>
      <c r="S11" s="126"/>
      <c r="T11" s="126"/>
      <c r="U11" s="126"/>
    </row>
    <row r="12" spans="1:21" x14ac:dyDescent="0.25">
      <c r="A12" s="123" t="s">
        <v>145</v>
      </c>
      <c r="B12" s="127">
        <v>57346</v>
      </c>
      <c r="C12" s="127">
        <v>56452</v>
      </c>
      <c r="D12" s="127">
        <v>55170</v>
      </c>
      <c r="E12" s="127">
        <v>53705</v>
      </c>
      <c r="F12" s="127">
        <v>52148</v>
      </c>
      <c r="G12" s="127">
        <v>50534</v>
      </c>
      <c r="H12" s="127">
        <v>48821</v>
      </c>
      <c r="I12" s="127">
        <v>47036</v>
      </c>
      <c r="J12" s="128">
        <v>45184</v>
      </c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 x14ac:dyDescent="0.25">
      <c r="A13" s="123" t="s">
        <v>146</v>
      </c>
      <c r="B13" s="127">
        <v>3401</v>
      </c>
      <c r="C13" s="127">
        <v>3537</v>
      </c>
      <c r="D13" s="127">
        <v>3679</v>
      </c>
      <c r="E13" s="127">
        <v>3826</v>
      </c>
      <c r="F13" s="127">
        <v>3979</v>
      </c>
      <c r="G13" s="127">
        <v>4138</v>
      </c>
      <c r="H13" s="127">
        <v>4304</v>
      </c>
      <c r="I13" s="127">
        <v>4476</v>
      </c>
      <c r="J13" s="128">
        <v>4655</v>
      </c>
      <c r="L13" s="126"/>
      <c r="M13" s="126"/>
      <c r="N13" s="126"/>
      <c r="O13" s="126"/>
      <c r="P13" s="126"/>
      <c r="Q13" s="126"/>
      <c r="R13" s="126"/>
      <c r="S13" s="126"/>
      <c r="T13" s="126"/>
      <c r="U13" s="126"/>
    </row>
    <row r="14" spans="1:21" x14ac:dyDescent="0.25">
      <c r="A14" s="123" t="s">
        <v>147</v>
      </c>
      <c r="B14" s="129">
        <f>ROUND((B12/B10),3)</f>
        <v>1.1499999999999999</v>
      </c>
      <c r="C14" s="129">
        <f t="shared" ref="C14:J14" si="0">ROUND((C12/C10),3)</f>
        <v>1.1359999999999999</v>
      </c>
      <c r="D14" s="129">
        <f t="shared" si="0"/>
        <v>1.125</v>
      </c>
      <c r="E14" s="129">
        <f t="shared" si="0"/>
        <v>1.121</v>
      </c>
      <c r="F14" s="129">
        <f t="shared" si="0"/>
        <v>1.117</v>
      </c>
      <c r="G14" s="129">
        <f t="shared" si="0"/>
        <v>1.115</v>
      </c>
      <c r="H14" s="129">
        <f t="shared" si="0"/>
        <v>1.115</v>
      </c>
      <c r="I14" s="129">
        <f t="shared" si="0"/>
        <v>1.1200000000000001</v>
      </c>
      <c r="J14" s="130">
        <f t="shared" si="0"/>
        <v>1.1020000000000001</v>
      </c>
      <c r="M14" s="126"/>
    </row>
    <row r="15" spans="1:21" x14ac:dyDescent="0.25">
      <c r="A15" s="123" t="s">
        <v>148</v>
      </c>
      <c r="B15" s="129">
        <f t="shared" ref="B15:J15" si="1">ROUND(((B12-B13)/B10),3)</f>
        <v>1.0820000000000001</v>
      </c>
      <c r="C15" s="129">
        <f t="shared" si="1"/>
        <v>1.0649999999999999</v>
      </c>
      <c r="D15" s="129">
        <f t="shared" si="1"/>
        <v>1.05</v>
      </c>
      <c r="E15" s="129">
        <f t="shared" si="1"/>
        <v>1.0409999999999999</v>
      </c>
      <c r="F15" s="129">
        <f t="shared" si="1"/>
        <v>1.032</v>
      </c>
      <c r="G15" s="129">
        <f t="shared" si="1"/>
        <v>1.024</v>
      </c>
      <c r="H15" s="129">
        <f t="shared" si="1"/>
        <v>1.0169999999999999</v>
      </c>
      <c r="I15" s="129">
        <f t="shared" si="1"/>
        <v>1.0129999999999999</v>
      </c>
      <c r="J15" s="130">
        <f t="shared" si="1"/>
        <v>0.98799999999999999</v>
      </c>
      <c r="M15" s="126"/>
    </row>
    <row r="16" spans="1:21" ht="15.75" thickBot="1" x14ac:dyDescent="0.3">
      <c r="A16" s="131" t="s">
        <v>149</v>
      </c>
      <c r="B16" s="132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3">
        <v>200</v>
      </c>
    </row>
    <row r="17" spans="1:21" x14ac:dyDescent="0.25">
      <c r="A17" s="122" t="s">
        <v>150</v>
      </c>
      <c r="B17" s="134"/>
      <c r="C17" s="134"/>
      <c r="D17" s="134"/>
      <c r="E17" s="134"/>
      <c r="F17" s="134"/>
      <c r="G17" s="134"/>
      <c r="H17" s="134"/>
      <c r="I17" s="134"/>
      <c r="J17" s="135"/>
    </row>
    <row r="18" spans="1:21" x14ac:dyDescent="0.25">
      <c r="A18" s="123" t="s">
        <v>151</v>
      </c>
      <c r="B18" s="124">
        <v>2.75E-2</v>
      </c>
      <c r="C18" s="124">
        <v>0.03</v>
      </c>
      <c r="D18" s="124">
        <v>0.03</v>
      </c>
      <c r="E18" s="124">
        <v>3.2500000000000001E-2</v>
      </c>
      <c r="F18" s="124">
        <v>3.2500000000000001E-2</v>
      </c>
      <c r="G18" s="124">
        <v>3.5000000000000003E-2</v>
      </c>
      <c r="H18" s="124">
        <v>3.5000000000000003E-2</v>
      </c>
      <c r="I18" s="124">
        <v>3.7499999999999999E-2</v>
      </c>
      <c r="J18" s="125">
        <v>3.7499999999999999E-2</v>
      </c>
      <c r="M18" s="126"/>
    </row>
    <row r="19" spans="1:21" x14ac:dyDescent="0.25">
      <c r="A19" s="123" t="s">
        <v>152</v>
      </c>
      <c r="B19" s="136">
        <v>64592</v>
      </c>
      <c r="C19" s="136">
        <v>61146</v>
      </c>
      <c r="D19" s="136">
        <v>59427</v>
      </c>
      <c r="E19" s="136">
        <v>56031</v>
      </c>
      <c r="F19" s="136">
        <v>54114</v>
      </c>
      <c r="G19" s="136">
        <v>50896</v>
      </c>
      <c r="H19" s="136">
        <v>48909</v>
      </c>
      <c r="I19" s="136">
        <v>45811</v>
      </c>
      <c r="J19" s="128">
        <v>43779</v>
      </c>
      <c r="L19" s="126"/>
      <c r="M19" s="126"/>
      <c r="N19" s="126"/>
      <c r="O19" s="126"/>
      <c r="P19" s="126"/>
      <c r="Q19" s="126"/>
      <c r="R19" s="126"/>
      <c r="S19" s="126"/>
      <c r="T19" s="126"/>
      <c r="U19" s="126"/>
    </row>
    <row r="20" spans="1:21" x14ac:dyDescent="0.25">
      <c r="A20" s="123" t="s">
        <v>153</v>
      </c>
      <c r="B20" s="136">
        <v>58056</v>
      </c>
      <c r="C20" s="136">
        <v>56874</v>
      </c>
      <c r="D20" s="136">
        <v>55573</v>
      </c>
      <c r="E20" s="136">
        <v>54071</v>
      </c>
      <c r="F20" s="136">
        <v>52476</v>
      </c>
      <c r="G20" s="136">
        <v>50823</v>
      </c>
      <c r="H20" s="136">
        <v>49072</v>
      </c>
      <c r="I20" s="136">
        <v>47250</v>
      </c>
      <c r="J20" s="128">
        <v>45378</v>
      </c>
      <c r="L20" s="126"/>
      <c r="M20" s="126"/>
      <c r="N20" s="126"/>
      <c r="O20" s="126"/>
      <c r="P20" s="126"/>
      <c r="Q20" s="126"/>
      <c r="R20" s="126"/>
      <c r="S20" s="126"/>
      <c r="T20" s="126"/>
      <c r="U20" s="126"/>
    </row>
    <row r="21" spans="1:21" x14ac:dyDescent="0.25">
      <c r="A21" s="123" t="s">
        <v>154</v>
      </c>
      <c r="B21" s="136">
        <v>-6536</v>
      </c>
      <c r="C21" s="136">
        <v>-4272</v>
      </c>
      <c r="D21" s="136">
        <v>-3854</v>
      </c>
      <c r="E21" s="136">
        <v>-1960</v>
      </c>
      <c r="F21" s="136">
        <v>-1638</v>
      </c>
      <c r="G21" s="136">
        <v>-73</v>
      </c>
      <c r="H21" s="136">
        <v>163</v>
      </c>
      <c r="I21" s="136">
        <v>1439</v>
      </c>
      <c r="J21" s="128">
        <v>1599</v>
      </c>
      <c r="L21" s="126"/>
      <c r="M21" s="126"/>
      <c r="N21" s="126"/>
      <c r="O21" s="126"/>
      <c r="P21" s="126"/>
      <c r="Q21" s="126"/>
      <c r="R21" s="126"/>
      <c r="S21" s="126"/>
      <c r="T21" s="126"/>
      <c r="U21" s="126"/>
    </row>
    <row r="22" spans="1:21" s="1" customFormat="1" x14ac:dyDescent="0.25">
      <c r="A22" s="137" t="s">
        <v>155</v>
      </c>
      <c r="B22" s="138">
        <v>16410</v>
      </c>
      <c r="C22" s="138">
        <v>14212</v>
      </c>
      <c r="D22" s="138">
        <v>13831</v>
      </c>
      <c r="E22" s="138">
        <v>11967</v>
      </c>
      <c r="F22" s="138">
        <v>11644</v>
      </c>
      <c r="G22" s="138">
        <v>10068</v>
      </c>
      <c r="H22" s="138">
        <v>9794</v>
      </c>
      <c r="I22" s="138">
        <v>8471</v>
      </c>
      <c r="J22" s="139">
        <v>8245</v>
      </c>
      <c r="L22" s="140"/>
      <c r="M22" s="140"/>
      <c r="N22" s="140"/>
      <c r="O22" s="140"/>
      <c r="P22" s="140"/>
      <c r="Q22" s="140"/>
      <c r="R22" s="140"/>
      <c r="S22" s="140"/>
      <c r="T22" s="140"/>
      <c r="U22" s="140"/>
    </row>
    <row r="23" spans="1:21" x14ac:dyDescent="0.25">
      <c r="A23" s="123" t="s">
        <v>156</v>
      </c>
      <c r="B23" s="129">
        <f t="shared" ref="B23:J23" si="2">ROUND((B20/B19),3)</f>
        <v>0.89900000000000002</v>
      </c>
      <c r="C23" s="129">
        <f t="shared" si="2"/>
        <v>0.93</v>
      </c>
      <c r="D23" s="129">
        <f t="shared" si="2"/>
        <v>0.93500000000000005</v>
      </c>
      <c r="E23" s="129">
        <f t="shared" si="2"/>
        <v>0.96499999999999997</v>
      </c>
      <c r="F23" s="129">
        <f t="shared" si="2"/>
        <v>0.97</v>
      </c>
      <c r="G23" s="129">
        <f t="shared" si="2"/>
        <v>0.999</v>
      </c>
      <c r="H23" s="129">
        <f t="shared" si="2"/>
        <v>1.0029999999999999</v>
      </c>
      <c r="I23" s="129">
        <f t="shared" si="2"/>
        <v>1.0309999999999999</v>
      </c>
      <c r="J23" s="130">
        <f t="shared" si="2"/>
        <v>1.0369999999999999</v>
      </c>
      <c r="M23" s="126"/>
    </row>
    <row r="24" spans="1:21" x14ac:dyDescent="0.25">
      <c r="A24" s="123" t="s">
        <v>157</v>
      </c>
      <c r="B24" s="136">
        <v>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  <c r="H24" s="136">
        <v>0</v>
      </c>
      <c r="I24" s="136">
        <v>0</v>
      </c>
      <c r="J24" s="128">
        <v>0</v>
      </c>
    </row>
    <row r="25" spans="1:21" x14ac:dyDescent="0.25">
      <c r="A25" s="123" t="s">
        <v>158</v>
      </c>
      <c r="B25" s="136">
        <v>1729</v>
      </c>
      <c r="C25" s="136">
        <v>1782</v>
      </c>
      <c r="D25" s="136">
        <v>1729</v>
      </c>
      <c r="E25" s="136">
        <v>1762</v>
      </c>
      <c r="F25" s="136">
        <v>1700</v>
      </c>
      <c r="G25" s="136">
        <v>1717</v>
      </c>
      <c r="H25" s="136">
        <v>1648</v>
      </c>
      <c r="I25" s="136">
        <v>1650</v>
      </c>
      <c r="J25" s="128">
        <v>1574</v>
      </c>
    </row>
    <row r="26" spans="1:21" x14ac:dyDescent="0.25">
      <c r="A26" s="123" t="s">
        <v>159</v>
      </c>
      <c r="B26" s="136">
        <v>-2254</v>
      </c>
      <c r="C26" s="136">
        <v>-2206</v>
      </c>
      <c r="D26" s="136">
        <v>-2151</v>
      </c>
      <c r="E26" s="136">
        <v>-2090</v>
      </c>
      <c r="F26" s="136">
        <v>-2026</v>
      </c>
      <c r="G26" s="136">
        <v>-1960</v>
      </c>
      <c r="H26" s="136">
        <v>-1890</v>
      </c>
      <c r="I26" s="136">
        <v>-1817</v>
      </c>
      <c r="J26" s="128">
        <v>-1743</v>
      </c>
    </row>
    <row r="27" spans="1:21" x14ac:dyDescent="0.25">
      <c r="A27" s="123" t="s">
        <v>160</v>
      </c>
      <c r="B27" s="141">
        <v>459</v>
      </c>
      <c r="C27" s="141">
        <v>387</v>
      </c>
      <c r="D27" s="141">
        <v>392</v>
      </c>
      <c r="E27" s="141">
        <v>330</v>
      </c>
      <c r="F27" s="141">
        <v>337</v>
      </c>
      <c r="G27" s="141">
        <v>281</v>
      </c>
      <c r="H27" s="141">
        <v>289</v>
      </c>
      <c r="I27" s="141">
        <v>233</v>
      </c>
      <c r="J27" s="142">
        <v>242</v>
      </c>
    </row>
    <row r="28" spans="1:21" s="1" customFormat="1" ht="15.75" thickBot="1" x14ac:dyDescent="0.3">
      <c r="A28" s="143" t="s">
        <v>161</v>
      </c>
      <c r="B28" s="144">
        <f>SUM(B24:B27)</f>
        <v>-66</v>
      </c>
      <c r="C28" s="144">
        <f t="shared" ref="C28:J28" si="3">SUM(C24:C27)</f>
        <v>-37</v>
      </c>
      <c r="D28" s="144">
        <f t="shared" si="3"/>
        <v>-30</v>
      </c>
      <c r="E28" s="144">
        <f t="shared" si="3"/>
        <v>2</v>
      </c>
      <c r="F28" s="144">
        <f t="shared" si="3"/>
        <v>11</v>
      </c>
      <c r="G28" s="144">
        <f t="shared" si="3"/>
        <v>38</v>
      </c>
      <c r="H28" s="144">
        <f t="shared" si="3"/>
        <v>47</v>
      </c>
      <c r="I28" s="144">
        <f t="shared" si="3"/>
        <v>66</v>
      </c>
      <c r="J28" s="145">
        <f t="shared" si="3"/>
        <v>73</v>
      </c>
      <c r="L28" s="140"/>
      <c r="M28" s="140"/>
      <c r="N28" s="140"/>
      <c r="O28" s="140"/>
      <c r="P28" s="140"/>
      <c r="Q28" s="140"/>
      <c r="R28" s="140"/>
      <c r="S28" s="140"/>
      <c r="T28" s="140"/>
      <c r="U28" s="140"/>
    </row>
    <row r="29" spans="1:21" x14ac:dyDescent="0.25">
      <c r="A29" s="137" t="s">
        <v>162</v>
      </c>
      <c r="B29" s="146"/>
      <c r="C29" s="146"/>
      <c r="D29" s="146"/>
      <c r="E29" s="146"/>
      <c r="F29" s="146"/>
      <c r="G29" s="146"/>
      <c r="H29" s="146"/>
      <c r="I29" s="146"/>
      <c r="J29" s="147"/>
      <c r="L29" s="126"/>
      <c r="M29" s="126"/>
      <c r="N29" s="126"/>
      <c r="O29" s="126"/>
      <c r="P29" s="126"/>
      <c r="Q29" s="126"/>
      <c r="R29" s="126"/>
      <c r="S29" s="126"/>
      <c r="T29" s="126"/>
      <c r="U29" s="126"/>
    </row>
    <row r="30" spans="1:21" x14ac:dyDescent="0.25">
      <c r="A30" s="123" t="s">
        <v>163</v>
      </c>
      <c r="B30" s="148">
        <v>429</v>
      </c>
      <c r="C30" s="148">
        <v>422</v>
      </c>
      <c r="D30" s="148">
        <v>415</v>
      </c>
      <c r="E30" s="148">
        <v>408</v>
      </c>
      <c r="F30" s="148">
        <v>401</v>
      </c>
      <c r="G30" s="148">
        <v>394</v>
      </c>
      <c r="H30" s="148">
        <v>387</v>
      </c>
      <c r="I30" s="148">
        <v>380</v>
      </c>
      <c r="J30" s="149">
        <v>373</v>
      </c>
    </row>
    <row r="31" spans="1:21" x14ac:dyDescent="0.25">
      <c r="A31" s="123" t="s">
        <v>164</v>
      </c>
      <c r="B31" s="127">
        <v>63432</v>
      </c>
      <c r="C31" s="127">
        <v>61240</v>
      </c>
      <c r="D31" s="127">
        <v>59010</v>
      </c>
      <c r="E31" s="127">
        <v>56621</v>
      </c>
      <c r="F31" s="127">
        <v>54193</v>
      </c>
      <c r="G31" s="127">
        <v>51777</v>
      </c>
      <c r="H31" s="127">
        <v>49328</v>
      </c>
      <c r="I31" s="127">
        <v>46866</v>
      </c>
      <c r="J31" s="128">
        <v>44407</v>
      </c>
    </row>
    <row r="32" spans="1:21" ht="15.75" thickBot="1" x14ac:dyDescent="0.3">
      <c r="A32" s="131" t="s">
        <v>165</v>
      </c>
      <c r="B32" s="132">
        <v>417</v>
      </c>
      <c r="C32" s="132">
        <v>383</v>
      </c>
      <c r="D32" s="132">
        <v>346</v>
      </c>
      <c r="E32" s="132">
        <v>308</v>
      </c>
      <c r="F32" s="132">
        <v>271</v>
      </c>
      <c r="G32" s="132">
        <v>233</v>
      </c>
      <c r="H32" s="132">
        <v>197</v>
      </c>
      <c r="I32" s="132">
        <v>187</v>
      </c>
      <c r="J32" s="133">
        <v>193</v>
      </c>
    </row>
    <row r="34" spans="1:5" hidden="1" x14ac:dyDescent="0.25">
      <c r="A34" s="150" t="s">
        <v>166</v>
      </c>
      <c r="B34" s="151">
        <v>2022</v>
      </c>
      <c r="C34" s="151">
        <v>2023</v>
      </c>
      <c r="D34" s="152"/>
      <c r="E34" s="153"/>
    </row>
    <row r="35" spans="1:5" hidden="1" x14ac:dyDescent="0.25">
      <c r="A35" s="154" t="s">
        <v>167</v>
      </c>
      <c r="B35" s="156">
        <v>14367</v>
      </c>
      <c r="C35" s="157" t="e">
        <f>B38</f>
        <v>#REF!</v>
      </c>
      <c r="D35" s="100"/>
      <c r="E35" s="158"/>
    </row>
    <row r="36" spans="1:5" hidden="1" x14ac:dyDescent="0.25">
      <c r="A36" s="154" t="s">
        <v>168</v>
      </c>
      <c r="B36" s="156" t="e">
        <f>#REF!*0.81</f>
        <v>#REF!</v>
      </c>
      <c r="C36" s="156">
        <f>B26*0.81</f>
        <v>-1825.74</v>
      </c>
      <c r="D36" s="100"/>
      <c r="E36" s="158"/>
    </row>
    <row r="37" spans="1:5" hidden="1" x14ac:dyDescent="0.25">
      <c r="A37" s="154" t="s">
        <v>169</v>
      </c>
      <c r="B37" s="156" t="e">
        <f>#REF!*0.81</f>
        <v>#REF!</v>
      </c>
      <c r="C37" s="156">
        <f>B27*0.81</f>
        <v>371.79</v>
      </c>
      <c r="D37" s="100"/>
      <c r="E37" s="158"/>
    </row>
    <row r="38" spans="1:5" ht="15.75" hidden="1" thickBot="1" x14ac:dyDescent="0.3">
      <c r="A38" s="154" t="s">
        <v>170</v>
      </c>
      <c r="B38" s="161" t="e">
        <f>SUM(B35:B37)</f>
        <v>#REF!</v>
      </c>
      <c r="C38" s="161" t="e">
        <f>SUM(C35:C37)</f>
        <v>#REF!</v>
      </c>
      <c r="D38" s="100"/>
      <c r="E38" s="158"/>
    </row>
    <row r="39" spans="1:5" hidden="1" x14ac:dyDescent="0.25">
      <c r="A39" s="62"/>
      <c r="B39" s="100"/>
      <c r="C39" s="100"/>
      <c r="D39" s="100"/>
      <c r="E39" s="158"/>
    </row>
    <row r="40" spans="1:5" hidden="1" x14ac:dyDescent="0.25">
      <c r="A40" s="62" t="s">
        <v>171</v>
      </c>
      <c r="B40" s="100"/>
      <c r="C40" s="100"/>
      <c r="D40" s="100"/>
      <c r="E40" s="158"/>
    </row>
    <row r="41" spans="1:5" hidden="1" x14ac:dyDescent="0.25">
      <c r="A41" s="62"/>
      <c r="B41" s="100"/>
      <c r="C41" s="100"/>
      <c r="D41" s="100"/>
      <c r="E41" s="158"/>
    </row>
    <row r="42" spans="1:5" hidden="1" x14ac:dyDescent="0.25">
      <c r="A42" s="62"/>
      <c r="B42" s="100"/>
      <c r="C42" s="100"/>
      <c r="D42" s="100"/>
      <c r="E42" s="158"/>
    </row>
    <row r="43" spans="1:5" hidden="1" x14ac:dyDescent="0.25">
      <c r="A43" s="154" t="s">
        <v>172</v>
      </c>
      <c r="B43" s="100"/>
      <c r="C43" s="100"/>
      <c r="D43" s="100"/>
      <c r="E43" s="158"/>
    </row>
    <row r="44" spans="1:5" hidden="1" x14ac:dyDescent="0.25">
      <c r="A44" s="154" t="s">
        <v>173</v>
      </c>
      <c r="B44" s="100"/>
      <c r="C44" s="100"/>
      <c r="D44" s="100"/>
      <c r="E44" s="158"/>
    </row>
    <row r="45" spans="1:5" hidden="1" x14ac:dyDescent="0.25">
      <c r="A45" s="154"/>
      <c r="B45" s="100"/>
      <c r="C45" s="100"/>
      <c r="D45" s="100"/>
      <c r="E45" s="158"/>
    </row>
    <row r="46" spans="1:5" ht="15.75" hidden="1" thickBot="1" x14ac:dyDescent="0.3">
      <c r="A46" s="162" t="s">
        <v>174</v>
      </c>
      <c r="B46" s="82"/>
      <c r="C46" s="82"/>
      <c r="D46" s="82"/>
      <c r="E46" s="77"/>
    </row>
    <row r="47" spans="1:5" hidden="1" x14ac:dyDescent="0.25"/>
    <row r="48" spans="1:5" hidden="1" x14ac:dyDescent="0.25">
      <c r="B48" s="163">
        <v>2021</v>
      </c>
      <c r="C48" s="163">
        <v>2022</v>
      </c>
      <c r="D48" s="163">
        <v>2023</v>
      </c>
    </row>
    <row r="49" spans="1:10" hidden="1" x14ac:dyDescent="0.25">
      <c r="A49" s="160" t="s">
        <v>175</v>
      </c>
      <c r="B49" s="155">
        <v>-8317135</v>
      </c>
      <c r="C49" s="155" t="e">
        <f>#REF!*1000</f>
        <v>#REF!</v>
      </c>
      <c r="D49" s="155">
        <f>B21*1000</f>
        <v>-6536000</v>
      </c>
    </row>
    <row r="50" spans="1:10" hidden="1" x14ac:dyDescent="0.25">
      <c r="A50" s="160" t="s">
        <v>98</v>
      </c>
      <c r="B50" s="159" t="e">
        <f>B49-#REF!</f>
        <v>#REF!</v>
      </c>
      <c r="C50" s="159" t="e">
        <f>C49-B49</f>
        <v>#REF!</v>
      </c>
      <c r="D50" s="159" t="e">
        <f>D49-C49</f>
        <v>#REF!</v>
      </c>
    </row>
    <row r="51" spans="1:10" hidden="1" x14ac:dyDescent="0.25"/>
    <row r="52" spans="1:10" hidden="1" x14ac:dyDescent="0.25">
      <c r="A52" t="s">
        <v>171</v>
      </c>
      <c r="B52" s="155">
        <v>3505005</v>
      </c>
    </row>
    <row r="53" spans="1:10" hidden="1" x14ac:dyDescent="0.25"/>
    <row r="54" spans="1:10" hidden="1" x14ac:dyDescent="0.25">
      <c r="B54" s="159" t="e">
        <f>B50-B52</f>
        <v>#REF!</v>
      </c>
    </row>
    <row r="55" spans="1:10" hidden="1" x14ac:dyDescent="0.25"/>
    <row r="56" spans="1:10" x14ac:dyDescent="0.25">
      <c r="A56" t="s">
        <v>176</v>
      </c>
      <c r="B56" s="165">
        <f>B28*0.65</f>
        <v>-42.9</v>
      </c>
      <c r="C56" s="164">
        <f>C28*0.65</f>
        <v>-24.05</v>
      </c>
      <c r="D56" s="164">
        <f t="shared" ref="D56:I56" si="4">D28*0.65</f>
        <v>-19.5</v>
      </c>
      <c r="E56" s="164">
        <f t="shared" si="4"/>
        <v>1.3</v>
      </c>
      <c r="F56" s="164">
        <f>F28*0.65</f>
        <v>7.15</v>
      </c>
      <c r="G56" s="164">
        <f t="shared" si="4"/>
        <v>24.7</v>
      </c>
      <c r="H56" s="164">
        <f t="shared" si="4"/>
        <v>30.55</v>
      </c>
      <c r="I56" s="164">
        <f t="shared" si="4"/>
        <v>42.9</v>
      </c>
      <c r="J56" s="165">
        <f>J28*0.65</f>
        <v>47.45</v>
      </c>
    </row>
    <row r="57" spans="1:10" x14ac:dyDescent="0.25">
      <c r="A57" t="s">
        <v>177</v>
      </c>
      <c r="B57" s="164"/>
      <c r="C57" s="164"/>
      <c r="D57" s="164"/>
      <c r="E57" s="164"/>
      <c r="F57" s="164"/>
      <c r="G57" s="164"/>
      <c r="H57" s="164"/>
      <c r="I57" s="164"/>
      <c r="J57" s="165">
        <f>+AVERAGE(B56:J56)</f>
        <v>7.511111111111112</v>
      </c>
    </row>
    <row r="60" spans="1:10" x14ac:dyDescent="0.25">
      <c r="A60" s="166" t="s">
        <v>186</v>
      </c>
    </row>
  </sheetData>
  <mergeCells count="3">
    <mergeCell ref="A1:J1"/>
    <mergeCell ref="B5:J5"/>
    <mergeCell ref="B7:J7"/>
  </mergeCells>
  <pageMargins left="0.2" right="0.2" top="0.25" bottom="0.25" header="0.3" footer="0.3"/>
  <pageSetup scale="90" orientation="landscape" horizontalDpi="1200" verticalDpi="1200" r:id="rId1"/>
  <headerFooter>
    <oddFooter>&amp;L&amp;D
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3351-6DFC-41CD-8E20-4A0A8181F8D5}">
  <sheetPr>
    <pageSetUpPr fitToPage="1"/>
  </sheetPr>
  <dimension ref="A1:P73"/>
  <sheetViews>
    <sheetView zoomScale="90" zoomScaleNormal="90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72" sqref="A72"/>
    </sheetView>
  </sheetViews>
  <sheetFormatPr defaultRowHeight="12.75" x14ac:dyDescent="0.2"/>
  <cols>
    <col min="1" max="1" width="44.5703125" style="3" bestFit="1" customWidth="1"/>
    <col min="2" max="10" width="15" style="3" bestFit="1" customWidth="1"/>
    <col min="11" max="14" width="16.140625" style="3" bestFit="1" customWidth="1"/>
    <col min="15" max="16384" width="9.140625" style="3"/>
  </cols>
  <sheetData>
    <row r="1" spans="1:16" x14ac:dyDescent="0.2">
      <c r="A1" s="2" t="s">
        <v>97</v>
      </c>
    </row>
    <row r="2" spans="1:16" x14ac:dyDescent="0.2">
      <c r="A2" s="2" t="s">
        <v>1</v>
      </c>
    </row>
    <row r="3" spans="1:16" x14ac:dyDescent="0.2">
      <c r="A3" s="2" t="s">
        <v>2</v>
      </c>
    </row>
    <row r="6" spans="1:16" x14ac:dyDescent="0.2">
      <c r="B6" s="4">
        <v>40178</v>
      </c>
      <c r="C6" s="4">
        <v>40543</v>
      </c>
      <c r="D6" s="4">
        <v>40908</v>
      </c>
      <c r="E6" s="4">
        <v>41274</v>
      </c>
      <c r="F6" s="4">
        <v>41639</v>
      </c>
      <c r="G6" s="4">
        <v>42004</v>
      </c>
      <c r="H6" s="4">
        <v>42369</v>
      </c>
      <c r="I6" s="4">
        <v>42735</v>
      </c>
      <c r="J6" s="4">
        <v>43100</v>
      </c>
      <c r="K6" s="4">
        <v>43465</v>
      </c>
      <c r="L6" s="4">
        <v>43830</v>
      </c>
      <c r="M6" s="4">
        <v>44196</v>
      </c>
      <c r="N6" s="4">
        <v>44561</v>
      </c>
    </row>
    <row r="7" spans="1:16" x14ac:dyDescent="0.2">
      <c r="A7" s="2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6" x14ac:dyDescent="0.2">
      <c r="A8" s="3" t="s">
        <v>4</v>
      </c>
      <c r="B8" s="6">
        <v>209781250</v>
      </c>
      <c r="C8" s="6">
        <v>226238856</v>
      </c>
      <c r="D8" s="6">
        <v>240780087</v>
      </c>
      <c r="E8" s="6">
        <v>256598195</v>
      </c>
      <c r="F8" s="6">
        <v>278772707</v>
      </c>
      <c r="G8" s="6">
        <v>300321898</v>
      </c>
      <c r="H8" s="6">
        <v>358137981</v>
      </c>
      <c r="I8" s="6">
        <v>446085830</v>
      </c>
      <c r="J8" s="6">
        <v>486293383</v>
      </c>
      <c r="K8" s="6">
        <v>518438914</v>
      </c>
      <c r="L8" s="6">
        <v>561576334</v>
      </c>
      <c r="M8" s="6">
        <v>697084866</v>
      </c>
      <c r="N8" s="6">
        <v>774130541</v>
      </c>
      <c r="O8" s="7"/>
      <c r="P8" s="7"/>
    </row>
    <row r="9" spans="1:16" x14ac:dyDescent="0.2">
      <c r="A9" s="3" t="s">
        <v>5</v>
      </c>
      <c r="B9" s="6">
        <v>98814106</v>
      </c>
      <c r="C9" s="6">
        <v>89641898</v>
      </c>
      <c r="D9" s="6">
        <v>110284465</v>
      </c>
      <c r="E9" s="6">
        <v>101906832</v>
      </c>
      <c r="F9" s="6">
        <v>117591831</v>
      </c>
      <c r="G9" s="6">
        <v>158486522</v>
      </c>
      <c r="H9" s="6">
        <v>149339753</v>
      </c>
      <c r="I9" s="6">
        <v>136954234</v>
      </c>
      <c r="J9" s="6">
        <v>197395377</v>
      </c>
      <c r="K9" s="6">
        <v>316019930</v>
      </c>
      <c r="L9" s="6">
        <v>440168097</v>
      </c>
      <c r="M9" s="6">
        <v>508498675</v>
      </c>
      <c r="N9" s="6">
        <v>549903755</v>
      </c>
      <c r="O9" s="7"/>
      <c r="P9" s="7"/>
    </row>
    <row r="10" spans="1:16" s="2" customFormat="1" x14ac:dyDescent="0.2">
      <c r="A10" s="2" t="s">
        <v>6</v>
      </c>
      <c r="B10" s="8">
        <f t="shared" ref="B10:M10" si="0">SUM(B8:B9)</f>
        <v>308595356</v>
      </c>
      <c r="C10" s="8">
        <f t="shared" si="0"/>
        <v>315880754</v>
      </c>
      <c r="D10" s="8">
        <f t="shared" si="0"/>
        <v>351064552</v>
      </c>
      <c r="E10" s="8">
        <f t="shared" si="0"/>
        <v>358505027</v>
      </c>
      <c r="F10" s="8">
        <f t="shared" si="0"/>
        <v>396364538</v>
      </c>
      <c r="G10" s="8">
        <f t="shared" si="0"/>
        <v>458808420</v>
      </c>
      <c r="H10" s="8">
        <f t="shared" si="0"/>
        <v>507477734</v>
      </c>
      <c r="I10" s="8">
        <f t="shared" si="0"/>
        <v>583040064</v>
      </c>
      <c r="J10" s="8">
        <f t="shared" si="0"/>
        <v>683688760</v>
      </c>
      <c r="K10" s="8">
        <f t="shared" si="0"/>
        <v>834458844</v>
      </c>
      <c r="L10" s="8">
        <f t="shared" si="0"/>
        <v>1001744431</v>
      </c>
      <c r="M10" s="8">
        <f t="shared" si="0"/>
        <v>1205583541</v>
      </c>
      <c r="N10" s="8">
        <f>SUM(N8:N9)</f>
        <v>1324034296</v>
      </c>
      <c r="O10" s="9"/>
      <c r="P10" s="9"/>
    </row>
    <row r="11" spans="1:16" x14ac:dyDescent="0.2">
      <c r="A11" s="3" t="s">
        <v>7</v>
      </c>
      <c r="B11" s="7">
        <v>35298993</v>
      </c>
      <c r="C11" s="7">
        <v>9216273</v>
      </c>
      <c r="D11" s="7">
        <v>8196273</v>
      </c>
      <c r="E11" s="7">
        <v>8196273</v>
      </c>
      <c r="F11" s="7">
        <v>11352717</v>
      </c>
      <c r="G11" s="7">
        <v>9109376</v>
      </c>
      <c r="H11" s="7">
        <v>9150836</v>
      </c>
      <c r="I11" s="7">
        <v>12098948</v>
      </c>
      <c r="J11" s="7">
        <v>9421499</v>
      </c>
      <c r="K11" s="7">
        <v>11935402</v>
      </c>
      <c r="L11" s="7">
        <v>45600000</v>
      </c>
      <c r="M11" s="7">
        <v>13600000</v>
      </c>
      <c r="N11" s="7">
        <v>17961710</v>
      </c>
      <c r="O11" s="7"/>
      <c r="P11" s="7"/>
    </row>
    <row r="12" spans="1:16" x14ac:dyDescent="0.2">
      <c r="A12" s="3" t="s">
        <v>8</v>
      </c>
      <c r="B12" s="7">
        <v>30022983</v>
      </c>
      <c r="C12" s="7">
        <v>63957795</v>
      </c>
      <c r="D12" s="7">
        <v>34707485</v>
      </c>
      <c r="E12" s="7">
        <v>61199002</v>
      </c>
      <c r="F12" s="7">
        <v>105665696</v>
      </c>
      <c r="G12" s="7">
        <v>88231083</v>
      </c>
      <c r="H12" s="7">
        <v>173397006</v>
      </c>
      <c r="I12" s="7">
        <v>209871168</v>
      </c>
      <c r="J12" s="7">
        <v>250969394</v>
      </c>
      <c r="K12" s="7">
        <v>294458493</v>
      </c>
      <c r="L12" s="7">
        <v>247370584</v>
      </c>
      <c r="M12" s="7">
        <v>175643716</v>
      </c>
      <c r="N12" s="7">
        <v>221633573</v>
      </c>
      <c r="O12" s="7"/>
      <c r="P12" s="7"/>
    </row>
    <row r="13" spans="1:16" s="2" customFormat="1" x14ac:dyDescent="0.2">
      <c r="A13" s="2" t="s">
        <v>9</v>
      </c>
      <c r="B13" s="10">
        <f t="shared" ref="B13:M13" si="1">SUM(B10:B12)</f>
        <v>373917332</v>
      </c>
      <c r="C13" s="10">
        <f t="shared" si="1"/>
        <v>389054822</v>
      </c>
      <c r="D13" s="10">
        <f t="shared" si="1"/>
        <v>393968310</v>
      </c>
      <c r="E13" s="10">
        <f t="shared" si="1"/>
        <v>427900302</v>
      </c>
      <c r="F13" s="10">
        <f t="shared" si="1"/>
        <v>513382951</v>
      </c>
      <c r="G13" s="10">
        <f t="shared" si="1"/>
        <v>556148879</v>
      </c>
      <c r="H13" s="10">
        <f t="shared" si="1"/>
        <v>690025576</v>
      </c>
      <c r="I13" s="10">
        <f t="shared" si="1"/>
        <v>805010180</v>
      </c>
      <c r="J13" s="10">
        <f t="shared" si="1"/>
        <v>944079653</v>
      </c>
      <c r="K13" s="10">
        <f t="shared" si="1"/>
        <v>1140852739</v>
      </c>
      <c r="L13" s="10">
        <f t="shared" si="1"/>
        <v>1294715015</v>
      </c>
      <c r="M13" s="10">
        <f t="shared" si="1"/>
        <v>1394827257</v>
      </c>
      <c r="N13" s="10">
        <f>SUM(N10:N12)</f>
        <v>1563629579</v>
      </c>
      <c r="O13" s="9"/>
      <c r="P13" s="9"/>
    </row>
    <row r="14" spans="1:16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">
      <c r="A15" s="2" t="s">
        <v>10</v>
      </c>
      <c r="B15" s="11">
        <f>+B8/B13</f>
        <v>0.56103644321039392</v>
      </c>
      <c r="C15" s="11">
        <f>+C8/C13</f>
        <v>0.58150893706183138</v>
      </c>
      <c r="D15" s="11">
        <f t="shared" ref="D15:M15" si="2">+D8/D13</f>
        <v>0.61116612907266576</v>
      </c>
      <c r="E15" s="11">
        <f>+E8/E13</f>
        <v>0.59966817924797822</v>
      </c>
      <c r="F15" s="11">
        <f t="shared" si="2"/>
        <v>0.54301122866855778</v>
      </c>
      <c r="G15" s="11">
        <f t="shared" si="2"/>
        <v>0.54000270312511045</v>
      </c>
      <c r="H15" s="11">
        <f t="shared" si="2"/>
        <v>0.51902131378388217</v>
      </c>
      <c r="I15" s="11">
        <f>+I8/I13</f>
        <v>0.55413688060441668</v>
      </c>
      <c r="J15" s="11">
        <f t="shared" si="2"/>
        <v>0.51509783253426389</v>
      </c>
      <c r="K15" s="11">
        <f t="shared" si="2"/>
        <v>0.45443105518984955</v>
      </c>
      <c r="L15" s="11">
        <f t="shared" si="2"/>
        <v>0.43374513116309227</v>
      </c>
      <c r="M15" s="11">
        <f t="shared" si="2"/>
        <v>0.49976429877008061</v>
      </c>
      <c r="N15" s="11">
        <f>+N8/N13</f>
        <v>0.49508563370557729</v>
      </c>
      <c r="O15" s="7"/>
      <c r="P15" s="7"/>
    </row>
    <row r="16" spans="1:16" x14ac:dyDescent="0.2">
      <c r="A16" s="2" t="s">
        <v>11</v>
      </c>
      <c r="B16" s="11">
        <f>+(B9+B11)/B13</f>
        <v>0.35867045339315806</v>
      </c>
      <c r="C16" s="11">
        <f>+(C9+C11)/C13</f>
        <v>0.25409830545680784</v>
      </c>
      <c r="D16" s="11">
        <f t="shared" ref="D16:M16" si="3">+(D9+D11)/D13</f>
        <v>0.30073672169215843</v>
      </c>
      <c r="E16" s="11">
        <f t="shared" si="3"/>
        <v>0.25731018296874208</v>
      </c>
      <c r="F16" s="11">
        <f t="shared" si="3"/>
        <v>0.25116640073230634</v>
      </c>
      <c r="G16" s="11">
        <f t="shared" si="3"/>
        <v>0.30135077913193098</v>
      </c>
      <c r="H16" s="11">
        <f t="shared" si="3"/>
        <v>0.22968799202886359</v>
      </c>
      <c r="I16" s="11">
        <f>+(I9+I11)/I13</f>
        <v>0.18515689081099571</v>
      </c>
      <c r="J16" s="11">
        <f t="shared" si="3"/>
        <v>0.21906718923853347</v>
      </c>
      <c r="K16" s="11">
        <f t="shared" si="3"/>
        <v>0.28746508711322821</v>
      </c>
      <c r="L16" s="11">
        <f t="shared" si="3"/>
        <v>0.3751930667151489</v>
      </c>
      <c r="M16" s="11">
        <f t="shared" si="3"/>
        <v>0.37431063408018844</v>
      </c>
      <c r="N16" s="11">
        <f>+(N9+N11)/N13</f>
        <v>0.36317134993261724</v>
      </c>
      <c r="O16" s="7"/>
      <c r="P16" s="7"/>
    </row>
    <row r="17" spans="1:16" x14ac:dyDescent="0.2">
      <c r="A17" s="2" t="s">
        <v>12</v>
      </c>
      <c r="B17" s="11">
        <f>+B12/B13</f>
        <v>8.0293103396448073E-2</v>
      </c>
      <c r="C17" s="11">
        <f>+C12/C13</f>
        <v>0.16439275748136081</v>
      </c>
      <c r="D17" s="11">
        <f t="shared" ref="D17:M17" si="4">+D12/D13</f>
        <v>8.8097149235175795E-2</v>
      </c>
      <c r="E17" s="11">
        <f t="shared" si="4"/>
        <v>0.14302163778327973</v>
      </c>
      <c r="F17" s="11">
        <f t="shared" si="4"/>
        <v>0.20582237059913586</v>
      </c>
      <c r="G17" s="11">
        <f t="shared" si="4"/>
        <v>0.15864651774295854</v>
      </c>
      <c r="H17" s="11">
        <f t="shared" si="4"/>
        <v>0.2512906941872543</v>
      </c>
      <c r="I17" s="11">
        <f>+I12/I13</f>
        <v>0.26070622858458758</v>
      </c>
      <c r="J17" s="11">
        <f t="shared" si="4"/>
        <v>0.26583497822720259</v>
      </c>
      <c r="K17" s="11">
        <f t="shared" si="4"/>
        <v>0.25810385769692229</v>
      </c>
      <c r="L17" s="11">
        <f t="shared" si="4"/>
        <v>0.19106180212175883</v>
      </c>
      <c r="M17" s="11">
        <f t="shared" si="4"/>
        <v>0.12592506714973092</v>
      </c>
      <c r="N17" s="11">
        <f>+N12/N13</f>
        <v>0.14174301636180547</v>
      </c>
      <c r="O17" s="7"/>
      <c r="P17" s="7"/>
    </row>
    <row r="18" spans="1:16" x14ac:dyDescent="0.2">
      <c r="A18" s="2"/>
      <c r="B18" s="12">
        <f>SUM(B15:B17)</f>
        <v>1</v>
      </c>
      <c r="C18" s="12">
        <f t="shared" ref="C18:N18" si="5">SUM(C15:C17)</f>
        <v>1</v>
      </c>
      <c r="D18" s="12">
        <f t="shared" si="5"/>
        <v>0.99999999999999989</v>
      </c>
      <c r="E18" s="12">
        <f t="shared" si="5"/>
        <v>1</v>
      </c>
      <c r="F18" s="12">
        <f t="shared" si="5"/>
        <v>1</v>
      </c>
      <c r="G18" s="12">
        <f t="shared" si="5"/>
        <v>1</v>
      </c>
      <c r="H18" s="12">
        <f t="shared" si="5"/>
        <v>1</v>
      </c>
      <c r="I18" s="12">
        <f t="shared" si="5"/>
        <v>1</v>
      </c>
      <c r="J18" s="12">
        <f t="shared" si="5"/>
        <v>0.99999999999999989</v>
      </c>
      <c r="K18" s="12">
        <f t="shared" si="5"/>
        <v>1</v>
      </c>
      <c r="L18" s="12">
        <f t="shared" si="5"/>
        <v>1</v>
      </c>
      <c r="M18" s="12">
        <f t="shared" si="5"/>
        <v>1</v>
      </c>
      <c r="N18" s="12">
        <f t="shared" si="5"/>
        <v>1</v>
      </c>
      <c r="O18" s="7"/>
      <c r="P18" s="7"/>
    </row>
    <row r="19" spans="1:16" ht="13.5" thickBo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ht="15" x14ac:dyDescent="0.35">
      <c r="A20" s="13"/>
      <c r="B20" s="14" t="s">
        <v>13</v>
      </c>
      <c r="C20" s="15"/>
      <c r="D20" s="15"/>
      <c r="E20" s="15"/>
      <c r="F20" s="16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A21" s="17" t="s">
        <v>14</v>
      </c>
      <c r="B21" s="6">
        <v>146466041</v>
      </c>
      <c r="C21" s="6"/>
      <c r="D21" s="6"/>
      <c r="E21" s="6"/>
      <c r="F21" s="18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A22" s="17" t="s">
        <v>15</v>
      </c>
      <c r="B22" s="6">
        <v>74879108</v>
      </c>
      <c r="C22" s="6"/>
      <c r="D22" s="6"/>
      <c r="E22" s="6"/>
      <c r="F22" s="18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13.5" thickBot="1" x14ac:dyDescent="0.25">
      <c r="A23" s="19" t="s">
        <v>16</v>
      </c>
      <c r="B23" s="20">
        <f>+B22/B21</f>
        <v>0.51123869730321991</v>
      </c>
      <c r="C23" s="21" t="s">
        <v>17</v>
      </c>
      <c r="D23" s="21"/>
      <c r="E23" s="21"/>
      <c r="F23" s="22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4">
        <v>40178</v>
      </c>
      <c r="C26" s="4">
        <v>40543</v>
      </c>
      <c r="D26" s="4">
        <v>40908</v>
      </c>
      <c r="E26" s="4">
        <v>41274</v>
      </c>
      <c r="F26" s="4">
        <v>41639</v>
      </c>
      <c r="G26" s="4">
        <v>42004</v>
      </c>
      <c r="H26" s="4">
        <v>42369</v>
      </c>
      <c r="I26" s="4">
        <v>42735</v>
      </c>
      <c r="J26" s="4">
        <v>43100</v>
      </c>
      <c r="K26" s="4">
        <v>43465</v>
      </c>
      <c r="L26" s="4">
        <v>43830</v>
      </c>
      <c r="M26" s="4">
        <v>44196</v>
      </c>
      <c r="N26" s="4">
        <v>44561</v>
      </c>
      <c r="O26" s="7"/>
      <c r="P26" s="7"/>
    </row>
    <row r="27" spans="1:16" x14ac:dyDescent="0.2">
      <c r="A27" s="2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A28" s="24" t="s">
        <v>18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A29" s="3" t="s">
        <v>19</v>
      </c>
      <c r="B29" s="25">
        <v>73231075</v>
      </c>
      <c r="C29" s="25">
        <v>80130808</v>
      </c>
      <c r="D29" s="25">
        <v>85402781</v>
      </c>
      <c r="E29" s="25">
        <v>91410681</v>
      </c>
      <c r="F29" s="25">
        <v>97050675</v>
      </c>
      <c r="G29" s="25">
        <v>102050119</v>
      </c>
      <c r="H29" s="25">
        <v>108638731</v>
      </c>
      <c r="I29" s="25">
        <v>115870448</v>
      </c>
      <c r="J29" s="25">
        <v>123654232</v>
      </c>
      <c r="K29" s="25">
        <v>132901198</v>
      </c>
      <c r="L29" s="25">
        <v>141593308</v>
      </c>
      <c r="M29" s="25">
        <v>149904166</v>
      </c>
      <c r="N29" s="25">
        <v>162312047</v>
      </c>
    </row>
    <row r="30" spans="1:16" x14ac:dyDescent="0.2">
      <c r="A30" s="3" t="s">
        <v>20</v>
      </c>
      <c r="B30" s="25">
        <v>24450397.644529548</v>
      </c>
      <c r="C30" s="25">
        <v>9807737.1136036646</v>
      </c>
      <c r="D30" s="25">
        <v>9099077.9697111361</v>
      </c>
      <c r="E30" s="25">
        <v>8384087.6457912037</v>
      </c>
      <c r="F30" s="25">
        <v>4266680.5827922933</v>
      </c>
      <c r="G30" s="25">
        <v>4232546.7086894494</v>
      </c>
      <c r="H30" s="25">
        <v>4198413.3458253024</v>
      </c>
      <c r="I30" s="25">
        <v>4164279.9829611559</v>
      </c>
      <c r="J30" s="25">
        <v>4130146.620097009</v>
      </c>
      <c r="K30" s="25">
        <v>4096012.7459941651</v>
      </c>
      <c r="L30" s="25">
        <v>4082818.1864554663</v>
      </c>
      <c r="M30" s="25">
        <v>0</v>
      </c>
      <c r="N30" s="25">
        <v>0</v>
      </c>
    </row>
    <row r="31" spans="1:16" x14ac:dyDescent="0.2">
      <c r="A31" s="3" t="s">
        <v>21</v>
      </c>
      <c r="B31" s="26">
        <v>33145304</v>
      </c>
      <c r="C31" s="26">
        <v>7813143</v>
      </c>
      <c r="D31" s="26">
        <v>14865676</v>
      </c>
      <c r="E31" s="26">
        <v>14251173</v>
      </c>
      <c r="F31" s="26">
        <v>12687268</v>
      </c>
      <c r="G31" s="26">
        <v>33279908</v>
      </c>
      <c r="H31" s="26">
        <v>65269141</v>
      </c>
      <c r="I31" s="26">
        <v>77116695</v>
      </c>
      <c r="J31" s="26">
        <v>56444460</v>
      </c>
      <c r="K31" s="26">
        <v>54692656</v>
      </c>
      <c r="L31" s="26">
        <v>63889421</v>
      </c>
      <c r="M31" s="26">
        <v>83735732</v>
      </c>
      <c r="N31" s="26">
        <v>95681756</v>
      </c>
    </row>
    <row r="32" spans="1:16" x14ac:dyDescent="0.2">
      <c r="B32" s="27">
        <f>SUM(B29:B31)</f>
        <v>130826776.64452955</v>
      </c>
      <c r="C32" s="27">
        <f>SUM(C29:C31)</f>
        <v>97751688.113603666</v>
      </c>
      <c r="D32" s="27">
        <f t="shared" ref="D32:N32" si="6">SUM(D29:D31)</f>
        <v>109367534.96971114</v>
      </c>
      <c r="E32" s="27">
        <f t="shared" si="6"/>
        <v>114045941.6457912</v>
      </c>
      <c r="F32" s="27">
        <f t="shared" si="6"/>
        <v>114004623.5827923</v>
      </c>
      <c r="G32" s="27">
        <f t="shared" si="6"/>
        <v>139562573.70868945</v>
      </c>
      <c r="H32" s="27">
        <f t="shared" si="6"/>
        <v>178106285.34582531</v>
      </c>
      <c r="I32" s="27">
        <f t="shared" si="6"/>
        <v>197151422.98296118</v>
      </c>
      <c r="J32" s="27">
        <f t="shared" si="6"/>
        <v>184228838.62009701</v>
      </c>
      <c r="K32" s="27">
        <f>SUM(K29:K31)</f>
        <v>191689866.74599415</v>
      </c>
      <c r="L32" s="27">
        <f>SUM(L29:L31)</f>
        <v>209565547.18645546</v>
      </c>
      <c r="M32" s="27">
        <f>SUM(M29:M31)</f>
        <v>233639898</v>
      </c>
      <c r="N32" s="27">
        <f t="shared" si="6"/>
        <v>257993803</v>
      </c>
    </row>
    <row r="33" spans="1:14" x14ac:dyDescent="0.2">
      <c r="A33" s="2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2">
      <c r="A34" s="24" t="s">
        <v>22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 x14ac:dyDescent="0.2">
      <c r="A35" s="3" t="s">
        <v>19</v>
      </c>
      <c r="B35" s="29"/>
      <c r="C35" s="30">
        <f>+AVERAGE(B29:C29)</f>
        <v>76680941.5</v>
      </c>
      <c r="D35" s="30">
        <f>+AVERAGE(C29:D29)</f>
        <v>82766794.5</v>
      </c>
      <c r="E35" s="30">
        <f t="shared" ref="D35:N37" si="7">+AVERAGE(D29:E29)</f>
        <v>88406731</v>
      </c>
      <c r="F35" s="30">
        <f>+AVERAGE(E29:F29)</f>
        <v>94230678</v>
      </c>
      <c r="G35" s="30">
        <f t="shared" si="7"/>
        <v>99550397</v>
      </c>
      <c r="H35" s="30">
        <f>+AVERAGE(G29:H29)</f>
        <v>105344425</v>
      </c>
      <c r="I35" s="30">
        <f t="shared" si="7"/>
        <v>112254589.5</v>
      </c>
      <c r="J35" s="30">
        <f t="shared" si="7"/>
        <v>119762340</v>
      </c>
      <c r="K35" s="30">
        <f t="shared" si="7"/>
        <v>128277715</v>
      </c>
      <c r="L35" s="30">
        <f t="shared" si="7"/>
        <v>137247253</v>
      </c>
      <c r="M35" s="30">
        <f t="shared" si="7"/>
        <v>145748737</v>
      </c>
      <c r="N35" s="30">
        <f t="shared" si="7"/>
        <v>156108106.5</v>
      </c>
    </row>
    <row r="36" spans="1:14" x14ac:dyDescent="0.2">
      <c r="A36" s="3" t="s">
        <v>20</v>
      </c>
      <c r="B36" s="29"/>
      <c r="C36" s="30">
        <f>+AVERAGE(B30:C30)</f>
        <v>17129067.379066605</v>
      </c>
      <c r="D36" s="30">
        <f t="shared" si="7"/>
        <v>9453407.5416573994</v>
      </c>
      <c r="E36" s="30">
        <f t="shared" si="7"/>
        <v>8741582.8077511694</v>
      </c>
      <c r="F36" s="30">
        <f t="shared" si="7"/>
        <v>6325384.114291748</v>
      </c>
      <c r="G36" s="30">
        <f t="shared" si="7"/>
        <v>4249613.6457408713</v>
      </c>
      <c r="H36" s="30">
        <f>+AVERAGE(G30:H30)</f>
        <v>4215480.0272573754</v>
      </c>
      <c r="I36" s="30">
        <f t="shared" si="7"/>
        <v>4181346.6643932294</v>
      </c>
      <c r="J36" s="30">
        <f t="shared" si="7"/>
        <v>4147213.3015290825</v>
      </c>
      <c r="K36" s="30">
        <f t="shared" si="7"/>
        <v>4113079.683045587</v>
      </c>
      <c r="L36" s="30">
        <f t="shared" si="7"/>
        <v>4089415.4662248157</v>
      </c>
      <c r="M36" s="30">
        <f t="shared" si="7"/>
        <v>2041409.0932277332</v>
      </c>
      <c r="N36" s="30">
        <f t="shared" si="7"/>
        <v>0</v>
      </c>
    </row>
    <row r="37" spans="1:14" x14ac:dyDescent="0.2">
      <c r="A37" s="3" t="s">
        <v>21</v>
      </c>
      <c r="B37" s="29"/>
      <c r="C37" s="30">
        <f>+AVERAGE(B31:C31)</f>
        <v>20479223.5</v>
      </c>
      <c r="D37" s="30">
        <f t="shared" si="7"/>
        <v>11339409.5</v>
      </c>
      <c r="E37" s="30">
        <f t="shared" si="7"/>
        <v>14558424.5</v>
      </c>
      <c r="F37" s="30">
        <f t="shared" si="7"/>
        <v>13469220.5</v>
      </c>
      <c r="G37" s="30">
        <f t="shared" si="7"/>
        <v>22983588</v>
      </c>
      <c r="H37" s="30">
        <f>+AVERAGE(G31:H31)</f>
        <v>49274524.5</v>
      </c>
      <c r="I37" s="30">
        <f t="shared" si="7"/>
        <v>71192918</v>
      </c>
      <c r="J37" s="30">
        <f t="shared" si="7"/>
        <v>66780577.5</v>
      </c>
      <c r="K37" s="30">
        <f t="shared" si="7"/>
        <v>55568558</v>
      </c>
      <c r="L37" s="30">
        <f t="shared" si="7"/>
        <v>59291038.5</v>
      </c>
      <c r="M37" s="30">
        <f t="shared" si="7"/>
        <v>73812576.5</v>
      </c>
      <c r="N37" s="30">
        <f t="shared" si="7"/>
        <v>89708744</v>
      </c>
    </row>
    <row r="38" spans="1:14" x14ac:dyDescent="0.2">
      <c r="B38" s="29"/>
      <c r="C38" s="27">
        <f>SUM(C35:C37)</f>
        <v>114289232.3790666</v>
      </c>
      <c r="D38" s="27">
        <f t="shared" ref="D38:N38" si="8">SUM(D35:D37)</f>
        <v>103559611.5416574</v>
      </c>
      <c r="E38" s="27">
        <f t="shared" si="8"/>
        <v>111706738.30775116</v>
      </c>
      <c r="F38" s="27">
        <f t="shared" si="8"/>
        <v>114025282.61429174</v>
      </c>
      <c r="G38" s="27">
        <f t="shared" si="8"/>
        <v>126783598.64574087</v>
      </c>
      <c r="H38" s="27">
        <f t="shared" si="8"/>
        <v>158834429.52725738</v>
      </c>
      <c r="I38" s="27">
        <f t="shared" si="8"/>
        <v>187628854.16439325</v>
      </c>
      <c r="J38" s="27">
        <f t="shared" si="8"/>
        <v>190690130.80152908</v>
      </c>
      <c r="K38" s="27">
        <f t="shared" si="8"/>
        <v>187959352.68304557</v>
      </c>
      <c r="L38" s="27">
        <f t="shared" si="8"/>
        <v>200627706.96622482</v>
      </c>
      <c r="M38" s="27">
        <f t="shared" si="8"/>
        <v>221602722.59322774</v>
      </c>
      <c r="N38" s="27">
        <f t="shared" si="8"/>
        <v>245816850.5</v>
      </c>
    </row>
    <row r="39" spans="1:14" x14ac:dyDescent="0.2">
      <c r="A39" s="31" t="s">
        <v>23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x14ac:dyDescent="0.2">
      <c r="A40" s="3" t="s">
        <v>19</v>
      </c>
      <c r="B40" s="25">
        <f>+B32*B15</f>
        <v>73398589.445327491</v>
      </c>
      <c r="C40" s="25">
        <f>+C32*C15</f>
        <v>56843480.250941321</v>
      </c>
      <c r="D40" s="25">
        <f t="shared" ref="D40:N40" si="9">+D32*D15</f>
        <v>66841732.993657768</v>
      </c>
      <c r="E40" s="25">
        <f t="shared" si="9"/>
        <v>68389722.177352786</v>
      </c>
      <c r="F40" s="25">
        <f t="shared" si="9"/>
        <v>61905790.725588486</v>
      </c>
      <c r="G40" s="25">
        <f t="shared" si="9"/>
        <v>75364167.057789773</v>
      </c>
      <c r="H40" s="25">
        <f t="shared" si="9"/>
        <v>92440958.213357255</v>
      </c>
      <c r="I40" s="25">
        <f t="shared" si="9"/>
        <v>109248874.53850001</v>
      </c>
      <c r="J40" s="25">
        <f t="shared" si="9"/>
        <v>94895875.463516653</v>
      </c>
      <c r="K40" s="25">
        <f t="shared" si="9"/>
        <v>87109828.414583772</v>
      </c>
      <c r="L40" s="25">
        <f t="shared" si="9"/>
        <v>90898035.751654327</v>
      </c>
      <c r="M40" s="25">
        <f t="shared" si="9"/>
        <v>116764879.78868316</v>
      </c>
      <c r="N40" s="25">
        <f t="shared" si="9"/>
        <v>127729025.45036687</v>
      </c>
    </row>
    <row r="41" spans="1:14" x14ac:dyDescent="0.2">
      <c r="A41" s="3" t="s">
        <v>20</v>
      </c>
      <c r="B41" s="25">
        <f t="shared" ref="B41:N41" si="10">+B32*B16</f>
        <v>46923699.295058839</v>
      </c>
      <c r="C41" s="25">
        <f>+C32*C16</f>
        <v>24838538.305209078</v>
      </c>
      <c r="D41" s="25">
        <f t="shared" si="10"/>
        <v>32890833.926343422</v>
      </c>
      <c r="E41" s="25">
        <f t="shared" si="10"/>
        <v>29345182.111721016</v>
      </c>
      <c r="F41" s="25">
        <f t="shared" si="10"/>
        <v>28634130.972131353</v>
      </c>
      <c r="G41" s="25">
        <f t="shared" si="10"/>
        <v>42057290.324771114</v>
      </c>
      <c r="H41" s="25">
        <f t="shared" si="10"/>
        <v>40908875.048802428</v>
      </c>
      <c r="I41" s="25">
        <f t="shared" si="10"/>
        <v>36503944.498488575</v>
      </c>
      <c r="J41" s="25">
        <f t="shared" si="10"/>
        <v>40358493.853184037</v>
      </c>
      <c r="K41" s="25">
        <f t="shared" si="10"/>
        <v>55104144.242860317</v>
      </c>
      <c r="L41" s="25">
        <f t="shared" si="10"/>
        <v>78627540.32672447</v>
      </c>
      <c r="M41" s="25">
        <f t="shared" si="10"/>
        <v>87453898.366810545</v>
      </c>
      <c r="N41" s="25">
        <f t="shared" si="10"/>
        <v>93695957.709759712</v>
      </c>
    </row>
    <row r="42" spans="1:14" x14ac:dyDescent="0.2">
      <c r="A42" s="3" t="s">
        <v>24</v>
      </c>
      <c r="B42" s="25">
        <f t="shared" ref="B42:N42" si="11">+B32*B17</f>
        <v>10504487.904143229</v>
      </c>
      <c r="C42" s="25">
        <f t="shared" si="11"/>
        <v>16069669.557453267</v>
      </c>
      <c r="D42" s="25">
        <f t="shared" si="11"/>
        <v>9634968.0497099496</v>
      </c>
      <c r="E42" s="25">
        <f t="shared" si="11"/>
        <v>16311037.356717406</v>
      </c>
      <c r="F42" s="25">
        <f t="shared" si="11"/>
        <v>23464701.885072459</v>
      </c>
      <c r="G42" s="25">
        <f t="shared" si="11"/>
        <v>22141116.326128561</v>
      </c>
      <c r="H42" s="25">
        <f t="shared" si="11"/>
        <v>44756452.083665639</v>
      </c>
      <c r="I42" s="25">
        <f t="shared" si="11"/>
        <v>51398603.945972592</v>
      </c>
      <c r="J42" s="25">
        <f t="shared" si="11"/>
        <v>48974469.303396307</v>
      </c>
      <c r="K42" s="25">
        <f t="shared" si="11"/>
        <v>49475894.088550068</v>
      </c>
      <c r="L42" s="25">
        <f t="shared" si="11"/>
        <v>40039971.108076662</v>
      </c>
      <c r="M42" s="25">
        <f t="shared" si="11"/>
        <v>29421119.844506282</v>
      </c>
      <c r="N42" s="25">
        <f t="shared" si="11"/>
        <v>36568819.839873418</v>
      </c>
    </row>
    <row r="43" spans="1:14" x14ac:dyDescent="0.2">
      <c r="B43" s="27">
        <f>SUM(B40:B42)</f>
        <v>130826776.64452957</v>
      </c>
      <c r="C43" s="27">
        <f>SUM(C40:C42)</f>
        <v>97751688.113603681</v>
      </c>
      <c r="D43" s="27">
        <f t="shared" ref="D43:N43" si="12">SUM(D40:D42)</f>
        <v>109367534.96971114</v>
      </c>
      <c r="E43" s="27">
        <f t="shared" si="12"/>
        <v>114045941.6457912</v>
      </c>
      <c r="F43" s="27">
        <f t="shared" si="12"/>
        <v>114004623.5827923</v>
      </c>
      <c r="G43" s="27">
        <f t="shared" si="12"/>
        <v>139562573.70868945</v>
      </c>
      <c r="H43" s="27">
        <f t="shared" si="12"/>
        <v>178106285.34582531</v>
      </c>
      <c r="I43" s="27">
        <f t="shared" si="12"/>
        <v>197151422.98296118</v>
      </c>
      <c r="J43" s="27">
        <f t="shared" si="12"/>
        <v>184228838.62009701</v>
      </c>
      <c r="K43" s="27">
        <f t="shared" si="12"/>
        <v>191689866.74599415</v>
      </c>
      <c r="L43" s="27">
        <f t="shared" si="12"/>
        <v>209565547.18645546</v>
      </c>
      <c r="M43" s="27">
        <f t="shared" si="12"/>
        <v>233639898</v>
      </c>
      <c r="N43" s="27">
        <f t="shared" si="12"/>
        <v>257993803</v>
      </c>
    </row>
    <row r="44" spans="1:14" x14ac:dyDescent="0.2">
      <c r="A44" s="31" t="s">
        <v>25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</row>
    <row r="45" spans="1:14" x14ac:dyDescent="0.2">
      <c r="A45" s="3" t="s">
        <v>19</v>
      </c>
      <c r="B45" s="32"/>
      <c r="C45" s="30">
        <f>+AVERAGE(B40:C40)</f>
        <v>65121034.848134406</v>
      </c>
      <c r="D45" s="30">
        <f>+AVERAGE(C40:D40)</f>
        <v>61842606.622299545</v>
      </c>
      <c r="E45" s="30">
        <f>+AVERAGE(D40:E40)</f>
        <v>67615727.585505277</v>
      </c>
      <c r="F45" s="30">
        <f>+AVERAGE(E40:F40)</f>
        <v>65147756.451470636</v>
      </c>
      <c r="G45" s="30">
        <f t="shared" ref="G45:N45" si="13">+AVERAGE(F40:G40)</f>
        <v>68634978.891689122</v>
      </c>
      <c r="H45" s="30">
        <f t="shared" si="13"/>
        <v>83902562.635573506</v>
      </c>
      <c r="I45" s="30">
        <f t="shared" si="13"/>
        <v>100844916.37592864</v>
      </c>
      <c r="J45" s="30">
        <f t="shared" si="13"/>
        <v>102072375.00100833</v>
      </c>
      <c r="K45" s="30">
        <f t="shared" si="13"/>
        <v>91002851.939050213</v>
      </c>
      <c r="L45" s="30">
        <f t="shared" si="13"/>
        <v>89003932.08311905</v>
      </c>
      <c r="M45" s="30">
        <f t="shared" si="13"/>
        <v>103831457.77016875</v>
      </c>
      <c r="N45" s="30">
        <f t="shared" si="13"/>
        <v>122246952.61952502</v>
      </c>
    </row>
    <row r="46" spans="1:14" x14ac:dyDescent="0.2">
      <c r="A46" s="3" t="s">
        <v>20</v>
      </c>
      <c r="B46" s="32"/>
      <c r="C46" s="30">
        <f>+AVERAGE(B41:C41)</f>
        <v>35881118.800133958</v>
      </c>
      <c r="D46" s="30">
        <f t="shared" ref="D46:N47" si="14">+AVERAGE(C41:D41)</f>
        <v>28864686.115776248</v>
      </c>
      <c r="E46" s="30">
        <f t="shared" si="14"/>
        <v>31118008.019032218</v>
      </c>
      <c r="F46" s="30">
        <f t="shared" si="14"/>
        <v>28989656.541926183</v>
      </c>
      <c r="G46" s="30">
        <f t="shared" si="14"/>
        <v>35345710.648451231</v>
      </c>
      <c r="H46" s="30">
        <f t="shared" si="14"/>
        <v>41483082.686786771</v>
      </c>
      <c r="I46" s="30">
        <f t="shared" si="14"/>
        <v>38706409.773645505</v>
      </c>
      <c r="J46" s="30">
        <f t="shared" si="14"/>
        <v>38431219.17583631</v>
      </c>
      <c r="K46" s="30">
        <f t="shared" si="14"/>
        <v>47731319.048022181</v>
      </c>
      <c r="L46" s="30">
        <f t="shared" si="14"/>
        <v>66865842.284792393</v>
      </c>
      <c r="M46" s="30">
        <f t="shared" si="14"/>
        <v>83040719.346767515</v>
      </c>
      <c r="N46" s="30">
        <f t="shared" si="14"/>
        <v>90574928.038285136</v>
      </c>
    </row>
    <row r="47" spans="1:14" x14ac:dyDescent="0.2">
      <c r="A47" s="3" t="s">
        <v>24</v>
      </c>
      <c r="B47" s="32"/>
      <c r="C47" s="30">
        <f>+AVERAGE(B42:C42)</f>
        <v>13287078.730798248</v>
      </c>
      <c r="D47" s="30">
        <f t="shared" si="14"/>
        <v>12852318.803581608</v>
      </c>
      <c r="E47" s="30">
        <f t="shared" si="14"/>
        <v>12973002.703213677</v>
      </c>
      <c r="F47" s="30">
        <f t="shared" si="14"/>
        <v>19887869.620894931</v>
      </c>
      <c r="G47" s="30">
        <f t="shared" si="14"/>
        <v>22802909.10560051</v>
      </c>
      <c r="H47" s="30">
        <f t="shared" si="14"/>
        <v>33448784.204897098</v>
      </c>
      <c r="I47" s="30">
        <f t="shared" si="14"/>
        <v>48077528.014819115</v>
      </c>
      <c r="J47" s="30">
        <f t="shared" si="14"/>
        <v>50186536.624684453</v>
      </c>
      <c r="K47" s="30">
        <f>+AVERAGE(J42:K42)</f>
        <v>49225181.695973188</v>
      </c>
      <c r="L47" s="30">
        <f>+AVERAGE(K42:L42)</f>
        <v>44757932.598313361</v>
      </c>
      <c r="M47" s="30">
        <f t="shared" si="14"/>
        <v>34730545.47629147</v>
      </c>
      <c r="N47" s="30">
        <f t="shared" si="14"/>
        <v>32994969.842189848</v>
      </c>
    </row>
    <row r="48" spans="1:14" x14ac:dyDescent="0.2">
      <c r="B48" s="32"/>
      <c r="C48" s="27">
        <f>SUM(C45:C47)</f>
        <v>114289232.37906662</v>
      </c>
      <c r="D48" s="27">
        <f t="shared" ref="D48:N48" si="15">SUM(D45:D47)</f>
        <v>103559611.5416574</v>
      </c>
      <c r="E48" s="27">
        <f t="shared" si="15"/>
        <v>111706738.30775116</v>
      </c>
      <c r="F48" s="27">
        <f t="shared" si="15"/>
        <v>114025282.61429176</v>
      </c>
      <c r="G48" s="27">
        <f t="shared" si="15"/>
        <v>126783598.64574087</v>
      </c>
      <c r="H48" s="27">
        <f t="shared" si="15"/>
        <v>158834429.52725738</v>
      </c>
      <c r="I48" s="27">
        <f t="shared" si="15"/>
        <v>187628854.16439328</v>
      </c>
      <c r="J48" s="27">
        <f t="shared" si="15"/>
        <v>190690130.80152911</v>
      </c>
      <c r="K48" s="27">
        <f t="shared" si="15"/>
        <v>187959352.6830456</v>
      </c>
      <c r="L48" s="27">
        <f t="shared" si="15"/>
        <v>200627706.96622482</v>
      </c>
      <c r="M48" s="27">
        <f t="shared" si="15"/>
        <v>221602722.59322774</v>
      </c>
      <c r="N48" s="27">
        <f t="shared" si="15"/>
        <v>245816850.5</v>
      </c>
    </row>
    <row r="49" spans="1:14" x14ac:dyDescent="0.2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1" spans="1:14" x14ac:dyDescent="0.2">
      <c r="A51" s="3" t="s">
        <v>26</v>
      </c>
      <c r="B51" s="29"/>
      <c r="C51" s="26">
        <f>+C46-C36</f>
        <v>18752051.421067353</v>
      </c>
      <c r="D51" s="26">
        <f>+D46-D36</f>
        <v>19411278.574118849</v>
      </c>
      <c r="E51" s="26">
        <f>+E46-E36</f>
        <v>22376425.211281046</v>
      </c>
      <c r="F51" s="26">
        <f>+F46-F36</f>
        <v>22664272.427634433</v>
      </c>
      <c r="G51" s="26">
        <f>+G46-G36</f>
        <v>31096097.002710361</v>
      </c>
      <c r="H51" s="26">
        <f t="shared" ref="H51:N51" si="16">+H46-H36</f>
        <v>37267602.659529395</v>
      </c>
      <c r="I51" s="26">
        <f t="shared" si="16"/>
        <v>34525063.109252274</v>
      </c>
      <c r="J51" s="26">
        <f t="shared" si="16"/>
        <v>34284005.87430723</v>
      </c>
      <c r="K51" s="26">
        <f t="shared" si="16"/>
        <v>43618239.364976592</v>
      </c>
      <c r="L51" s="26">
        <f t="shared" si="16"/>
        <v>62776426.818567574</v>
      </c>
      <c r="M51" s="26">
        <f t="shared" si="16"/>
        <v>80999310.253539786</v>
      </c>
      <c r="N51" s="26">
        <f t="shared" si="16"/>
        <v>90574928.038285136</v>
      </c>
    </row>
    <row r="52" spans="1:14" x14ac:dyDescent="0.2">
      <c r="A52" s="3" t="s">
        <v>27</v>
      </c>
      <c r="B52" s="29"/>
      <c r="C52" s="33">
        <v>1.2699999999999999E-2</v>
      </c>
      <c r="D52" s="33">
        <v>1.2699999999999999E-2</v>
      </c>
      <c r="E52" s="33">
        <v>1.2699999999999999E-2</v>
      </c>
      <c r="F52" s="33">
        <v>1.2699999999999999E-2</v>
      </c>
      <c r="G52" s="33">
        <v>1.2699999999999999E-2</v>
      </c>
      <c r="H52" s="33">
        <v>1.2699999999999999E-2</v>
      </c>
      <c r="I52" s="33">
        <v>1.2699999999999999E-2</v>
      </c>
      <c r="J52" s="33">
        <v>1.2699999999999999E-2</v>
      </c>
      <c r="K52" s="33">
        <v>1.2699999999999999E-2</v>
      </c>
      <c r="L52" s="33">
        <v>1.2699999999999999E-2</v>
      </c>
      <c r="M52" s="33">
        <v>1.2699999999999999E-2</v>
      </c>
      <c r="N52" s="33">
        <v>1.2699999999999999E-2</v>
      </c>
    </row>
    <row r="53" spans="1:14" x14ac:dyDescent="0.2">
      <c r="B53" s="29"/>
      <c r="C53" s="34">
        <f>+C51*C52</f>
        <v>238151.05304755538</v>
      </c>
      <c r="D53" s="34">
        <f t="shared" ref="D53:N53" si="17">+D51*D52</f>
        <v>246523.23789130937</v>
      </c>
      <c r="E53" s="34">
        <f t="shared" si="17"/>
        <v>284180.6001832693</v>
      </c>
      <c r="F53" s="34">
        <f t="shared" si="17"/>
        <v>287836.25983095728</v>
      </c>
      <c r="G53" s="34">
        <f t="shared" si="17"/>
        <v>394920.43193442159</v>
      </c>
      <c r="H53" s="34">
        <f t="shared" si="17"/>
        <v>473298.55377602333</v>
      </c>
      <c r="I53" s="34">
        <f t="shared" si="17"/>
        <v>438468.30148750386</v>
      </c>
      <c r="J53" s="34">
        <f t="shared" si="17"/>
        <v>435406.87460370181</v>
      </c>
      <c r="K53" s="34">
        <f t="shared" si="17"/>
        <v>553951.63993520266</v>
      </c>
      <c r="L53" s="34">
        <f t="shared" si="17"/>
        <v>797260.62059580814</v>
      </c>
      <c r="M53" s="34">
        <f t="shared" si="17"/>
        <v>1028691.2402199552</v>
      </c>
      <c r="N53" s="34">
        <f t="shared" si="17"/>
        <v>1150301.5860862213</v>
      </c>
    </row>
    <row r="54" spans="1:14" x14ac:dyDescent="0.2"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 x14ac:dyDescent="0.2">
      <c r="A55" s="3" t="s">
        <v>179</v>
      </c>
      <c r="B55" s="29"/>
      <c r="C55" s="26">
        <f>+C47</f>
        <v>13287078.730798248</v>
      </c>
      <c r="D55" s="26">
        <f t="shared" ref="D55:M55" si="18">+D47</f>
        <v>12852318.803581608</v>
      </c>
      <c r="E55" s="26">
        <f t="shared" si="18"/>
        <v>12973002.703213677</v>
      </c>
      <c r="F55" s="26">
        <f t="shared" si="18"/>
        <v>19887869.620894931</v>
      </c>
      <c r="G55" s="26">
        <f t="shared" si="18"/>
        <v>22802909.10560051</v>
      </c>
      <c r="H55" s="26">
        <f t="shared" si="18"/>
        <v>33448784.204897098</v>
      </c>
      <c r="I55" s="26">
        <f t="shared" si="18"/>
        <v>48077528.014819115</v>
      </c>
      <c r="J55" s="26">
        <f t="shared" si="18"/>
        <v>50186536.624684453</v>
      </c>
      <c r="K55" s="26">
        <f t="shared" si="18"/>
        <v>49225181.695973188</v>
      </c>
      <c r="L55" s="26">
        <f t="shared" si="18"/>
        <v>44757932.598313361</v>
      </c>
      <c r="M55" s="26">
        <f t="shared" si="18"/>
        <v>34730545.47629147</v>
      </c>
      <c r="N55" s="26">
        <f>+N47</f>
        <v>32994969.842189848</v>
      </c>
    </row>
    <row r="56" spans="1:14" x14ac:dyDescent="0.2">
      <c r="A56" s="3" t="s">
        <v>180</v>
      </c>
      <c r="B56" s="29"/>
      <c r="C56" s="35">
        <v>5.0000000000000001E-3</v>
      </c>
      <c r="D56" s="35">
        <v>5.0000000000000001E-3</v>
      </c>
      <c r="E56" s="35">
        <v>5.0000000000000001E-3</v>
      </c>
      <c r="F56" s="35">
        <v>5.0000000000000001E-3</v>
      </c>
      <c r="G56" s="35">
        <v>5.0000000000000001E-3</v>
      </c>
      <c r="H56" s="35">
        <v>5.0000000000000001E-3</v>
      </c>
      <c r="I56" s="35">
        <v>5.0000000000000001E-3</v>
      </c>
      <c r="J56" s="35">
        <v>5.0000000000000001E-3</v>
      </c>
      <c r="K56" s="35">
        <v>5.0000000000000001E-3</v>
      </c>
      <c r="L56" s="35">
        <v>5.0000000000000001E-3</v>
      </c>
      <c r="M56" s="35">
        <v>5.0000000000000001E-3</v>
      </c>
      <c r="N56" s="35">
        <v>5.0000000000000001E-3</v>
      </c>
    </row>
    <row r="57" spans="1:14" x14ac:dyDescent="0.2">
      <c r="B57" s="29"/>
      <c r="C57" s="34">
        <f t="shared" ref="C57:N57" si="19">IF(C55&lt;27000000,+C55*C56,(27000000*C56)+((C55-27000000)*C52))</f>
        <v>66435.393653991239</v>
      </c>
      <c r="D57" s="34">
        <f t="shared" si="19"/>
        <v>64261.594017908043</v>
      </c>
      <c r="E57" s="34">
        <f t="shared" si="19"/>
        <v>64865.013516068386</v>
      </c>
      <c r="F57" s="34">
        <f t="shared" si="19"/>
        <v>99439.348104474659</v>
      </c>
      <c r="G57" s="34">
        <f t="shared" si="19"/>
        <v>114014.54552800255</v>
      </c>
      <c r="H57" s="34">
        <f>IF(H55&lt;27000000,+H55*H56,(27000000*H56)+((H55-27000000)*H52))</f>
        <v>216899.55940219315</v>
      </c>
      <c r="I57" s="34">
        <f t="shared" si="19"/>
        <v>402684.60578820278</v>
      </c>
      <c r="J57" s="34">
        <f t="shared" si="19"/>
        <v>429469.01513349253</v>
      </c>
      <c r="K57" s="34">
        <f t="shared" si="19"/>
        <v>417259.80753885949</v>
      </c>
      <c r="L57" s="34">
        <f t="shared" si="19"/>
        <v>360525.74399857968</v>
      </c>
      <c r="M57" s="34">
        <f t="shared" si="19"/>
        <v>233177.92754890167</v>
      </c>
      <c r="N57" s="34">
        <f t="shared" si="19"/>
        <v>211136.11699581105</v>
      </c>
    </row>
    <row r="58" spans="1:14" x14ac:dyDescent="0.2">
      <c r="B58" s="29"/>
    </row>
    <row r="59" spans="1:14" s="2" customFormat="1" ht="13.5" thickBot="1" x14ac:dyDescent="0.25">
      <c r="A59" s="2" t="s">
        <v>28</v>
      </c>
      <c r="B59" s="36"/>
      <c r="C59" s="37">
        <f>+C57+C53</f>
        <v>304586.44670154661</v>
      </c>
      <c r="D59" s="37">
        <f>+D57+D53</f>
        <v>310784.83190921741</v>
      </c>
      <c r="E59" s="37">
        <f t="shared" ref="E59:N59" si="20">+E57+E53</f>
        <v>349045.6136993377</v>
      </c>
      <c r="F59" s="37">
        <f t="shared" si="20"/>
        <v>387275.60793543194</v>
      </c>
      <c r="G59" s="37">
        <f t="shared" si="20"/>
        <v>508934.97746242414</v>
      </c>
      <c r="H59" s="37">
        <f t="shared" si="20"/>
        <v>690198.1131782165</v>
      </c>
      <c r="I59" s="37">
        <f t="shared" si="20"/>
        <v>841152.90727570665</v>
      </c>
      <c r="J59" s="37">
        <f t="shared" si="20"/>
        <v>864875.8897371944</v>
      </c>
      <c r="K59" s="37">
        <f t="shared" si="20"/>
        <v>971211.44747406221</v>
      </c>
      <c r="L59" s="37">
        <f t="shared" si="20"/>
        <v>1157786.3645943878</v>
      </c>
      <c r="M59" s="37">
        <f t="shared" si="20"/>
        <v>1261869.167768857</v>
      </c>
      <c r="N59" s="37">
        <f t="shared" si="20"/>
        <v>1361437.7030820323</v>
      </c>
    </row>
    <row r="60" spans="1:14" ht="14.25" thickTop="1" thickBot="1" x14ac:dyDescent="0.25"/>
    <row r="61" spans="1:14" ht="13.5" thickBot="1" x14ac:dyDescent="0.25">
      <c r="A61" s="38" t="s">
        <v>29</v>
      </c>
      <c r="B61" s="39"/>
      <c r="C61" s="40">
        <f>+C59</f>
        <v>304586.44670154661</v>
      </c>
      <c r="D61" s="40">
        <f>+C61+D59</f>
        <v>615371.27861076407</v>
      </c>
      <c r="E61" s="40">
        <f t="shared" ref="E61:N61" si="21">+D61+E59</f>
        <v>964416.89231010177</v>
      </c>
      <c r="F61" s="40">
        <f t="shared" si="21"/>
        <v>1351692.5002455337</v>
      </c>
      <c r="G61" s="40">
        <f t="shared" si="21"/>
        <v>1860627.4777079578</v>
      </c>
      <c r="H61" s="40">
        <f t="shared" si="21"/>
        <v>2550825.5908861742</v>
      </c>
      <c r="I61" s="40">
        <f t="shared" si="21"/>
        <v>3391978.4981618808</v>
      </c>
      <c r="J61" s="40">
        <f t="shared" si="21"/>
        <v>4256854.3878990747</v>
      </c>
      <c r="K61" s="40">
        <f t="shared" si="21"/>
        <v>5228065.8353731371</v>
      </c>
      <c r="L61" s="40">
        <f t="shared" si="21"/>
        <v>6385852.199967525</v>
      </c>
      <c r="M61" s="40">
        <f>+L61+M59</f>
        <v>7647721.3677363824</v>
      </c>
      <c r="N61" s="41">
        <f t="shared" si="21"/>
        <v>9009159.0708184149</v>
      </c>
    </row>
    <row r="62" spans="1:14" x14ac:dyDescent="0.2">
      <c r="N62" s="83" t="s">
        <v>107</v>
      </c>
    </row>
    <row r="64" spans="1:14" x14ac:dyDescent="0.2">
      <c r="A64" s="3" t="s">
        <v>181</v>
      </c>
      <c r="H64" s="7"/>
    </row>
    <row r="65" spans="1:14" x14ac:dyDescent="0.2">
      <c r="A65" s="43" t="s">
        <v>30</v>
      </c>
      <c r="C65" s="42">
        <f>+C57</f>
        <v>66435.393653991239</v>
      </c>
      <c r="D65" s="42">
        <f t="shared" ref="D65" si="22">+D57</f>
        <v>64261.594017908043</v>
      </c>
      <c r="E65" s="42">
        <f>+E57</f>
        <v>64865.013516068386</v>
      </c>
      <c r="F65" s="42">
        <f>+F57</f>
        <v>99439.348104474659</v>
      </c>
      <c r="G65" s="42">
        <f>+G57</f>
        <v>114014.54552800255</v>
      </c>
      <c r="H65" s="7">
        <f>27000000*H56</f>
        <v>135000</v>
      </c>
      <c r="I65" s="7">
        <f t="shared" ref="I65:N65" si="23">27000000*I56</f>
        <v>135000</v>
      </c>
      <c r="J65" s="7">
        <f t="shared" si="23"/>
        <v>135000</v>
      </c>
      <c r="K65" s="7">
        <f t="shared" si="23"/>
        <v>135000</v>
      </c>
      <c r="L65" s="7">
        <f t="shared" si="23"/>
        <v>135000</v>
      </c>
      <c r="M65" s="7">
        <f t="shared" si="23"/>
        <v>135000</v>
      </c>
      <c r="N65" s="7">
        <f t="shared" si="23"/>
        <v>135000</v>
      </c>
    </row>
    <row r="66" spans="1:14" x14ac:dyDescent="0.2">
      <c r="A66" s="43" t="s">
        <v>182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7">
        <f t="shared" ref="H66:N66" si="24">+H57-H65</f>
        <v>81899.559402193147</v>
      </c>
      <c r="I66" s="7">
        <f t="shared" si="24"/>
        <v>267684.60578820278</v>
      </c>
      <c r="J66" s="7">
        <f t="shared" si="24"/>
        <v>294469.01513349253</v>
      </c>
      <c r="K66" s="7">
        <f t="shared" si="24"/>
        <v>282259.80753885949</v>
      </c>
      <c r="L66" s="7">
        <f t="shared" si="24"/>
        <v>225525.74399857968</v>
      </c>
      <c r="M66" s="7">
        <f t="shared" si="24"/>
        <v>98177.927548901673</v>
      </c>
      <c r="N66" s="7">
        <f t="shared" si="24"/>
        <v>76136.116995811055</v>
      </c>
    </row>
    <row r="67" spans="1:14" x14ac:dyDescent="0.2">
      <c r="H67" s="7"/>
      <c r="I67" s="7"/>
      <c r="J67" s="7"/>
      <c r="K67" s="7"/>
      <c r="L67" s="7"/>
      <c r="M67" s="7"/>
      <c r="N67" s="7"/>
    </row>
    <row r="68" spans="1:14" x14ac:dyDescent="0.2">
      <c r="H68" s="7"/>
      <c r="I68" s="7"/>
      <c r="J68" s="7"/>
      <c r="K68" s="7"/>
      <c r="L68" s="7"/>
      <c r="M68" s="7"/>
      <c r="N68" s="7"/>
    </row>
    <row r="69" spans="1:14" x14ac:dyDescent="0.2">
      <c r="A69" s="3" t="s">
        <v>31</v>
      </c>
      <c r="C69" s="42">
        <f>+C65</f>
        <v>66435.393653991239</v>
      </c>
      <c r="D69" s="42">
        <f>+C69+D65</f>
        <v>130696.98767189929</v>
      </c>
      <c r="E69" s="42">
        <f>+D69+E65</f>
        <v>195562.00118796766</v>
      </c>
      <c r="F69" s="42">
        <f t="shared" ref="F69:N69" si="25">+E69+F65</f>
        <v>295001.34929244232</v>
      </c>
      <c r="G69" s="42">
        <f t="shared" si="25"/>
        <v>409015.89482044487</v>
      </c>
      <c r="H69" s="42">
        <f t="shared" si="25"/>
        <v>544015.89482044487</v>
      </c>
      <c r="I69" s="42">
        <f t="shared" si="25"/>
        <v>679015.89482044487</v>
      </c>
      <c r="J69" s="42">
        <f t="shared" si="25"/>
        <v>814015.89482044487</v>
      </c>
      <c r="K69" s="42">
        <f t="shared" si="25"/>
        <v>949015.89482044487</v>
      </c>
      <c r="L69" s="42">
        <f t="shared" si="25"/>
        <v>1084015.8948204448</v>
      </c>
      <c r="M69" s="42">
        <f t="shared" si="25"/>
        <v>1219015.8948204448</v>
      </c>
      <c r="N69" s="45">
        <f t="shared" si="25"/>
        <v>1354015.8948204448</v>
      </c>
    </row>
    <row r="70" spans="1:14" x14ac:dyDescent="0.2"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83" t="s">
        <v>77</v>
      </c>
    </row>
    <row r="71" spans="1:14" x14ac:dyDescent="0.2">
      <c r="H71" s="7"/>
    </row>
    <row r="72" spans="1:14" x14ac:dyDescent="0.2">
      <c r="A72" s="3" t="s">
        <v>32</v>
      </c>
      <c r="C72" s="7">
        <f>+C53-C66</f>
        <v>238151.05304755538</v>
      </c>
      <c r="D72" s="7">
        <f t="shared" ref="D72:N72" si="26">+C72+D66+D53</f>
        <v>484674.29093886475</v>
      </c>
      <c r="E72" s="7">
        <f t="shared" si="26"/>
        <v>768854.89112213405</v>
      </c>
      <c r="F72" s="7">
        <f t="shared" si="26"/>
        <v>1056691.1509530912</v>
      </c>
      <c r="G72" s="7">
        <f t="shared" si="26"/>
        <v>1451611.5828875129</v>
      </c>
      <c r="H72" s="7">
        <f t="shared" si="26"/>
        <v>2006809.6960657295</v>
      </c>
      <c r="I72" s="7">
        <f t="shared" si="26"/>
        <v>2712962.6033414365</v>
      </c>
      <c r="J72" s="7">
        <f t="shared" si="26"/>
        <v>3442838.4930786309</v>
      </c>
      <c r="K72" s="7">
        <f t="shared" si="26"/>
        <v>4279049.9405526929</v>
      </c>
      <c r="L72" s="7">
        <f t="shared" si="26"/>
        <v>5301836.3051470807</v>
      </c>
      <c r="M72" s="7">
        <f t="shared" si="26"/>
        <v>6428705.4729159381</v>
      </c>
      <c r="N72" s="46">
        <f t="shared" si="26"/>
        <v>7655143.1759979706</v>
      </c>
    </row>
    <row r="73" spans="1:14" x14ac:dyDescent="0.2">
      <c r="N73" s="83" t="s">
        <v>78</v>
      </c>
    </row>
  </sheetData>
  <pageMargins left="0.7" right="0.7" top="0.75" bottom="0.75" header="0.3" footer="0.3"/>
  <pageSetup scale="50" orientation="landscape" r:id="rId1"/>
  <ignoredErrors>
    <ignoredError sqref="C35:N57" formulaRange="1"/>
    <ignoredError sqref="B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44D9-EA3D-4479-8742-BDE3F2A56507}">
  <dimension ref="A1:C27"/>
  <sheetViews>
    <sheetView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I22" sqref="I22"/>
    </sheetView>
  </sheetViews>
  <sheetFormatPr defaultColWidth="9.140625" defaultRowHeight="12.75" x14ac:dyDescent="0.2"/>
  <cols>
    <col min="1" max="1" width="44.5703125" style="3" bestFit="1" customWidth="1"/>
    <col min="2" max="3" width="14" style="3" bestFit="1" customWidth="1"/>
    <col min="4" max="16384" width="9.140625" style="3"/>
  </cols>
  <sheetData>
    <row r="1" spans="1:3" x14ac:dyDescent="0.2">
      <c r="A1" s="2" t="s">
        <v>96</v>
      </c>
    </row>
    <row r="2" spans="1:3" x14ac:dyDescent="0.2">
      <c r="A2" s="2" t="s">
        <v>44</v>
      </c>
    </row>
    <row r="3" spans="1:3" x14ac:dyDescent="0.2">
      <c r="A3" s="2" t="s">
        <v>45</v>
      </c>
    </row>
    <row r="5" spans="1:3" x14ac:dyDescent="0.2">
      <c r="B5" s="47" t="s">
        <v>33</v>
      </c>
      <c r="C5" s="47" t="s">
        <v>34</v>
      </c>
    </row>
    <row r="6" spans="1:3" x14ac:dyDescent="0.2">
      <c r="A6" s="2" t="s">
        <v>35</v>
      </c>
      <c r="B6" s="48">
        <v>44561</v>
      </c>
      <c r="C6" s="48">
        <v>45291</v>
      </c>
    </row>
    <row r="7" spans="1:3" x14ac:dyDescent="0.2">
      <c r="A7" s="2" t="s">
        <v>36</v>
      </c>
    </row>
    <row r="8" spans="1:3" x14ac:dyDescent="0.2">
      <c r="A8" s="3" t="s">
        <v>37</v>
      </c>
    </row>
    <row r="9" spans="1:3" x14ac:dyDescent="0.2">
      <c r="A9" s="3" t="s">
        <v>38</v>
      </c>
      <c r="B9" s="7">
        <v>10602844.5</v>
      </c>
      <c r="C9" s="7">
        <v>10909910.921487764</v>
      </c>
    </row>
    <row r="10" spans="1:3" x14ac:dyDescent="0.2">
      <c r="A10" s="3" t="s">
        <v>39</v>
      </c>
      <c r="B10" s="7">
        <v>369099632.33999997</v>
      </c>
      <c r="C10" s="7">
        <v>453908063.91851252</v>
      </c>
    </row>
    <row r="11" spans="1:3" x14ac:dyDescent="0.2">
      <c r="A11" s="3" t="s">
        <v>40</v>
      </c>
      <c r="B11" s="7">
        <v>393072248.60000002</v>
      </c>
      <c r="C11" s="7">
        <v>502718561.47857952</v>
      </c>
    </row>
    <row r="12" spans="1:3" ht="6.75" customHeight="1" x14ac:dyDescent="0.2">
      <c r="B12" s="7"/>
      <c r="C12" s="7"/>
    </row>
    <row r="13" spans="1:3" x14ac:dyDescent="0.2">
      <c r="A13" s="49" t="s">
        <v>4</v>
      </c>
      <c r="B13" s="50">
        <f>SUM(B9:B12)</f>
        <v>772774725.44000006</v>
      </c>
      <c r="C13" s="50">
        <f>SUM(C9:C12)</f>
        <v>967536536.31857979</v>
      </c>
    </row>
    <row r="14" spans="1:3" x14ac:dyDescent="0.2">
      <c r="B14" s="6"/>
      <c r="C14" s="6"/>
    </row>
    <row r="15" spans="1:3" x14ac:dyDescent="0.2">
      <c r="A15" s="3" t="s">
        <v>5</v>
      </c>
      <c r="B15" s="7">
        <v>558487167.46000004</v>
      </c>
      <c r="C15" s="7">
        <v>650786932.07222223</v>
      </c>
    </row>
    <row r="16" spans="1:3" x14ac:dyDescent="0.2">
      <c r="B16" s="7"/>
      <c r="C16" s="7"/>
    </row>
    <row r="17" spans="1:3" x14ac:dyDescent="0.2">
      <c r="A17" s="3" t="s">
        <v>8</v>
      </c>
      <c r="B17" s="7">
        <v>221633573.19999999</v>
      </c>
      <c r="C17" s="7">
        <v>101167431.76191685</v>
      </c>
    </row>
    <row r="18" spans="1:3" x14ac:dyDescent="0.2">
      <c r="A18" s="49" t="s">
        <v>41</v>
      </c>
      <c r="B18" s="50">
        <f>SUM(B13:B17)</f>
        <v>1552895466.1000001</v>
      </c>
      <c r="C18" s="50">
        <f>SUM(C13:C17)</f>
        <v>1719490900.1527188</v>
      </c>
    </row>
    <row r="19" spans="1:3" x14ac:dyDescent="0.2">
      <c r="B19" s="7"/>
      <c r="C19" s="7"/>
    </row>
    <row r="20" spans="1:3" x14ac:dyDescent="0.2">
      <c r="A20" s="2" t="s">
        <v>10</v>
      </c>
      <c r="B20" s="53">
        <f>+B13/B18</f>
        <v>0.49763473608482833</v>
      </c>
      <c r="C20" s="53">
        <f t="shared" ref="C20" si="0">+C13/C18</f>
        <v>0.56268779103899114</v>
      </c>
    </row>
    <row r="21" spans="1:3" x14ac:dyDescent="0.2">
      <c r="A21" s="2" t="s">
        <v>42</v>
      </c>
      <c r="B21" s="53">
        <f>+(B15)/B18</f>
        <v>0.35964247410845085</v>
      </c>
      <c r="C21" s="53">
        <f>+(C15)/C18</f>
        <v>0.37847652000625404</v>
      </c>
    </row>
    <row r="22" spans="1:3" x14ac:dyDescent="0.2">
      <c r="A22" s="2" t="s">
        <v>43</v>
      </c>
      <c r="B22" s="53">
        <f>+B17/B18</f>
        <v>0.14272278980672076</v>
      </c>
      <c r="C22" s="53">
        <f>+C17/C18</f>
        <v>5.8835688954754883E-2</v>
      </c>
    </row>
    <row r="23" spans="1:3" x14ac:dyDescent="0.2">
      <c r="B23" s="51"/>
      <c r="C23" s="52"/>
    </row>
    <row r="24" spans="1:3" x14ac:dyDescent="0.2">
      <c r="B24" s="51"/>
      <c r="C24" s="52"/>
    </row>
    <row r="25" spans="1:3" x14ac:dyDescent="0.2">
      <c r="B25" s="51"/>
      <c r="C25" s="52"/>
    </row>
    <row r="27" spans="1:3" x14ac:dyDescent="0.2">
      <c r="C27" s="4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9F3E-AAB4-4BA9-929E-4BC0419CB334}">
  <dimension ref="A1:F12"/>
  <sheetViews>
    <sheetView workbookViewId="0"/>
  </sheetViews>
  <sheetFormatPr defaultRowHeight="12.75" x14ac:dyDescent="0.2"/>
  <cols>
    <col min="1" max="3" width="9.140625" style="3"/>
    <col min="4" max="4" width="15.5703125" style="3" customWidth="1"/>
    <col min="5" max="5" width="22" style="3" customWidth="1"/>
    <col min="6" max="16384" width="9.140625" style="3"/>
  </cols>
  <sheetData>
    <row r="1" spans="1:6" x14ac:dyDescent="0.2">
      <c r="A1" s="2" t="s">
        <v>96</v>
      </c>
    </row>
    <row r="2" spans="1:6" x14ac:dyDescent="0.2">
      <c r="A2" s="2" t="s">
        <v>183</v>
      </c>
    </row>
    <row r="3" spans="1:6" x14ac:dyDescent="0.2">
      <c r="A3" s="2"/>
    </row>
    <row r="7" spans="1:6" ht="26.25" x14ac:dyDescent="0.25">
      <c r="A7" s="54" t="s">
        <v>49</v>
      </c>
      <c r="B7" s="54" t="s">
        <v>46</v>
      </c>
      <c r="C7" s="55" t="s">
        <v>47</v>
      </c>
      <c r="D7" s="56" t="s">
        <v>48</v>
      </c>
      <c r="E7" s="56" t="s">
        <v>184</v>
      </c>
      <c r="F7" s="2"/>
    </row>
    <row r="8" spans="1:6" x14ac:dyDescent="0.2">
      <c r="A8" s="3">
        <v>2019</v>
      </c>
      <c r="B8" s="44">
        <v>3.72</v>
      </c>
      <c r="C8" s="44">
        <v>1.62</v>
      </c>
      <c r="D8" s="52">
        <f>+C8/B8</f>
        <v>0.43548387096774194</v>
      </c>
      <c r="E8" s="52">
        <f>100%-D8</f>
        <v>0.56451612903225801</v>
      </c>
    </row>
    <row r="9" spans="1:6" x14ac:dyDescent="0.2">
      <c r="A9" s="3">
        <v>2020</v>
      </c>
      <c r="B9" s="44">
        <v>4.21</v>
      </c>
      <c r="C9" s="44">
        <v>1.76</v>
      </c>
      <c r="D9" s="52">
        <f t="shared" ref="D9:D10" si="0">+C9/B9</f>
        <v>0.41805225653206651</v>
      </c>
      <c r="E9" s="52">
        <f t="shared" ref="E9:E10" si="1">100%-D9</f>
        <v>0.58194774346793343</v>
      </c>
    </row>
    <row r="10" spans="1:6" x14ac:dyDescent="0.2">
      <c r="A10" s="3">
        <v>2021</v>
      </c>
      <c r="B10" s="44">
        <v>4.7300000000000004</v>
      </c>
      <c r="C10" s="44">
        <v>1.92</v>
      </c>
      <c r="D10" s="52">
        <f t="shared" si="0"/>
        <v>0.40591966173361516</v>
      </c>
      <c r="E10" s="52">
        <f t="shared" si="1"/>
        <v>0.59408033826638484</v>
      </c>
    </row>
    <row r="11" spans="1:6" ht="13.5" thickBot="1" x14ac:dyDescent="0.25">
      <c r="A11" s="3" t="s">
        <v>50</v>
      </c>
      <c r="B11" s="44"/>
      <c r="C11" s="44"/>
      <c r="D11" s="44"/>
      <c r="E11" s="57">
        <f>+AVERAGE(E8:E10)</f>
        <v>0.58018140358885872</v>
      </c>
    </row>
    <row r="12" spans="1:6" ht="13.5" thickBot="1" x14ac:dyDescent="0.25">
      <c r="E12" s="58" t="s">
        <v>51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A2E6-BF9E-4F35-8C0E-5C84A7481973}">
  <dimension ref="A1:I33"/>
  <sheetViews>
    <sheetView topLeftCell="A4" workbookViewId="0">
      <selection activeCell="N8" sqref="N8"/>
    </sheetView>
  </sheetViews>
  <sheetFormatPr defaultRowHeight="15" x14ac:dyDescent="0.25"/>
  <cols>
    <col min="1" max="1" width="25.85546875" bestFit="1" customWidth="1"/>
    <col min="2" max="2" width="10" bestFit="1" customWidth="1"/>
    <col min="3" max="3" width="7.140625" bestFit="1" customWidth="1"/>
    <col min="4" max="4" width="11" customWidth="1"/>
    <col min="6" max="6" width="21" customWidth="1"/>
    <col min="7" max="7" width="10" bestFit="1" customWidth="1"/>
    <col min="8" max="8" width="10.42578125" customWidth="1"/>
    <col min="9" max="9" width="10.85546875" customWidth="1"/>
  </cols>
  <sheetData>
    <row r="1" spans="1:9" x14ac:dyDescent="0.25">
      <c r="A1" s="1" t="s">
        <v>108</v>
      </c>
    </row>
    <row r="2" spans="1:9" x14ac:dyDescent="0.25">
      <c r="A2" s="1" t="s">
        <v>76</v>
      </c>
    </row>
    <row r="4" spans="1:9" ht="15.75" thickBot="1" x14ac:dyDescent="0.3"/>
    <row r="5" spans="1:9" x14ac:dyDescent="0.25">
      <c r="A5" s="169" t="s">
        <v>52</v>
      </c>
      <c r="B5" s="170"/>
      <c r="C5" s="170"/>
      <c r="D5" s="171"/>
      <c r="F5" s="169" t="s">
        <v>105</v>
      </c>
      <c r="G5" s="170"/>
      <c r="H5" s="170"/>
      <c r="I5" s="171"/>
    </row>
    <row r="6" spans="1:9" ht="15.75" thickBot="1" x14ac:dyDescent="0.3">
      <c r="A6" s="172" t="s">
        <v>53</v>
      </c>
      <c r="B6" s="173"/>
      <c r="C6" s="173"/>
      <c r="D6" s="174"/>
      <c r="F6" s="172" t="s">
        <v>53</v>
      </c>
      <c r="G6" s="173"/>
      <c r="H6" s="173"/>
      <c r="I6" s="174"/>
    </row>
    <row r="7" spans="1:9" ht="30" x14ac:dyDescent="0.25">
      <c r="A7" s="59"/>
      <c r="B7" s="60" t="s">
        <v>54</v>
      </c>
      <c r="C7" s="60" t="s">
        <v>55</v>
      </c>
      <c r="D7" s="61" t="s">
        <v>56</v>
      </c>
      <c r="F7" s="59"/>
      <c r="G7" s="60" t="s">
        <v>54</v>
      </c>
      <c r="H7" s="60" t="s">
        <v>55</v>
      </c>
      <c r="I7" s="61" t="s">
        <v>56</v>
      </c>
    </row>
    <row r="8" spans="1:9" x14ac:dyDescent="0.25">
      <c r="A8" s="62" t="s">
        <v>57</v>
      </c>
      <c r="B8" s="63">
        <v>8182</v>
      </c>
      <c r="C8" s="64">
        <v>9.5699999999999993E-2</v>
      </c>
      <c r="D8" s="65">
        <f>+B8*C8</f>
        <v>783.01739999999995</v>
      </c>
      <c r="F8" s="62" t="s">
        <v>99</v>
      </c>
      <c r="G8" s="63">
        <v>1818</v>
      </c>
      <c r="H8" s="64">
        <v>6.9099999999999995E-2</v>
      </c>
      <c r="I8" s="65">
        <f>+G8*H8</f>
        <v>125.62379999999999</v>
      </c>
    </row>
    <row r="9" spans="1:9" x14ac:dyDescent="0.25">
      <c r="A9" s="62" t="s">
        <v>58</v>
      </c>
      <c r="B9" s="66">
        <v>4500</v>
      </c>
      <c r="C9" s="64">
        <v>0.1003</v>
      </c>
      <c r="D9" s="67">
        <f t="shared" ref="D9:D11" si="0">+B9*C9</f>
        <v>451.35</v>
      </c>
      <c r="F9" s="62" t="s">
        <v>100</v>
      </c>
      <c r="G9" s="66">
        <v>3000</v>
      </c>
      <c r="H9" s="64">
        <v>6.8500000000000005E-2</v>
      </c>
      <c r="I9" s="67">
        <f t="shared" ref="I9" si="1">+G9*H9</f>
        <v>205.50000000000003</v>
      </c>
    </row>
    <row r="10" spans="1:9" x14ac:dyDescent="0.25">
      <c r="A10" s="62" t="s">
        <v>59</v>
      </c>
      <c r="B10" s="66">
        <v>8000</v>
      </c>
      <c r="C10" s="64">
        <v>9.0800000000000006E-2</v>
      </c>
      <c r="D10" s="67">
        <f t="shared" si="0"/>
        <v>726.40000000000009</v>
      </c>
      <c r="F10" s="62" t="s">
        <v>101</v>
      </c>
      <c r="G10" s="66">
        <v>12000</v>
      </c>
      <c r="H10" s="64">
        <v>7.8299999999999995E-2</v>
      </c>
      <c r="I10" s="67">
        <f>+G10*H10</f>
        <v>939.59999999999991</v>
      </c>
    </row>
    <row r="11" spans="1:9" x14ac:dyDescent="0.25">
      <c r="A11" s="62" t="s">
        <v>60</v>
      </c>
      <c r="B11" s="66">
        <v>13900</v>
      </c>
      <c r="C11" s="64">
        <v>4.9000000000000002E-2</v>
      </c>
      <c r="D11" s="67">
        <f t="shared" si="0"/>
        <v>681.1</v>
      </c>
      <c r="F11" s="62" t="s">
        <v>102</v>
      </c>
      <c r="G11" s="66">
        <v>24545</v>
      </c>
      <c r="H11" s="64">
        <v>6.6400000000000001E-2</v>
      </c>
      <c r="I11" s="67">
        <f>+G11*H11</f>
        <v>1629.788</v>
      </c>
    </row>
    <row r="12" spans="1:9" x14ac:dyDescent="0.25">
      <c r="A12" s="62" t="s">
        <v>61</v>
      </c>
      <c r="B12" s="66">
        <v>14975</v>
      </c>
      <c r="C12" s="64">
        <v>6.8500000000000005E-2</v>
      </c>
      <c r="D12" s="67">
        <f>+B12*C12</f>
        <v>1025.7875000000001</v>
      </c>
      <c r="F12" s="62" t="s">
        <v>103</v>
      </c>
      <c r="G12" s="66">
        <v>20000</v>
      </c>
      <c r="H12" s="64">
        <v>5.5E-2</v>
      </c>
      <c r="I12" s="67">
        <f>+G12*H12</f>
        <v>1100</v>
      </c>
    </row>
    <row r="13" spans="1:9" ht="15.75" thickBot="1" x14ac:dyDescent="0.3">
      <c r="A13" s="62"/>
      <c r="B13" s="68">
        <f>SUM(B8:B12)</f>
        <v>49557</v>
      </c>
      <c r="C13" s="69">
        <f>+D13/B13</f>
        <v>7.4008816110741171E-2</v>
      </c>
      <c r="D13" s="70">
        <f>SUM(D8:D12)</f>
        <v>3667.6549000000005</v>
      </c>
      <c r="F13" s="62" t="s">
        <v>104</v>
      </c>
      <c r="G13" s="66">
        <v>30000</v>
      </c>
      <c r="H13" s="64">
        <v>5.9299999999999999E-2</v>
      </c>
      <c r="I13" s="67">
        <f>+G13*H13</f>
        <v>1779</v>
      </c>
    </row>
    <row r="14" spans="1:9" ht="16.5" thickTop="1" thickBot="1" x14ac:dyDescent="0.3">
      <c r="A14" s="62"/>
      <c r="B14" s="71"/>
      <c r="C14" s="72"/>
      <c r="D14" s="73"/>
      <c r="F14" s="62"/>
      <c r="G14" s="68">
        <f>SUM(G8:G13)</f>
        <v>91363</v>
      </c>
      <c r="H14" s="69">
        <f>+I14/G14</f>
        <v>6.3258778717861716E-2</v>
      </c>
      <c r="I14" s="70">
        <f>SUM(I8:I13)</f>
        <v>5779.5118000000002</v>
      </c>
    </row>
    <row r="15" spans="1:9" ht="16.5" thickTop="1" thickBot="1" x14ac:dyDescent="0.3">
      <c r="A15" s="74"/>
      <c r="B15" s="75"/>
      <c r="C15" s="76"/>
      <c r="D15" s="77"/>
      <c r="F15" s="74"/>
      <c r="G15" s="82"/>
      <c r="H15" s="82"/>
      <c r="I15" s="77"/>
    </row>
    <row r="16" spans="1:9" ht="15.75" thickBot="1" x14ac:dyDescent="0.3"/>
    <row r="17" spans="1:9" x14ac:dyDescent="0.25">
      <c r="A17" s="175" t="s">
        <v>62</v>
      </c>
      <c r="B17" s="176"/>
      <c r="C17" s="176"/>
      <c r="D17" s="177"/>
      <c r="F17" s="169" t="s">
        <v>106</v>
      </c>
      <c r="G17" s="170"/>
      <c r="H17" s="170"/>
      <c r="I17" s="171"/>
    </row>
    <row r="18" spans="1:9" ht="15.75" thickBot="1" x14ac:dyDescent="0.3">
      <c r="A18" s="172" t="s">
        <v>53</v>
      </c>
      <c r="B18" s="173"/>
      <c r="C18" s="173"/>
      <c r="D18" s="174"/>
      <c r="F18" s="172" t="s">
        <v>53</v>
      </c>
      <c r="G18" s="173"/>
      <c r="H18" s="173"/>
      <c r="I18" s="174"/>
    </row>
    <row r="19" spans="1:9" ht="30" x14ac:dyDescent="0.25">
      <c r="A19" s="78"/>
      <c r="B19" s="79" t="s">
        <v>63</v>
      </c>
      <c r="C19" s="60" t="s">
        <v>55</v>
      </c>
      <c r="D19" s="61" t="s">
        <v>56</v>
      </c>
      <c r="F19" s="59"/>
      <c r="G19" s="60" t="s">
        <v>54</v>
      </c>
      <c r="H19" s="60" t="s">
        <v>55</v>
      </c>
      <c r="I19" s="61" t="s">
        <v>56</v>
      </c>
    </row>
    <row r="20" spans="1:9" x14ac:dyDescent="0.25">
      <c r="A20" s="62" t="s">
        <v>64</v>
      </c>
      <c r="B20" s="71">
        <v>29000</v>
      </c>
      <c r="C20" s="64">
        <v>5.6800000000000003E-2</v>
      </c>
      <c r="D20" s="73">
        <f>+B20*C20</f>
        <v>1647.2</v>
      </c>
      <c r="F20" s="62" t="s">
        <v>57</v>
      </c>
      <c r="G20" s="63">
        <v>8156</v>
      </c>
      <c r="H20" s="64">
        <v>9.5699999999999993E-2</v>
      </c>
      <c r="I20" s="65">
        <f>+G20*H20</f>
        <v>780.52919999999995</v>
      </c>
    </row>
    <row r="21" spans="1:9" x14ac:dyDescent="0.25">
      <c r="A21" s="62" t="s">
        <v>65</v>
      </c>
      <c r="B21" s="80">
        <v>7000</v>
      </c>
      <c r="C21" s="64">
        <v>6.4299999999999996E-2</v>
      </c>
      <c r="D21" s="81">
        <f t="shared" ref="D21:D31" si="2">+B21*C21</f>
        <v>450.09999999999997</v>
      </c>
      <c r="F21" s="62" t="s">
        <v>58</v>
      </c>
      <c r="G21" s="66">
        <v>4486</v>
      </c>
      <c r="H21" s="64">
        <v>0.1003</v>
      </c>
      <c r="I21" s="67">
        <f t="shared" ref="I21:I30" si="3">+G21*H21</f>
        <v>449.94580000000002</v>
      </c>
    </row>
    <row r="22" spans="1:9" x14ac:dyDescent="0.25">
      <c r="A22" s="62" t="s">
        <v>66</v>
      </c>
      <c r="B22" s="80">
        <v>40000</v>
      </c>
      <c r="C22" s="64">
        <v>3.73E-2</v>
      </c>
      <c r="D22" s="81">
        <f t="shared" si="2"/>
        <v>1492</v>
      </c>
      <c r="F22" s="62" t="s">
        <v>59</v>
      </c>
      <c r="G22" s="66">
        <v>7950</v>
      </c>
      <c r="H22" s="64">
        <v>9.0800000000000006E-2</v>
      </c>
      <c r="I22" s="67">
        <f t="shared" si="3"/>
        <v>721.86</v>
      </c>
    </row>
    <row r="23" spans="1:9" x14ac:dyDescent="0.25">
      <c r="A23" s="62" t="s">
        <v>67</v>
      </c>
      <c r="B23" s="80">
        <v>50000</v>
      </c>
      <c r="C23" s="64">
        <v>3.8800000000000001E-2</v>
      </c>
      <c r="D23" s="81">
        <f t="shared" si="2"/>
        <v>1940</v>
      </c>
      <c r="F23" s="62" t="s">
        <v>60</v>
      </c>
      <c r="G23" s="66">
        <v>13222</v>
      </c>
      <c r="H23" s="64">
        <v>4.9000000000000002E-2</v>
      </c>
      <c r="I23" s="67">
        <f t="shared" si="3"/>
        <v>647.87800000000004</v>
      </c>
    </row>
    <row r="24" spans="1:9" x14ac:dyDescent="0.25">
      <c r="A24" s="62" t="s">
        <v>68</v>
      </c>
      <c r="B24" s="80">
        <v>70000</v>
      </c>
      <c r="C24" s="64">
        <v>3.2500000000000001E-2</v>
      </c>
      <c r="D24" s="81">
        <f t="shared" si="2"/>
        <v>2275</v>
      </c>
      <c r="F24" s="62" t="s">
        <v>61</v>
      </c>
      <c r="G24" s="66">
        <v>14012</v>
      </c>
      <c r="H24" s="64">
        <v>6.8500000000000005E-2</v>
      </c>
      <c r="I24" s="67">
        <f t="shared" si="3"/>
        <v>959.82200000000012</v>
      </c>
    </row>
    <row r="25" spans="1:9" x14ac:dyDescent="0.25">
      <c r="A25" s="62" t="s">
        <v>69</v>
      </c>
      <c r="B25" s="80">
        <v>50000</v>
      </c>
      <c r="C25" s="64">
        <v>3.4799999999999998E-2</v>
      </c>
      <c r="D25" s="81">
        <f t="shared" si="2"/>
        <v>1739.9999999999998</v>
      </c>
      <c r="F25" s="62" t="s">
        <v>99</v>
      </c>
      <c r="G25" s="66">
        <v>909</v>
      </c>
      <c r="H25" s="64">
        <v>6.9099999999999995E-2</v>
      </c>
      <c r="I25" s="67">
        <f t="shared" si="3"/>
        <v>62.811899999999994</v>
      </c>
    </row>
    <row r="26" spans="1:9" x14ac:dyDescent="0.25">
      <c r="A26" s="62" t="s">
        <v>70</v>
      </c>
      <c r="B26" s="80">
        <v>50000</v>
      </c>
      <c r="C26" s="64">
        <v>3.5799999999999998E-2</v>
      </c>
      <c r="D26" s="81">
        <f t="shared" si="2"/>
        <v>1790</v>
      </c>
      <c r="F26" s="62" t="s">
        <v>100</v>
      </c>
      <c r="G26" s="66">
        <v>2000</v>
      </c>
      <c r="H26" s="64">
        <v>6.8500000000000005E-2</v>
      </c>
      <c r="I26" s="67">
        <f t="shared" si="3"/>
        <v>137</v>
      </c>
    </row>
    <row r="27" spans="1:9" x14ac:dyDescent="0.25">
      <c r="A27" s="62" t="s">
        <v>71</v>
      </c>
      <c r="B27" s="80">
        <v>100000</v>
      </c>
      <c r="C27" s="64">
        <v>3.9800000000000002E-2</v>
      </c>
      <c r="D27" s="81">
        <f t="shared" si="2"/>
        <v>3980</v>
      </c>
      <c r="F27" s="62" t="s">
        <v>101</v>
      </c>
      <c r="G27" s="66">
        <v>10000</v>
      </c>
      <c r="H27" s="64">
        <v>7.8299999999999995E-2</v>
      </c>
      <c r="I27" s="67">
        <f t="shared" si="3"/>
        <v>783</v>
      </c>
    </row>
    <row r="28" spans="1:9" x14ac:dyDescent="0.25">
      <c r="A28" s="62" t="s">
        <v>72</v>
      </c>
      <c r="B28" s="80">
        <v>70000</v>
      </c>
      <c r="C28" s="64">
        <v>2.98E-2</v>
      </c>
      <c r="D28" s="81">
        <f t="shared" si="2"/>
        <v>2086</v>
      </c>
      <c r="F28" s="62" t="s">
        <v>102</v>
      </c>
      <c r="G28" s="66">
        <v>21818</v>
      </c>
      <c r="H28" s="64">
        <v>6.6400000000000001E-2</v>
      </c>
      <c r="I28" s="67">
        <f t="shared" si="3"/>
        <v>1448.7152000000001</v>
      </c>
    </row>
    <row r="29" spans="1:9" x14ac:dyDescent="0.25">
      <c r="A29" s="62" t="s">
        <v>73</v>
      </c>
      <c r="B29" s="80">
        <v>50000</v>
      </c>
      <c r="C29" s="64">
        <v>0.03</v>
      </c>
      <c r="D29" s="81">
        <f t="shared" si="2"/>
        <v>1500</v>
      </c>
      <c r="F29" s="62" t="s">
        <v>103</v>
      </c>
      <c r="G29" s="66">
        <v>20000</v>
      </c>
      <c r="H29" s="64">
        <v>5.5E-2</v>
      </c>
      <c r="I29" s="67">
        <f t="shared" si="3"/>
        <v>1100</v>
      </c>
    </row>
    <row r="30" spans="1:9" x14ac:dyDescent="0.25">
      <c r="A30" s="62" t="s">
        <v>74</v>
      </c>
      <c r="B30" s="80">
        <v>40000</v>
      </c>
      <c r="C30" s="64">
        <v>2.9600000000000001E-2</v>
      </c>
      <c r="D30" s="81">
        <f t="shared" si="2"/>
        <v>1184</v>
      </c>
      <c r="F30" s="62" t="s">
        <v>104</v>
      </c>
      <c r="G30" s="66">
        <v>30000</v>
      </c>
      <c r="H30" s="64">
        <v>5.9299999999999999E-2</v>
      </c>
      <c r="I30" s="67">
        <f t="shared" si="3"/>
        <v>1779</v>
      </c>
    </row>
    <row r="31" spans="1:9" ht="15.75" thickBot="1" x14ac:dyDescent="0.3">
      <c r="A31" s="62" t="s">
        <v>75</v>
      </c>
      <c r="B31" s="80">
        <v>50000</v>
      </c>
      <c r="C31" s="64">
        <v>2.4899999999999999E-2</v>
      </c>
      <c r="D31" s="81">
        <f t="shared" si="2"/>
        <v>1245</v>
      </c>
      <c r="F31" s="62"/>
      <c r="G31" s="68">
        <f>SUM(G20:G30)</f>
        <v>132553</v>
      </c>
      <c r="H31" s="69">
        <f>+I31/G31</f>
        <v>6.692087014250904E-2</v>
      </c>
      <c r="I31" s="70">
        <f>SUM(I20:I30)</f>
        <v>8870.562100000001</v>
      </c>
    </row>
    <row r="32" spans="1:9" ht="16.5" thickTop="1" thickBot="1" x14ac:dyDescent="0.3">
      <c r="A32" s="62"/>
      <c r="B32" s="68">
        <f>SUM(B20:B31)</f>
        <v>606000</v>
      </c>
      <c r="C32" s="69">
        <f>+D32/B32</f>
        <v>3.5196864686468647E-2</v>
      </c>
      <c r="D32" s="70">
        <f>SUM(D20:D31)</f>
        <v>21329.3</v>
      </c>
      <c r="F32" s="74"/>
      <c r="G32" s="82"/>
      <c r="H32" s="82"/>
      <c r="I32" s="77"/>
    </row>
    <row r="33" spans="1:4" ht="16.5" thickTop="1" thickBot="1" x14ac:dyDescent="0.3">
      <c r="A33" s="74"/>
      <c r="B33" s="82"/>
      <c r="C33" s="82"/>
      <c r="D33" s="77"/>
    </row>
  </sheetData>
  <mergeCells count="8">
    <mergeCell ref="A5:D5"/>
    <mergeCell ref="A6:D6"/>
    <mergeCell ref="A17:D17"/>
    <mergeCell ref="A18:D18"/>
    <mergeCell ref="F5:I5"/>
    <mergeCell ref="F6:I6"/>
    <mergeCell ref="F17:I17"/>
    <mergeCell ref="F18:I18"/>
  </mergeCells>
  <pageMargins left="0.2" right="0.2" top="0.2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BF06-ACC9-4D20-85ED-C17AF332BD39}">
  <sheetPr filterMode="1"/>
  <dimension ref="A1:N3282"/>
  <sheetViews>
    <sheetView workbookViewId="0">
      <selection activeCell="I3285" sqref="I3285"/>
    </sheetView>
  </sheetViews>
  <sheetFormatPr defaultRowHeight="15" x14ac:dyDescent="0.25"/>
  <cols>
    <col min="1" max="1" width="10.7109375" bestFit="1" customWidth="1"/>
    <col min="2" max="5" width="8" bestFit="1" customWidth="1"/>
    <col min="6" max="6" width="10.7109375" bestFit="1" customWidth="1"/>
    <col min="7" max="7" width="13.28515625" bestFit="1" customWidth="1"/>
    <col min="9" max="9" width="10.7109375" bestFit="1" customWidth="1"/>
    <col min="11" max="11" width="7.85546875" customWidth="1"/>
    <col min="13" max="13" width="12.140625" customWidth="1"/>
  </cols>
  <sheetData>
    <row r="1" spans="1:14" x14ac:dyDescent="0.25">
      <c r="A1" s="178" t="s">
        <v>89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x14ac:dyDescent="0.25">
      <c r="A2" s="178" t="s">
        <v>90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4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4" x14ac:dyDescent="0.25">
      <c r="A4" s="180" t="s">
        <v>79</v>
      </c>
      <c r="B4" s="180"/>
      <c r="C4" s="180"/>
      <c r="D4" s="180"/>
      <c r="E4" s="180"/>
      <c r="F4" s="180"/>
      <c r="G4" s="180"/>
      <c r="H4" s="84"/>
      <c r="I4" s="84"/>
      <c r="J4" s="84"/>
      <c r="K4" s="84"/>
      <c r="L4" s="84"/>
      <c r="M4" s="84"/>
      <c r="N4" s="84"/>
    </row>
    <row r="6" spans="1:14" x14ac:dyDescent="0.25">
      <c r="A6" s="85" t="s">
        <v>80</v>
      </c>
      <c r="B6" s="86" t="s">
        <v>81</v>
      </c>
      <c r="C6" s="86" t="s">
        <v>82</v>
      </c>
      <c r="D6" s="86" t="s">
        <v>83</v>
      </c>
      <c r="E6" s="86" t="s">
        <v>84</v>
      </c>
      <c r="F6" s="86" t="s">
        <v>85</v>
      </c>
      <c r="G6" s="86" t="s">
        <v>86</v>
      </c>
    </row>
    <row r="7" spans="1:14" x14ac:dyDescent="0.25">
      <c r="A7" s="87">
        <v>39813</v>
      </c>
      <c r="B7" s="88">
        <v>20.71</v>
      </c>
      <c r="C7" s="88">
        <v>20.99</v>
      </c>
      <c r="D7" s="88">
        <v>20.39</v>
      </c>
      <c r="E7" s="88">
        <v>20.99</v>
      </c>
      <c r="F7" s="88">
        <v>15.04</v>
      </c>
      <c r="G7" s="88">
        <v>67360</v>
      </c>
    </row>
    <row r="8" spans="1:14" hidden="1" x14ac:dyDescent="0.25">
      <c r="A8" s="87">
        <v>39815</v>
      </c>
      <c r="B8" s="88">
        <v>20.34</v>
      </c>
      <c r="C8" s="88">
        <v>21.306667000000001</v>
      </c>
      <c r="D8" s="88">
        <v>20.34</v>
      </c>
      <c r="E8" s="88">
        <v>20.726666999999999</v>
      </c>
      <c r="F8" s="88">
        <v>14.856443000000001</v>
      </c>
      <c r="G8" s="88">
        <v>40800</v>
      </c>
    </row>
    <row r="9" spans="1:14" hidden="1" x14ac:dyDescent="0.25">
      <c r="A9" s="87">
        <v>39818</v>
      </c>
      <c r="B9" s="88">
        <v>20.806667000000001</v>
      </c>
      <c r="C9" s="88">
        <v>21.34</v>
      </c>
      <c r="D9" s="88">
        <v>20.399999999999999</v>
      </c>
      <c r="E9" s="88">
        <v>20.906668</v>
      </c>
      <c r="F9" s="88">
        <v>14.985465</v>
      </c>
      <c r="G9" s="88">
        <v>72300</v>
      </c>
    </row>
    <row r="10" spans="1:14" hidden="1" x14ac:dyDescent="0.25">
      <c r="A10" s="87">
        <v>39819</v>
      </c>
      <c r="B10" s="88">
        <v>21.093332</v>
      </c>
      <c r="C10" s="88">
        <v>21.573333999999999</v>
      </c>
      <c r="D10" s="88">
        <v>20.673331999999998</v>
      </c>
      <c r="E10" s="88">
        <v>20.833331999999999</v>
      </c>
      <c r="F10" s="88">
        <v>14.932903</v>
      </c>
      <c r="G10" s="88">
        <v>66450</v>
      </c>
    </row>
    <row r="11" spans="1:14" hidden="1" x14ac:dyDescent="0.25">
      <c r="A11" s="87">
        <v>39820</v>
      </c>
      <c r="B11" s="88">
        <v>20.52</v>
      </c>
      <c r="C11" s="88">
        <v>20.673331999999998</v>
      </c>
      <c r="D11" s="88">
        <v>19.653334000000001</v>
      </c>
      <c r="E11" s="88">
        <v>20.260000000000002</v>
      </c>
      <c r="F11" s="88">
        <v>14.521951</v>
      </c>
      <c r="G11" s="88">
        <v>38850</v>
      </c>
    </row>
    <row r="12" spans="1:14" hidden="1" x14ac:dyDescent="0.25">
      <c r="A12" s="87">
        <v>39821</v>
      </c>
      <c r="B12" s="88">
        <v>19.920000000000002</v>
      </c>
      <c r="C12" s="88">
        <v>20.026667</v>
      </c>
      <c r="D12" s="88">
        <v>19.260000000000002</v>
      </c>
      <c r="E12" s="88">
        <v>19.879999000000002</v>
      </c>
      <c r="F12" s="88">
        <v>14.249568999999999</v>
      </c>
      <c r="G12" s="88">
        <v>31800</v>
      </c>
    </row>
    <row r="13" spans="1:14" hidden="1" x14ac:dyDescent="0.25">
      <c r="A13" s="87">
        <v>39822</v>
      </c>
      <c r="B13" s="88">
        <v>19.726666999999999</v>
      </c>
      <c r="C13" s="88">
        <v>19.726666999999999</v>
      </c>
      <c r="D13" s="88">
        <v>19</v>
      </c>
      <c r="E13" s="88">
        <v>19.186665999999999</v>
      </c>
      <c r="F13" s="88">
        <v>13.752609</v>
      </c>
      <c r="G13" s="88">
        <v>52800</v>
      </c>
    </row>
    <row r="14" spans="1:14" hidden="1" x14ac:dyDescent="0.25">
      <c r="A14" s="87">
        <v>39825</v>
      </c>
      <c r="B14" s="88">
        <v>19.760000000000002</v>
      </c>
      <c r="C14" s="88">
        <v>19.760000000000002</v>
      </c>
      <c r="D14" s="88">
        <v>18.653334000000001</v>
      </c>
      <c r="E14" s="88">
        <v>18.686665999999999</v>
      </c>
      <c r="F14" s="88">
        <v>13.394214</v>
      </c>
      <c r="G14" s="88">
        <v>23550</v>
      </c>
    </row>
    <row r="15" spans="1:14" hidden="1" x14ac:dyDescent="0.25">
      <c r="A15" s="87">
        <v>39826</v>
      </c>
      <c r="B15" s="88">
        <v>18.600000000000001</v>
      </c>
      <c r="C15" s="88">
        <v>19.293333000000001</v>
      </c>
      <c r="D15" s="88">
        <v>18.600000000000001</v>
      </c>
      <c r="E15" s="88">
        <v>18.826668000000002</v>
      </c>
      <c r="F15" s="88">
        <v>13.494567999999999</v>
      </c>
      <c r="G15" s="88">
        <v>24000</v>
      </c>
    </row>
    <row r="16" spans="1:14" hidden="1" x14ac:dyDescent="0.25">
      <c r="A16" s="87">
        <v>39827</v>
      </c>
      <c r="B16" s="88">
        <v>18.66</v>
      </c>
      <c r="C16" s="88">
        <v>18.693332999999999</v>
      </c>
      <c r="D16" s="88">
        <v>18.106667000000002</v>
      </c>
      <c r="E16" s="88">
        <v>18.34</v>
      </c>
      <c r="F16" s="88">
        <v>13.145737</v>
      </c>
      <c r="G16" s="88">
        <v>18300</v>
      </c>
    </row>
    <row r="17" spans="1:7" hidden="1" x14ac:dyDescent="0.25">
      <c r="A17" s="87">
        <v>39828</v>
      </c>
      <c r="B17" s="88">
        <v>18.433332</v>
      </c>
      <c r="C17" s="88">
        <v>18.806667000000001</v>
      </c>
      <c r="D17" s="88">
        <v>18.046666999999999</v>
      </c>
      <c r="E17" s="88">
        <v>18.746668</v>
      </c>
      <c r="F17" s="88">
        <v>13.437227</v>
      </c>
      <c r="G17" s="88">
        <v>31350</v>
      </c>
    </row>
    <row r="18" spans="1:7" hidden="1" x14ac:dyDescent="0.25">
      <c r="A18" s="87">
        <v>39829</v>
      </c>
      <c r="B18" s="88">
        <v>18.739999999999998</v>
      </c>
      <c r="C18" s="88">
        <v>18.866667</v>
      </c>
      <c r="D18" s="88">
        <v>18.379999000000002</v>
      </c>
      <c r="E18" s="88">
        <v>18.713332999999999</v>
      </c>
      <c r="F18" s="88">
        <v>13.413332</v>
      </c>
      <c r="G18" s="88">
        <v>43950</v>
      </c>
    </row>
    <row r="19" spans="1:7" hidden="1" x14ac:dyDescent="0.25">
      <c r="A19" s="87">
        <v>39833</v>
      </c>
      <c r="B19" s="88">
        <v>18.526667</v>
      </c>
      <c r="C19" s="88">
        <v>18.526667</v>
      </c>
      <c r="D19" s="88">
        <v>17.566668</v>
      </c>
      <c r="E19" s="88">
        <v>17.566668</v>
      </c>
      <c r="F19" s="88">
        <v>12.591422</v>
      </c>
      <c r="G19" s="88">
        <v>43950</v>
      </c>
    </row>
    <row r="20" spans="1:7" hidden="1" x14ac:dyDescent="0.25">
      <c r="A20" s="87">
        <v>39834</v>
      </c>
      <c r="B20" s="88">
        <v>17.833331999999999</v>
      </c>
      <c r="C20" s="88">
        <v>17.833331999999999</v>
      </c>
      <c r="D20" s="88">
        <v>16.873332999999999</v>
      </c>
      <c r="E20" s="88">
        <v>17.16</v>
      </c>
      <c r="F20" s="88">
        <v>12.299937999999999</v>
      </c>
      <c r="G20" s="88">
        <v>36900</v>
      </c>
    </row>
    <row r="21" spans="1:7" hidden="1" x14ac:dyDescent="0.25">
      <c r="A21" s="87">
        <v>39835</v>
      </c>
      <c r="B21" s="88">
        <v>16.853332999999999</v>
      </c>
      <c r="C21" s="88">
        <v>17.959999</v>
      </c>
      <c r="D21" s="88">
        <v>16.753332</v>
      </c>
      <c r="E21" s="88">
        <v>17.873332999999999</v>
      </c>
      <c r="F21" s="88">
        <v>12.811241000000001</v>
      </c>
      <c r="G21" s="88">
        <v>36300</v>
      </c>
    </row>
    <row r="22" spans="1:7" hidden="1" x14ac:dyDescent="0.25">
      <c r="A22" s="87">
        <v>39836</v>
      </c>
      <c r="B22" s="88">
        <v>17.526667</v>
      </c>
      <c r="C22" s="88">
        <v>19.040001</v>
      </c>
      <c r="D22" s="88">
        <v>17.34</v>
      </c>
      <c r="E22" s="88">
        <v>18.48</v>
      </c>
      <c r="F22" s="88">
        <v>13.246078000000001</v>
      </c>
      <c r="G22" s="88">
        <v>47400</v>
      </c>
    </row>
    <row r="23" spans="1:7" hidden="1" x14ac:dyDescent="0.25">
      <c r="A23" s="87">
        <v>39839</v>
      </c>
      <c r="B23" s="88">
        <v>18.666668000000001</v>
      </c>
      <c r="C23" s="88">
        <v>19.326668000000002</v>
      </c>
      <c r="D23" s="88">
        <v>18.666668000000001</v>
      </c>
      <c r="E23" s="88">
        <v>19.033332999999999</v>
      </c>
      <c r="F23" s="88">
        <v>13.642697</v>
      </c>
      <c r="G23" s="88">
        <v>45150</v>
      </c>
    </row>
    <row r="24" spans="1:7" hidden="1" x14ac:dyDescent="0.25">
      <c r="A24" s="87">
        <v>39840</v>
      </c>
      <c r="B24" s="88">
        <v>19.040001</v>
      </c>
      <c r="C24" s="88">
        <v>19.493334000000001</v>
      </c>
      <c r="D24" s="88">
        <v>19.040001</v>
      </c>
      <c r="E24" s="88">
        <v>19.386666999999999</v>
      </c>
      <c r="F24" s="88">
        <v>13.895967000000001</v>
      </c>
      <c r="G24" s="88">
        <v>21150</v>
      </c>
    </row>
    <row r="25" spans="1:7" hidden="1" x14ac:dyDescent="0.25">
      <c r="A25" s="87">
        <v>39841</v>
      </c>
      <c r="B25" s="88">
        <v>19.620000999999998</v>
      </c>
      <c r="C25" s="88">
        <v>19.993334000000001</v>
      </c>
      <c r="D25" s="88">
        <v>19.593332</v>
      </c>
      <c r="E25" s="88">
        <v>19.993334000000001</v>
      </c>
      <c r="F25" s="88">
        <v>14.330812999999999</v>
      </c>
      <c r="G25" s="88">
        <v>24900</v>
      </c>
    </row>
    <row r="26" spans="1:7" hidden="1" x14ac:dyDescent="0.25">
      <c r="A26" s="87">
        <v>39842</v>
      </c>
      <c r="B26" s="88">
        <v>19.586666000000001</v>
      </c>
      <c r="C26" s="88">
        <v>19.700001</v>
      </c>
      <c r="D26" s="88">
        <v>18.666668000000001</v>
      </c>
      <c r="E26" s="88">
        <v>18.833331999999999</v>
      </c>
      <c r="F26" s="88">
        <v>13.499345999999999</v>
      </c>
      <c r="G26" s="88">
        <v>33750</v>
      </c>
    </row>
    <row r="27" spans="1:7" hidden="1" x14ac:dyDescent="0.25">
      <c r="A27" s="87">
        <v>39843</v>
      </c>
      <c r="B27" s="88">
        <v>19.059999000000001</v>
      </c>
      <c r="C27" s="88">
        <v>19.566668</v>
      </c>
      <c r="D27" s="88">
        <v>18.940000999999999</v>
      </c>
      <c r="E27" s="88">
        <v>19.313334000000001</v>
      </c>
      <c r="F27" s="88">
        <v>13.843400000000001</v>
      </c>
      <c r="G27" s="88">
        <v>31650</v>
      </c>
    </row>
    <row r="28" spans="1:7" hidden="1" x14ac:dyDescent="0.25">
      <c r="A28" s="87">
        <v>39846</v>
      </c>
      <c r="B28" s="88">
        <v>19.260000000000002</v>
      </c>
      <c r="C28" s="88">
        <v>19.893332999999998</v>
      </c>
      <c r="D28" s="88">
        <v>18.833331999999999</v>
      </c>
      <c r="E28" s="88">
        <v>19.773333000000001</v>
      </c>
      <c r="F28" s="88">
        <v>14.173114</v>
      </c>
      <c r="G28" s="88">
        <v>41100</v>
      </c>
    </row>
    <row r="29" spans="1:7" hidden="1" x14ac:dyDescent="0.25">
      <c r="A29" s="87">
        <v>39847</v>
      </c>
      <c r="B29" s="88">
        <v>19.799999</v>
      </c>
      <c r="C29" s="88">
        <v>19.873332999999999</v>
      </c>
      <c r="D29" s="88">
        <v>19.186665999999999</v>
      </c>
      <c r="E29" s="88">
        <v>19.773333000000001</v>
      </c>
      <c r="F29" s="88">
        <v>14.173114</v>
      </c>
      <c r="G29" s="88">
        <v>37650</v>
      </c>
    </row>
    <row r="30" spans="1:7" hidden="1" x14ac:dyDescent="0.25">
      <c r="A30" s="87">
        <v>39848</v>
      </c>
      <c r="B30" s="88">
        <v>19.773333000000001</v>
      </c>
      <c r="C30" s="88">
        <v>20.32</v>
      </c>
      <c r="D30" s="88">
        <v>19.719999000000001</v>
      </c>
      <c r="E30" s="88">
        <v>19.826668000000002</v>
      </c>
      <c r="F30" s="88">
        <v>14.211349</v>
      </c>
      <c r="G30" s="88">
        <v>32700</v>
      </c>
    </row>
    <row r="31" spans="1:7" hidden="1" x14ac:dyDescent="0.25">
      <c r="A31" s="87">
        <v>39849</v>
      </c>
      <c r="B31" s="88">
        <v>19.739999999999998</v>
      </c>
      <c r="C31" s="88">
        <v>20.613333000000001</v>
      </c>
      <c r="D31" s="88">
        <v>19.573333999999999</v>
      </c>
      <c r="E31" s="88">
        <v>19.760000000000002</v>
      </c>
      <c r="F31" s="88">
        <v>14.163567</v>
      </c>
      <c r="G31" s="88">
        <v>32850</v>
      </c>
    </row>
    <row r="32" spans="1:7" hidden="1" x14ac:dyDescent="0.25">
      <c r="A32" s="87">
        <v>39850</v>
      </c>
      <c r="B32" s="88">
        <v>19.713332999999999</v>
      </c>
      <c r="C32" s="88">
        <v>20.493334000000001</v>
      </c>
      <c r="D32" s="88">
        <v>19.626667000000001</v>
      </c>
      <c r="E32" s="88">
        <v>20.299999</v>
      </c>
      <c r="F32" s="88">
        <v>14.550625999999999</v>
      </c>
      <c r="G32" s="88">
        <v>23850</v>
      </c>
    </row>
    <row r="33" spans="1:7" hidden="1" x14ac:dyDescent="0.25">
      <c r="A33" s="87">
        <v>39853</v>
      </c>
      <c r="B33" s="88">
        <v>20.033332999999999</v>
      </c>
      <c r="C33" s="88">
        <v>20.34</v>
      </c>
      <c r="D33" s="88">
        <v>19.793333000000001</v>
      </c>
      <c r="E33" s="88">
        <v>19.866667</v>
      </c>
      <c r="F33" s="88">
        <v>14.240017</v>
      </c>
      <c r="G33" s="88">
        <v>24000</v>
      </c>
    </row>
    <row r="34" spans="1:7" hidden="1" x14ac:dyDescent="0.25">
      <c r="A34" s="87">
        <v>39854</v>
      </c>
      <c r="B34" s="88">
        <v>19.799999</v>
      </c>
      <c r="C34" s="88">
        <v>20.126667000000001</v>
      </c>
      <c r="D34" s="88">
        <v>18.986668000000002</v>
      </c>
      <c r="E34" s="88">
        <v>18.986668000000002</v>
      </c>
      <c r="F34" s="88">
        <v>13.609258000000001</v>
      </c>
      <c r="G34" s="88">
        <v>32250</v>
      </c>
    </row>
    <row r="35" spans="1:7" hidden="1" x14ac:dyDescent="0.25">
      <c r="A35" s="87">
        <v>39855</v>
      </c>
      <c r="B35" s="88">
        <v>19.32</v>
      </c>
      <c r="C35" s="88">
        <v>19.466667000000001</v>
      </c>
      <c r="D35" s="88">
        <v>19.093332</v>
      </c>
      <c r="E35" s="88">
        <v>19.32</v>
      </c>
      <c r="F35" s="88">
        <v>13.848183000000001</v>
      </c>
      <c r="G35" s="88">
        <v>20850</v>
      </c>
    </row>
    <row r="36" spans="1:7" hidden="1" x14ac:dyDescent="0.25">
      <c r="A36" s="87">
        <v>39856</v>
      </c>
      <c r="B36" s="88">
        <v>19.5</v>
      </c>
      <c r="C36" s="88">
        <v>19.5</v>
      </c>
      <c r="D36" s="88">
        <v>18.773333000000001</v>
      </c>
      <c r="E36" s="88">
        <v>19.073333999999999</v>
      </c>
      <c r="F36" s="88">
        <v>13.67137</v>
      </c>
      <c r="G36" s="88">
        <v>27600</v>
      </c>
    </row>
    <row r="37" spans="1:7" hidden="1" x14ac:dyDescent="0.25">
      <c r="A37" s="87">
        <v>39857</v>
      </c>
      <c r="B37" s="88">
        <v>18.866667</v>
      </c>
      <c r="C37" s="88">
        <v>19.793333000000001</v>
      </c>
      <c r="D37" s="88">
        <v>18.866667</v>
      </c>
      <c r="E37" s="88">
        <v>19.226666999999999</v>
      </c>
      <c r="F37" s="88">
        <v>13.781280000000001</v>
      </c>
      <c r="G37" s="88">
        <v>32700</v>
      </c>
    </row>
    <row r="38" spans="1:7" hidden="1" x14ac:dyDescent="0.25">
      <c r="A38" s="87">
        <v>39861</v>
      </c>
      <c r="B38" s="88">
        <v>18.906668</v>
      </c>
      <c r="C38" s="88">
        <v>19.706666999999999</v>
      </c>
      <c r="D38" s="88">
        <v>18.5</v>
      </c>
      <c r="E38" s="88">
        <v>19.113333000000001</v>
      </c>
      <c r="F38" s="88">
        <v>13.700044</v>
      </c>
      <c r="G38" s="88">
        <v>45300</v>
      </c>
    </row>
    <row r="39" spans="1:7" hidden="1" x14ac:dyDescent="0.25">
      <c r="A39" s="87">
        <v>39862</v>
      </c>
      <c r="B39" s="88">
        <v>18.873332999999999</v>
      </c>
      <c r="C39" s="88">
        <v>19.206666999999999</v>
      </c>
      <c r="D39" s="88">
        <v>17.633333</v>
      </c>
      <c r="E39" s="88">
        <v>18.486668000000002</v>
      </c>
      <c r="F39" s="88">
        <v>13.250863000000001</v>
      </c>
      <c r="G39" s="88">
        <v>85200</v>
      </c>
    </row>
    <row r="40" spans="1:7" hidden="1" x14ac:dyDescent="0.25">
      <c r="A40" s="87">
        <v>39863</v>
      </c>
      <c r="B40" s="88">
        <v>18.799999</v>
      </c>
      <c r="C40" s="88">
        <v>18.953333000000001</v>
      </c>
      <c r="D40" s="88">
        <v>18.546666999999999</v>
      </c>
      <c r="E40" s="88">
        <v>18.706666999999999</v>
      </c>
      <c r="F40" s="88">
        <v>13.40855</v>
      </c>
      <c r="G40" s="88">
        <v>22350</v>
      </c>
    </row>
    <row r="41" spans="1:7" hidden="1" x14ac:dyDescent="0.25">
      <c r="A41" s="87">
        <v>39864</v>
      </c>
      <c r="B41" s="88">
        <v>18.606667000000002</v>
      </c>
      <c r="C41" s="88">
        <v>18.606667000000002</v>
      </c>
      <c r="D41" s="88">
        <v>17.940000999999999</v>
      </c>
      <c r="E41" s="88">
        <v>18.139999</v>
      </c>
      <c r="F41" s="88">
        <v>13.002378</v>
      </c>
      <c r="G41" s="88">
        <v>36450</v>
      </c>
    </row>
    <row r="42" spans="1:7" hidden="1" x14ac:dyDescent="0.25">
      <c r="A42" s="87">
        <v>39867</v>
      </c>
      <c r="B42" s="88">
        <v>18.213332999999999</v>
      </c>
      <c r="C42" s="88">
        <v>18.213332999999999</v>
      </c>
      <c r="D42" s="88">
        <v>17.633333</v>
      </c>
      <c r="E42" s="88">
        <v>17.706666999999999</v>
      </c>
      <c r="F42" s="88">
        <v>12.691776000000001</v>
      </c>
      <c r="G42" s="88">
        <v>26250</v>
      </c>
    </row>
    <row r="43" spans="1:7" hidden="1" x14ac:dyDescent="0.25">
      <c r="A43" s="87">
        <v>39868</v>
      </c>
      <c r="B43" s="88">
        <v>17.899999999999999</v>
      </c>
      <c r="C43" s="88">
        <v>19.266666000000001</v>
      </c>
      <c r="D43" s="88">
        <v>17.633333</v>
      </c>
      <c r="E43" s="88">
        <v>18.886666999999999</v>
      </c>
      <c r="F43" s="88">
        <v>13.537573</v>
      </c>
      <c r="G43" s="88">
        <v>71400</v>
      </c>
    </row>
    <row r="44" spans="1:7" hidden="1" x14ac:dyDescent="0.25">
      <c r="A44" s="87">
        <v>39869</v>
      </c>
      <c r="B44" s="88">
        <v>18.600000000000001</v>
      </c>
      <c r="C44" s="88">
        <v>18.600000000000001</v>
      </c>
      <c r="D44" s="88">
        <v>17.833331999999999</v>
      </c>
      <c r="E44" s="88">
        <v>18.013331999999998</v>
      </c>
      <c r="F44" s="88">
        <v>12.911583</v>
      </c>
      <c r="G44" s="88">
        <v>44550</v>
      </c>
    </row>
    <row r="45" spans="1:7" hidden="1" x14ac:dyDescent="0.25">
      <c r="A45" s="87">
        <v>39870</v>
      </c>
      <c r="B45" s="88">
        <v>18.426666000000001</v>
      </c>
      <c r="C45" s="88">
        <v>18.426666000000001</v>
      </c>
      <c r="D45" s="88">
        <v>17.66</v>
      </c>
      <c r="E45" s="88">
        <v>17.940000999999999</v>
      </c>
      <c r="F45" s="88">
        <v>12.859024</v>
      </c>
      <c r="G45" s="88">
        <v>28950</v>
      </c>
    </row>
    <row r="46" spans="1:7" hidden="1" x14ac:dyDescent="0.25">
      <c r="A46" s="87">
        <v>39871</v>
      </c>
      <c r="B46" s="88">
        <v>17.700001</v>
      </c>
      <c r="C46" s="88">
        <v>18.046666999999999</v>
      </c>
      <c r="D46" s="88">
        <v>17.633333</v>
      </c>
      <c r="E46" s="88">
        <v>17.700001</v>
      </c>
      <c r="F46" s="88">
        <v>12.686998000000001</v>
      </c>
      <c r="G46" s="88">
        <v>55500</v>
      </c>
    </row>
    <row r="47" spans="1:7" hidden="1" x14ac:dyDescent="0.25">
      <c r="A47" s="87">
        <v>39874</v>
      </c>
      <c r="B47" s="88">
        <v>17.373332999999999</v>
      </c>
      <c r="C47" s="88">
        <v>17.726666999999999</v>
      </c>
      <c r="D47" s="88">
        <v>17.346665999999999</v>
      </c>
      <c r="E47" s="88">
        <v>17.633333</v>
      </c>
      <c r="F47" s="88">
        <v>12.639208</v>
      </c>
      <c r="G47" s="88">
        <v>39600</v>
      </c>
    </row>
    <row r="48" spans="1:7" hidden="1" x14ac:dyDescent="0.25">
      <c r="A48" s="87">
        <v>39875</v>
      </c>
      <c r="B48" s="88">
        <v>17.579999999999998</v>
      </c>
      <c r="C48" s="88">
        <v>18.046666999999999</v>
      </c>
      <c r="D48" s="88">
        <v>17.579999999999998</v>
      </c>
      <c r="E48" s="88">
        <v>17.766666000000001</v>
      </c>
      <c r="F48" s="88">
        <v>12.734776</v>
      </c>
      <c r="G48" s="88">
        <v>48900</v>
      </c>
    </row>
    <row r="49" spans="1:7" hidden="1" x14ac:dyDescent="0.25">
      <c r="A49" s="87">
        <v>39876</v>
      </c>
      <c r="B49" s="88">
        <v>17.913333999999999</v>
      </c>
      <c r="C49" s="88">
        <v>18.186665999999999</v>
      </c>
      <c r="D49" s="88">
        <v>17.813334000000001</v>
      </c>
      <c r="E49" s="88">
        <v>18.053332999999999</v>
      </c>
      <c r="F49" s="88">
        <v>12.940255000000001</v>
      </c>
      <c r="G49" s="88">
        <v>29850</v>
      </c>
    </row>
    <row r="50" spans="1:7" hidden="1" x14ac:dyDescent="0.25">
      <c r="A50" s="87">
        <v>39877</v>
      </c>
      <c r="B50" s="88">
        <v>17.693332999999999</v>
      </c>
      <c r="C50" s="88">
        <v>17.693332999999999</v>
      </c>
      <c r="D50" s="88">
        <v>15.86</v>
      </c>
      <c r="E50" s="88">
        <v>15.933332999999999</v>
      </c>
      <c r="F50" s="88">
        <v>11.420686</v>
      </c>
      <c r="G50" s="88">
        <v>49200</v>
      </c>
    </row>
    <row r="51" spans="1:7" hidden="1" x14ac:dyDescent="0.25">
      <c r="A51" s="87">
        <v>39878</v>
      </c>
      <c r="B51" s="88">
        <v>16.066668</v>
      </c>
      <c r="C51" s="88">
        <v>16.066668</v>
      </c>
      <c r="D51" s="88">
        <v>15.133333</v>
      </c>
      <c r="E51" s="88">
        <v>15.826667</v>
      </c>
      <c r="F51" s="88">
        <v>11.344227999999999</v>
      </c>
      <c r="G51" s="88">
        <v>36450</v>
      </c>
    </row>
    <row r="52" spans="1:7" hidden="1" x14ac:dyDescent="0.25">
      <c r="A52" s="87">
        <v>39881</v>
      </c>
      <c r="B52" s="88">
        <v>15.62</v>
      </c>
      <c r="C52" s="88">
        <v>16.053332999999999</v>
      </c>
      <c r="D52" s="88">
        <v>14.866667</v>
      </c>
      <c r="E52" s="88">
        <v>15.28</v>
      </c>
      <c r="F52" s="88">
        <v>10.952387</v>
      </c>
      <c r="G52" s="88">
        <v>63150</v>
      </c>
    </row>
    <row r="53" spans="1:7" hidden="1" x14ac:dyDescent="0.25">
      <c r="A53" s="87">
        <v>39882</v>
      </c>
      <c r="B53" s="88">
        <v>15.013332999999999</v>
      </c>
      <c r="C53" s="88">
        <v>16.046666999999999</v>
      </c>
      <c r="D53" s="88">
        <v>15.013332999999999</v>
      </c>
      <c r="E53" s="88">
        <v>15.886666999999999</v>
      </c>
      <c r="F53" s="88">
        <v>11.387236</v>
      </c>
      <c r="G53" s="88">
        <v>44100</v>
      </c>
    </row>
    <row r="54" spans="1:7" hidden="1" x14ac:dyDescent="0.25">
      <c r="A54" s="87">
        <v>39883</v>
      </c>
      <c r="B54" s="88">
        <v>15.906667000000001</v>
      </c>
      <c r="C54" s="88">
        <v>15.906667000000001</v>
      </c>
      <c r="D54" s="88">
        <v>14.68</v>
      </c>
      <c r="E54" s="88">
        <v>14.92</v>
      </c>
      <c r="F54" s="88">
        <v>10.832997000000001</v>
      </c>
      <c r="G54" s="88">
        <v>43800</v>
      </c>
    </row>
    <row r="55" spans="1:7" hidden="1" x14ac:dyDescent="0.25">
      <c r="A55" s="87">
        <v>39884</v>
      </c>
      <c r="B55" s="88">
        <v>14.806666999999999</v>
      </c>
      <c r="C55" s="88">
        <v>16.226666999999999</v>
      </c>
      <c r="D55" s="88">
        <v>14.806666999999999</v>
      </c>
      <c r="E55" s="88">
        <v>16.133333</v>
      </c>
      <c r="F55" s="88">
        <v>11.713965999999999</v>
      </c>
      <c r="G55" s="88">
        <v>65400</v>
      </c>
    </row>
    <row r="56" spans="1:7" hidden="1" x14ac:dyDescent="0.25">
      <c r="A56" s="87">
        <v>39885</v>
      </c>
      <c r="B56" s="88">
        <v>16.266666000000001</v>
      </c>
      <c r="C56" s="88">
        <v>16.600000000000001</v>
      </c>
      <c r="D56" s="88">
        <v>16.133333</v>
      </c>
      <c r="E56" s="88">
        <v>16.306667000000001</v>
      </c>
      <c r="F56" s="88">
        <v>11.839819</v>
      </c>
      <c r="G56" s="88">
        <v>24750</v>
      </c>
    </row>
    <row r="57" spans="1:7" hidden="1" x14ac:dyDescent="0.25">
      <c r="A57" s="87">
        <v>39888</v>
      </c>
      <c r="B57" s="88">
        <v>16.506665999999999</v>
      </c>
      <c r="C57" s="88">
        <v>17.226666999999999</v>
      </c>
      <c r="D57" s="88">
        <v>16.18</v>
      </c>
      <c r="E57" s="88">
        <v>16.546666999999999</v>
      </c>
      <c r="F57" s="88">
        <v>12.014077</v>
      </c>
      <c r="G57" s="88">
        <v>31350</v>
      </c>
    </row>
    <row r="58" spans="1:7" hidden="1" x14ac:dyDescent="0.25">
      <c r="A58" s="87">
        <v>39889</v>
      </c>
      <c r="B58" s="88">
        <v>16.313334000000001</v>
      </c>
      <c r="C58" s="88">
        <v>17.713332999999999</v>
      </c>
      <c r="D58" s="88">
        <v>16.313334000000001</v>
      </c>
      <c r="E58" s="88">
        <v>17.553332999999999</v>
      </c>
      <c r="F58" s="88">
        <v>12.74499</v>
      </c>
      <c r="G58" s="88">
        <v>31500</v>
      </c>
    </row>
    <row r="59" spans="1:7" hidden="1" x14ac:dyDescent="0.25">
      <c r="A59" s="87">
        <v>39890</v>
      </c>
      <c r="B59" s="88">
        <v>17.533332999999999</v>
      </c>
      <c r="C59" s="88">
        <v>19.02</v>
      </c>
      <c r="D59" s="88">
        <v>17.486668000000002</v>
      </c>
      <c r="E59" s="88">
        <v>19.02</v>
      </c>
      <c r="F59" s="88">
        <v>13.809894</v>
      </c>
      <c r="G59" s="88">
        <v>38250</v>
      </c>
    </row>
    <row r="60" spans="1:7" hidden="1" x14ac:dyDescent="0.25">
      <c r="A60" s="87">
        <v>39891</v>
      </c>
      <c r="B60" s="88">
        <v>19.333331999999999</v>
      </c>
      <c r="C60" s="88">
        <v>19.333331999999999</v>
      </c>
      <c r="D60" s="88">
        <v>18.826668000000002</v>
      </c>
      <c r="E60" s="88">
        <v>19.106667000000002</v>
      </c>
      <c r="F60" s="88">
        <v>13.872824</v>
      </c>
      <c r="G60" s="88">
        <v>32850</v>
      </c>
    </row>
    <row r="61" spans="1:7" hidden="1" x14ac:dyDescent="0.25">
      <c r="A61" s="87">
        <v>39892</v>
      </c>
      <c r="B61" s="88">
        <v>19.253332</v>
      </c>
      <c r="C61" s="88">
        <v>20.506665999999999</v>
      </c>
      <c r="D61" s="88">
        <v>18.780000999999999</v>
      </c>
      <c r="E61" s="88">
        <v>18.879999000000002</v>
      </c>
      <c r="F61" s="88">
        <v>13.708244000000001</v>
      </c>
      <c r="G61" s="88">
        <v>58800</v>
      </c>
    </row>
    <row r="62" spans="1:7" hidden="1" x14ac:dyDescent="0.25">
      <c r="A62" s="87">
        <v>39895</v>
      </c>
      <c r="B62" s="88">
        <v>19.346665999999999</v>
      </c>
      <c r="C62" s="88">
        <v>20.293333000000001</v>
      </c>
      <c r="D62" s="88">
        <v>19.346665999999999</v>
      </c>
      <c r="E62" s="88">
        <v>20.193332999999999</v>
      </c>
      <c r="F62" s="88">
        <v>14.661821</v>
      </c>
      <c r="G62" s="88">
        <v>48600</v>
      </c>
    </row>
    <row r="63" spans="1:7" hidden="1" x14ac:dyDescent="0.25">
      <c r="A63" s="87">
        <v>39896</v>
      </c>
      <c r="B63" s="88">
        <v>19.959999</v>
      </c>
      <c r="C63" s="88">
        <v>20.073333999999999</v>
      </c>
      <c r="D63" s="88">
        <v>19.093332</v>
      </c>
      <c r="E63" s="88">
        <v>19.106667000000002</v>
      </c>
      <c r="F63" s="88">
        <v>13.872824</v>
      </c>
      <c r="G63" s="88">
        <v>25350</v>
      </c>
    </row>
    <row r="64" spans="1:7" hidden="1" x14ac:dyDescent="0.25">
      <c r="A64" s="87">
        <v>39897</v>
      </c>
      <c r="B64" s="88">
        <v>19.299999</v>
      </c>
      <c r="C64" s="88">
        <v>20.413333999999999</v>
      </c>
      <c r="D64" s="88">
        <v>18.873332999999999</v>
      </c>
      <c r="E64" s="88">
        <v>19.913333999999999</v>
      </c>
      <c r="F64" s="88">
        <v>14.458520999999999</v>
      </c>
      <c r="G64" s="88">
        <v>34950</v>
      </c>
    </row>
    <row r="65" spans="1:7" hidden="1" x14ac:dyDescent="0.25">
      <c r="A65" s="87">
        <v>39898</v>
      </c>
      <c r="B65" s="88">
        <v>20.106667000000002</v>
      </c>
      <c r="C65" s="88">
        <v>20.933332</v>
      </c>
      <c r="D65" s="88">
        <v>20.079999999999998</v>
      </c>
      <c r="E65" s="88">
        <v>20.713332999999999</v>
      </c>
      <c r="F65" s="88">
        <v>15.03938</v>
      </c>
      <c r="G65" s="88">
        <v>44250</v>
      </c>
    </row>
    <row r="66" spans="1:7" hidden="1" x14ac:dyDescent="0.25">
      <c r="A66" s="87">
        <v>39899</v>
      </c>
      <c r="B66" s="88">
        <v>20.399999999999999</v>
      </c>
      <c r="C66" s="88">
        <v>20.553332999999999</v>
      </c>
      <c r="D66" s="88">
        <v>19.913333999999999</v>
      </c>
      <c r="E66" s="88">
        <v>20.040001</v>
      </c>
      <c r="F66" s="88">
        <v>14.550494</v>
      </c>
      <c r="G66" s="88">
        <v>31650</v>
      </c>
    </row>
    <row r="67" spans="1:7" hidden="1" x14ac:dyDescent="0.25">
      <c r="A67" s="87">
        <v>39902</v>
      </c>
      <c r="B67" s="88">
        <v>19.826668000000002</v>
      </c>
      <c r="C67" s="88">
        <v>20.073333999999999</v>
      </c>
      <c r="D67" s="88">
        <v>19.173331999999998</v>
      </c>
      <c r="E67" s="88">
        <v>20</v>
      </c>
      <c r="F67" s="88">
        <v>14.521445</v>
      </c>
      <c r="G67" s="88">
        <v>26250</v>
      </c>
    </row>
    <row r="68" spans="1:7" hidden="1" x14ac:dyDescent="0.25">
      <c r="A68" s="87">
        <v>39903</v>
      </c>
      <c r="B68" s="88">
        <v>20.200001</v>
      </c>
      <c r="C68" s="88">
        <v>20.666668000000001</v>
      </c>
      <c r="D68" s="88">
        <v>19.693332999999999</v>
      </c>
      <c r="E68" s="88">
        <v>20.32</v>
      </c>
      <c r="F68" s="88">
        <v>14.753797</v>
      </c>
      <c r="G68" s="88">
        <v>21300</v>
      </c>
    </row>
    <row r="69" spans="1:7" hidden="1" x14ac:dyDescent="0.25">
      <c r="A69" s="87">
        <v>39904</v>
      </c>
      <c r="B69" s="88">
        <v>20.166668000000001</v>
      </c>
      <c r="C69" s="88">
        <v>21.1</v>
      </c>
      <c r="D69" s="88">
        <v>19.993334000000001</v>
      </c>
      <c r="E69" s="88">
        <v>20.373332999999999</v>
      </c>
      <c r="F69" s="88">
        <v>14.792510999999999</v>
      </c>
      <c r="G69" s="88">
        <v>44700</v>
      </c>
    </row>
    <row r="70" spans="1:7" hidden="1" x14ac:dyDescent="0.25">
      <c r="A70" s="87">
        <v>39905</v>
      </c>
      <c r="B70" s="88">
        <v>20.826668000000002</v>
      </c>
      <c r="C70" s="88">
        <v>20.826668000000002</v>
      </c>
      <c r="D70" s="88">
        <v>20.233333999999999</v>
      </c>
      <c r="E70" s="88">
        <v>20.433332</v>
      </c>
      <c r="F70" s="88">
        <v>14.836081</v>
      </c>
      <c r="G70" s="88">
        <v>50250</v>
      </c>
    </row>
    <row r="71" spans="1:7" hidden="1" x14ac:dyDescent="0.25">
      <c r="A71" s="87">
        <v>39906</v>
      </c>
      <c r="B71" s="88">
        <v>20.413333999999999</v>
      </c>
      <c r="C71" s="88">
        <v>20.746668</v>
      </c>
      <c r="D71" s="88">
        <v>20.280000999999999</v>
      </c>
      <c r="E71" s="88">
        <v>20.52</v>
      </c>
      <c r="F71" s="88">
        <v>14.899004</v>
      </c>
      <c r="G71" s="88">
        <v>12900</v>
      </c>
    </row>
    <row r="72" spans="1:7" hidden="1" x14ac:dyDescent="0.25">
      <c r="A72" s="87">
        <v>39909</v>
      </c>
      <c r="B72" s="88">
        <v>20.360001</v>
      </c>
      <c r="C72" s="88">
        <v>20.360001</v>
      </c>
      <c r="D72" s="88">
        <v>19.32</v>
      </c>
      <c r="E72" s="88">
        <v>19.68</v>
      </c>
      <c r="F72" s="88">
        <v>14.289104</v>
      </c>
      <c r="G72" s="88">
        <v>31500</v>
      </c>
    </row>
    <row r="73" spans="1:7" hidden="1" x14ac:dyDescent="0.25">
      <c r="A73" s="87">
        <v>39910</v>
      </c>
      <c r="B73" s="88">
        <v>19.68</v>
      </c>
      <c r="C73" s="88">
        <v>19.799999</v>
      </c>
      <c r="D73" s="88">
        <v>19.5</v>
      </c>
      <c r="E73" s="88">
        <v>19.506665999999999</v>
      </c>
      <c r="F73" s="88">
        <v>14.16325</v>
      </c>
      <c r="G73" s="88">
        <v>22350</v>
      </c>
    </row>
    <row r="74" spans="1:7" hidden="1" x14ac:dyDescent="0.25">
      <c r="A74" s="87">
        <v>39911</v>
      </c>
      <c r="B74" s="88">
        <v>19.639999</v>
      </c>
      <c r="C74" s="88">
        <v>19.986668000000002</v>
      </c>
      <c r="D74" s="88">
        <v>18.906668</v>
      </c>
      <c r="E74" s="88">
        <v>19.673331999999998</v>
      </c>
      <c r="F74" s="88">
        <v>14.284262999999999</v>
      </c>
      <c r="G74" s="88">
        <v>22200</v>
      </c>
    </row>
    <row r="75" spans="1:7" hidden="1" x14ac:dyDescent="0.25">
      <c r="A75" s="87">
        <v>39912</v>
      </c>
      <c r="B75" s="88">
        <v>19.860001</v>
      </c>
      <c r="C75" s="88">
        <v>21.02</v>
      </c>
      <c r="D75" s="88">
        <v>19.860001</v>
      </c>
      <c r="E75" s="88">
        <v>20.326668000000002</v>
      </c>
      <c r="F75" s="88">
        <v>14.75863</v>
      </c>
      <c r="G75" s="88">
        <v>47400</v>
      </c>
    </row>
    <row r="76" spans="1:7" hidden="1" x14ac:dyDescent="0.25">
      <c r="A76" s="87">
        <v>39916</v>
      </c>
      <c r="B76" s="88">
        <v>20.100000000000001</v>
      </c>
      <c r="C76" s="88">
        <v>20.786667000000001</v>
      </c>
      <c r="D76" s="88">
        <v>20.100000000000001</v>
      </c>
      <c r="E76" s="88">
        <v>20.666668000000001</v>
      </c>
      <c r="F76" s="88">
        <v>15.005496000000001</v>
      </c>
      <c r="G76" s="88">
        <v>26250</v>
      </c>
    </row>
    <row r="77" spans="1:7" hidden="1" x14ac:dyDescent="0.25">
      <c r="A77" s="87">
        <v>39917</v>
      </c>
      <c r="B77" s="88">
        <v>20.379999000000002</v>
      </c>
      <c r="C77" s="88">
        <v>20.473333</v>
      </c>
      <c r="D77" s="88">
        <v>19.906668</v>
      </c>
      <c r="E77" s="88">
        <v>20.02</v>
      </c>
      <c r="F77" s="88">
        <v>14.535973</v>
      </c>
      <c r="G77" s="88">
        <v>18750</v>
      </c>
    </row>
    <row r="78" spans="1:7" hidden="1" x14ac:dyDescent="0.25">
      <c r="A78" s="87">
        <v>39918</v>
      </c>
      <c r="B78" s="88">
        <v>19.940000999999999</v>
      </c>
      <c r="C78" s="88">
        <v>20.9</v>
      </c>
      <c r="D78" s="88">
        <v>19.940000999999999</v>
      </c>
      <c r="E78" s="88">
        <v>20.473333</v>
      </c>
      <c r="F78" s="88">
        <v>14.865124</v>
      </c>
      <c r="G78" s="88">
        <v>24900</v>
      </c>
    </row>
    <row r="79" spans="1:7" hidden="1" x14ac:dyDescent="0.25">
      <c r="A79" s="87">
        <v>39919</v>
      </c>
      <c r="B79" s="88">
        <v>20.673331999999998</v>
      </c>
      <c r="C79" s="88">
        <v>21.046666999999999</v>
      </c>
      <c r="D79" s="88">
        <v>20.393332999999998</v>
      </c>
      <c r="E79" s="88">
        <v>20.52</v>
      </c>
      <c r="F79" s="88">
        <v>14.899004</v>
      </c>
      <c r="G79" s="88">
        <v>31800</v>
      </c>
    </row>
    <row r="80" spans="1:7" hidden="1" x14ac:dyDescent="0.25">
      <c r="A80" s="87">
        <v>39920</v>
      </c>
      <c r="B80" s="88">
        <v>20.633333</v>
      </c>
      <c r="C80" s="88">
        <v>20.693332999999999</v>
      </c>
      <c r="D80" s="88">
        <v>19.553332999999999</v>
      </c>
      <c r="E80" s="88">
        <v>19.766666000000001</v>
      </c>
      <c r="F80" s="88">
        <v>14.352027</v>
      </c>
      <c r="G80" s="88">
        <v>40950</v>
      </c>
    </row>
    <row r="81" spans="1:7" hidden="1" x14ac:dyDescent="0.25">
      <c r="A81" s="87">
        <v>39923</v>
      </c>
      <c r="B81" s="88">
        <v>19.386666999999999</v>
      </c>
      <c r="C81" s="88">
        <v>19.399999999999999</v>
      </c>
      <c r="D81" s="88">
        <v>18.620000999999998</v>
      </c>
      <c r="E81" s="88">
        <v>18.873332999999999</v>
      </c>
      <c r="F81" s="88">
        <v>13.703403</v>
      </c>
      <c r="G81" s="88">
        <v>36900</v>
      </c>
    </row>
    <row r="82" spans="1:7" hidden="1" x14ac:dyDescent="0.25">
      <c r="A82" s="87">
        <v>39924</v>
      </c>
      <c r="B82" s="88">
        <v>18.413333999999999</v>
      </c>
      <c r="C82" s="88">
        <v>19.739999999999998</v>
      </c>
      <c r="D82" s="88">
        <v>18.413333999999999</v>
      </c>
      <c r="E82" s="88">
        <v>19.473333</v>
      </c>
      <c r="F82" s="88">
        <v>14.139044999999999</v>
      </c>
      <c r="G82" s="88">
        <v>45300</v>
      </c>
    </row>
    <row r="83" spans="1:7" hidden="1" x14ac:dyDescent="0.25">
      <c r="A83" s="87">
        <v>39925</v>
      </c>
      <c r="B83" s="88">
        <v>19.293333000000001</v>
      </c>
      <c r="C83" s="88">
        <v>20.033332999999999</v>
      </c>
      <c r="D83" s="88">
        <v>19.153334000000001</v>
      </c>
      <c r="E83" s="88">
        <v>19.446667000000001</v>
      </c>
      <c r="F83" s="88">
        <v>14.119685</v>
      </c>
      <c r="G83" s="88">
        <v>36750</v>
      </c>
    </row>
    <row r="84" spans="1:7" hidden="1" x14ac:dyDescent="0.25">
      <c r="A84" s="87">
        <v>39926</v>
      </c>
      <c r="B84" s="88">
        <v>19.52</v>
      </c>
      <c r="C84" s="88">
        <v>19.52</v>
      </c>
      <c r="D84" s="88">
        <v>18.620000999999998</v>
      </c>
      <c r="E84" s="88">
        <v>18.786667000000001</v>
      </c>
      <c r="F84" s="88">
        <v>13.640475</v>
      </c>
      <c r="G84" s="88">
        <v>36900</v>
      </c>
    </row>
    <row r="85" spans="1:7" hidden="1" x14ac:dyDescent="0.25">
      <c r="A85" s="87">
        <v>39927</v>
      </c>
      <c r="B85" s="88">
        <v>18.606667000000002</v>
      </c>
      <c r="C85" s="88">
        <v>19.353332999999999</v>
      </c>
      <c r="D85" s="88">
        <v>18.606667000000002</v>
      </c>
      <c r="E85" s="88">
        <v>19.126667000000001</v>
      </c>
      <c r="F85" s="88">
        <v>13.887344000000001</v>
      </c>
      <c r="G85" s="88">
        <v>39000</v>
      </c>
    </row>
    <row r="86" spans="1:7" hidden="1" x14ac:dyDescent="0.25">
      <c r="A86" s="87">
        <v>39930</v>
      </c>
      <c r="B86" s="88">
        <v>18.813334000000001</v>
      </c>
      <c r="C86" s="88">
        <v>19.16</v>
      </c>
      <c r="D86" s="88">
        <v>18.666668000000001</v>
      </c>
      <c r="E86" s="88">
        <v>18.959999</v>
      </c>
      <c r="F86" s="88">
        <v>13.766332999999999</v>
      </c>
      <c r="G86" s="88">
        <v>21600</v>
      </c>
    </row>
    <row r="87" spans="1:7" hidden="1" x14ac:dyDescent="0.25">
      <c r="A87" s="87">
        <v>39931</v>
      </c>
      <c r="B87" s="88">
        <v>19.166668000000001</v>
      </c>
      <c r="C87" s="88">
        <v>19.459999</v>
      </c>
      <c r="D87" s="88">
        <v>19.166668000000001</v>
      </c>
      <c r="E87" s="88">
        <v>19.213332999999999</v>
      </c>
      <c r="F87" s="88">
        <v>13.950267999999999</v>
      </c>
      <c r="G87" s="88">
        <v>31050</v>
      </c>
    </row>
    <row r="88" spans="1:7" hidden="1" x14ac:dyDescent="0.25">
      <c r="A88" s="87">
        <v>39932</v>
      </c>
      <c r="B88" s="88">
        <v>19.333331999999999</v>
      </c>
      <c r="C88" s="88">
        <v>20.366667</v>
      </c>
      <c r="D88" s="88">
        <v>19.193332999999999</v>
      </c>
      <c r="E88" s="88">
        <v>20.093332</v>
      </c>
      <c r="F88" s="88">
        <v>14.589219</v>
      </c>
      <c r="G88" s="88">
        <v>48000</v>
      </c>
    </row>
    <row r="89" spans="1:7" hidden="1" x14ac:dyDescent="0.25">
      <c r="A89" s="87">
        <v>39933</v>
      </c>
      <c r="B89" s="88">
        <v>20.206666999999999</v>
      </c>
      <c r="C89" s="88">
        <v>20.5</v>
      </c>
      <c r="D89" s="88">
        <v>19.453333000000001</v>
      </c>
      <c r="E89" s="88">
        <v>19.526667</v>
      </c>
      <c r="F89" s="88">
        <v>14.177773</v>
      </c>
      <c r="G89" s="88">
        <v>52350</v>
      </c>
    </row>
    <row r="90" spans="1:7" hidden="1" x14ac:dyDescent="0.25">
      <c r="A90" s="87">
        <v>39934</v>
      </c>
      <c r="B90" s="88">
        <v>19.559999000000001</v>
      </c>
      <c r="C90" s="88">
        <v>20.266666000000001</v>
      </c>
      <c r="D90" s="88">
        <v>19.026667</v>
      </c>
      <c r="E90" s="88">
        <v>19.806667000000001</v>
      </c>
      <c r="F90" s="88">
        <v>14.381076</v>
      </c>
      <c r="G90" s="88">
        <v>63000</v>
      </c>
    </row>
    <row r="91" spans="1:7" hidden="1" x14ac:dyDescent="0.25">
      <c r="A91" s="87">
        <v>39937</v>
      </c>
      <c r="B91" s="88">
        <v>19.973333</v>
      </c>
      <c r="C91" s="88">
        <v>20.506665999999999</v>
      </c>
      <c r="D91" s="88">
        <v>19.566668</v>
      </c>
      <c r="E91" s="88">
        <v>20.033332999999999</v>
      </c>
      <c r="F91" s="88">
        <v>14.545648999999999</v>
      </c>
      <c r="G91" s="88">
        <v>87750</v>
      </c>
    </row>
    <row r="92" spans="1:7" hidden="1" x14ac:dyDescent="0.25">
      <c r="A92" s="87">
        <v>39938</v>
      </c>
      <c r="B92" s="88">
        <v>20.033332999999999</v>
      </c>
      <c r="C92" s="88">
        <v>20.18</v>
      </c>
      <c r="D92" s="88">
        <v>19.166668000000001</v>
      </c>
      <c r="E92" s="88">
        <v>19.606667000000002</v>
      </c>
      <c r="F92" s="88">
        <v>14.235859</v>
      </c>
      <c r="G92" s="88">
        <v>63900</v>
      </c>
    </row>
    <row r="93" spans="1:7" hidden="1" x14ac:dyDescent="0.25">
      <c r="A93" s="87">
        <v>39939</v>
      </c>
      <c r="B93" s="88">
        <v>19.833331999999999</v>
      </c>
      <c r="C93" s="88">
        <v>20.353332999999999</v>
      </c>
      <c r="D93" s="88">
        <v>19.32</v>
      </c>
      <c r="E93" s="88">
        <v>19.986668000000002</v>
      </c>
      <c r="F93" s="88">
        <v>14.511765</v>
      </c>
      <c r="G93" s="88">
        <v>43650</v>
      </c>
    </row>
    <row r="94" spans="1:7" hidden="1" x14ac:dyDescent="0.25">
      <c r="A94" s="87">
        <v>39940</v>
      </c>
      <c r="B94" s="88">
        <v>20.260000000000002</v>
      </c>
      <c r="C94" s="88">
        <v>20.566668</v>
      </c>
      <c r="D94" s="88">
        <v>19.766666000000001</v>
      </c>
      <c r="E94" s="88">
        <v>19.973333</v>
      </c>
      <c r="F94" s="88">
        <v>14.502086</v>
      </c>
      <c r="G94" s="88">
        <v>36300</v>
      </c>
    </row>
    <row r="95" spans="1:7" hidden="1" x14ac:dyDescent="0.25">
      <c r="A95" s="87">
        <v>39941</v>
      </c>
      <c r="B95" s="88">
        <v>20.239999999999998</v>
      </c>
      <c r="C95" s="88">
        <v>21.113333000000001</v>
      </c>
      <c r="D95" s="88">
        <v>20.239999999999998</v>
      </c>
      <c r="E95" s="88">
        <v>20.966667000000001</v>
      </c>
      <c r="F95" s="88">
        <v>15.223324</v>
      </c>
      <c r="G95" s="88">
        <v>65400</v>
      </c>
    </row>
    <row r="96" spans="1:7" hidden="1" x14ac:dyDescent="0.25">
      <c r="A96" s="87">
        <v>39944</v>
      </c>
      <c r="B96" s="88">
        <v>20.780000999999999</v>
      </c>
      <c r="C96" s="88">
        <v>21.073333999999999</v>
      </c>
      <c r="D96" s="88">
        <v>20.626667000000001</v>
      </c>
      <c r="E96" s="88">
        <v>20.733333999999999</v>
      </c>
      <c r="F96" s="88">
        <v>15.053901</v>
      </c>
      <c r="G96" s="88">
        <v>18900</v>
      </c>
    </row>
    <row r="97" spans="1:7" hidden="1" x14ac:dyDescent="0.25">
      <c r="A97" s="87">
        <v>39945</v>
      </c>
      <c r="B97" s="88">
        <v>20.76</v>
      </c>
      <c r="C97" s="88">
        <v>20.933332</v>
      </c>
      <c r="D97" s="88">
        <v>20.213332999999999</v>
      </c>
      <c r="E97" s="88">
        <v>20.399999999999999</v>
      </c>
      <c r="F97" s="88">
        <v>14.811875000000001</v>
      </c>
      <c r="G97" s="88">
        <v>25350</v>
      </c>
    </row>
    <row r="98" spans="1:7" hidden="1" x14ac:dyDescent="0.25">
      <c r="A98" s="87">
        <v>39946</v>
      </c>
      <c r="B98" s="88">
        <v>20.166668000000001</v>
      </c>
      <c r="C98" s="88">
        <v>20.459999</v>
      </c>
      <c r="D98" s="88">
        <v>19.853332999999999</v>
      </c>
      <c r="E98" s="88">
        <v>19.853332999999999</v>
      </c>
      <c r="F98" s="88">
        <v>14.414954</v>
      </c>
      <c r="G98" s="88">
        <v>21450</v>
      </c>
    </row>
    <row r="99" spans="1:7" hidden="1" x14ac:dyDescent="0.25">
      <c r="A99" s="87">
        <v>39947</v>
      </c>
      <c r="B99" s="88">
        <v>20.693332999999999</v>
      </c>
      <c r="C99" s="88">
        <v>20.993334000000001</v>
      </c>
      <c r="D99" s="88">
        <v>20</v>
      </c>
      <c r="E99" s="88">
        <v>20.420000000000002</v>
      </c>
      <c r="F99" s="88">
        <v>14.826401000000001</v>
      </c>
      <c r="G99" s="88">
        <v>43950</v>
      </c>
    </row>
    <row r="100" spans="1:7" hidden="1" x14ac:dyDescent="0.25">
      <c r="A100" s="87">
        <v>39948</v>
      </c>
      <c r="B100" s="88">
        <v>20.399999999999999</v>
      </c>
      <c r="C100" s="88">
        <v>20.399999999999999</v>
      </c>
      <c r="D100" s="88">
        <v>19.453333000000001</v>
      </c>
      <c r="E100" s="88">
        <v>19.66</v>
      </c>
      <c r="F100" s="88">
        <v>14.274585</v>
      </c>
      <c r="G100" s="88">
        <v>43650</v>
      </c>
    </row>
    <row r="101" spans="1:7" hidden="1" x14ac:dyDescent="0.25">
      <c r="A101" s="87">
        <v>39951</v>
      </c>
      <c r="B101" s="88">
        <v>19.813334000000001</v>
      </c>
      <c r="C101" s="88">
        <v>20.466667000000001</v>
      </c>
      <c r="D101" s="88">
        <v>19.393332999999998</v>
      </c>
      <c r="E101" s="88">
        <v>19.646667000000001</v>
      </c>
      <c r="F101" s="88">
        <v>14.264900000000001</v>
      </c>
      <c r="G101" s="88">
        <v>65400</v>
      </c>
    </row>
    <row r="102" spans="1:7" hidden="1" x14ac:dyDescent="0.25">
      <c r="A102" s="87">
        <v>39952</v>
      </c>
      <c r="B102" s="88">
        <v>19.646667000000001</v>
      </c>
      <c r="C102" s="88">
        <v>20.719999000000001</v>
      </c>
      <c r="D102" s="88">
        <v>19.200001</v>
      </c>
      <c r="E102" s="88">
        <v>20.166668000000001</v>
      </c>
      <c r="F102" s="88">
        <v>14.642455999999999</v>
      </c>
      <c r="G102" s="88">
        <v>60600</v>
      </c>
    </row>
    <row r="103" spans="1:7" hidden="1" x14ac:dyDescent="0.25">
      <c r="A103" s="87">
        <v>39953</v>
      </c>
      <c r="B103" s="88">
        <v>20.266666000000001</v>
      </c>
      <c r="C103" s="88">
        <v>20.853332999999999</v>
      </c>
      <c r="D103" s="88">
        <v>20.106667000000002</v>
      </c>
      <c r="E103" s="88">
        <v>20.399999999999999</v>
      </c>
      <c r="F103" s="88">
        <v>14.811875000000001</v>
      </c>
      <c r="G103" s="88">
        <v>54600</v>
      </c>
    </row>
    <row r="104" spans="1:7" hidden="1" x14ac:dyDescent="0.25">
      <c r="A104" s="87">
        <v>39954</v>
      </c>
      <c r="B104" s="88">
        <v>20.200001</v>
      </c>
      <c r="C104" s="88">
        <v>20.733333999999999</v>
      </c>
      <c r="D104" s="88">
        <v>19.693332999999999</v>
      </c>
      <c r="E104" s="88">
        <v>19.993334000000001</v>
      </c>
      <c r="F104" s="88">
        <v>14.516608</v>
      </c>
      <c r="G104" s="88">
        <v>67650</v>
      </c>
    </row>
    <row r="105" spans="1:7" hidden="1" x14ac:dyDescent="0.25">
      <c r="A105" s="87">
        <v>39955</v>
      </c>
      <c r="B105" s="88">
        <v>20.059999000000001</v>
      </c>
      <c r="C105" s="88">
        <v>20.746668</v>
      </c>
      <c r="D105" s="88">
        <v>20.046666999999999</v>
      </c>
      <c r="E105" s="88">
        <v>20.253332</v>
      </c>
      <c r="F105" s="88">
        <v>14.705385</v>
      </c>
      <c r="G105" s="88">
        <v>50700</v>
      </c>
    </row>
    <row r="106" spans="1:7" hidden="1" x14ac:dyDescent="0.25">
      <c r="A106" s="87">
        <v>39959</v>
      </c>
      <c r="B106" s="88">
        <v>20.120000999999998</v>
      </c>
      <c r="C106" s="88">
        <v>21.333331999999999</v>
      </c>
      <c r="D106" s="88">
        <v>20.093332</v>
      </c>
      <c r="E106" s="88">
        <v>21.133333</v>
      </c>
      <c r="F106" s="88">
        <v>15.344329999999999</v>
      </c>
      <c r="G106" s="88">
        <v>60450</v>
      </c>
    </row>
    <row r="107" spans="1:7" hidden="1" x14ac:dyDescent="0.25">
      <c r="A107" s="87">
        <v>39960</v>
      </c>
      <c r="B107" s="88">
        <v>21.053332999999999</v>
      </c>
      <c r="C107" s="88">
        <v>21.266666000000001</v>
      </c>
      <c r="D107" s="88">
        <v>20.620000999999998</v>
      </c>
      <c r="E107" s="88">
        <v>20.66</v>
      </c>
      <c r="F107" s="88">
        <v>15.000651</v>
      </c>
      <c r="G107" s="88">
        <v>53850</v>
      </c>
    </row>
    <row r="108" spans="1:7" hidden="1" x14ac:dyDescent="0.25">
      <c r="A108" s="87">
        <v>39961</v>
      </c>
      <c r="B108" s="88">
        <v>20.893332999999998</v>
      </c>
      <c r="C108" s="88">
        <v>21.26</v>
      </c>
      <c r="D108" s="88">
        <v>20.593332</v>
      </c>
      <c r="E108" s="88">
        <v>20.866667</v>
      </c>
      <c r="F108" s="88">
        <v>15.150709000000001</v>
      </c>
      <c r="G108" s="88">
        <v>31350</v>
      </c>
    </row>
    <row r="109" spans="1:7" hidden="1" x14ac:dyDescent="0.25">
      <c r="A109" s="87">
        <v>39962</v>
      </c>
      <c r="B109" s="88">
        <v>21.113333000000001</v>
      </c>
      <c r="C109" s="88">
        <v>22.153334000000001</v>
      </c>
      <c r="D109" s="88">
        <v>20.446667000000001</v>
      </c>
      <c r="E109" s="88">
        <v>21.906668</v>
      </c>
      <c r="F109" s="88">
        <v>15.90583</v>
      </c>
      <c r="G109" s="88">
        <v>233850</v>
      </c>
    </row>
    <row r="110" spans="1:7" hidden="1" x14ac:dyDescent="0.25">
      <c r="A110" s="87">
        <v>39965</v>
      </c>
      <c r="B110" s="88">
        <v>21.9</v>
      </c>
      <c r="C110" s="88">
        <v>22.333331999999999</v>
      </c>
      <c r="D110" s="88">
        <v>20.986668000000002</v>
      </c>
      <c r="E110" s="88">
        <v>21.940000999999999</v>
      </c>
      <c r="F110" s="88">
        <v>15.930021999999999</v>
      </c>
      <c r="G110" s="88">
        <v>70650</v>
      </c>
    </row>
    <row r="111" spans="1:7" hidden="1" x14ac:dyDescent="0.25">
      <c r="A111" s="87">
        <v>39966</v>
      </c>
      <c r="B111" s="88">
        <v>21.926666000000001</v>
      </c>
      <c r="C111" s="88">
        <v>22.24</v>
      </c>
      <c r="D111" s="88">
        <v>21.733333999999999</v>
      </c>
      <c r="E111" s="88">
        <v>21.959999</v>
      </c>
      <c r="F111" s="88">
        <v>15.944551000000001</v>
      </c>
      <c r="G111" s="88">
        <v>72450</v>
      </c>
    </row>
    <row r="112" spans="1:7" hidden="1" x14ac:dyDescent="0.25">
      <c r="A112" s="87">
        <v>39967</v>
      </c>
      <c r="B112" s="88">
        <v>21.766666000000001</v>
      </c>
      <c r="C112" s="88">
        <v>21.953333000000001</v>
      </c>
      <c r="D112" s="88">
        <v>21.333331999999999</v>
      </c>
      <c r="E112" s="88">
        <v>21.526667</v>
      </c>
      <c r="F112" s="88">
        <v>15.62992</v>
      </c>
      <c r="G112" s="88">
        <v>47400</v>
      </c>
    </row>
    <row r="113" spans="1:7" hidden="1" x14ac:dyDescent="0.25">
      <c r="A113" s="87">
        <v>39968</v>
      </c>
      <c r="B113" s="88">
        <v>21.586666000000001</v>
      </c>
      <c r="C113" s="88">
        <v>21.879999000000002</v>
      </c>
      <c r="D113" s="88">
        <v>21.58</v>
      </c>
      <c r="E113" s="88">
        <v>21.84</v>
      </c>
      <c r="F113" s="88">
        <v>15.857419999999999</v>
      </c>
      <c r="G113" s="88">
        <v>28200</v>
      </c>
    </row>
    <row r="114" spans="1:7" hidden="1" x14ac:dyDescent="0.25">
      <c r="A114" s="87">
        <v>39969</v>
      </c>
      <c r="B114" s="88">
        <v>21.846665999999999</v>
      </c>
      <c r="C114" s="88">
        <v>21.846665999999999</v>
      </c>
      <c r="D114" s="88">
        <v>21.433332</v>
      </c>
      <c r="E114" s="88">
        <v>21.433332</v>
      </c>
      <c r="F114" s="88">
        <v>15.562154</v>
      </c>
      <c r="G114" s="88">
        <v>44550</v>
      </c>
    </row>
    <row r="115" spans="1:7" hidden="1" x14ac:dyDescent="0.25">
      <c r="A115" s="87">
        <v>39972</v>
      </c>
      <c r="B115" s="88">
        <v>21.433332</v>
      </c>
      <c r="C115" s="88">
        <v>21.459999</v>
      </c>
      <c r="D115" s="88">
        <v>21.133333</v>
      </c>
      <c r="E115" s="88">
        <v>21.213332999999999</v>
      </c>
      <c r="F115" s="88">
        <v>15.402418000000001</v>
      </c>
      <c r="G115" s="88">
        <v>49950</v>
      </c>
    </row>
    <row r="116" spans="1:7" hidden="1" x14ac:dyDescent="0.25">
      <c r="A116" s="87">
        <v>39973</v>
      </c>
      <c r="B116" s="88">
        <v>20.58</v>
      </c>
      <c r="C116" s="88">
        <v>21.706666999999999</v>
      </c>
      <c r="D116" s="88">
        <v>20.58</v>
      </c>
      <c r="E116" s="88">
        <v>21.306667000000001</v>
      </c>
      <c r="F116" s="88">
        <v>15.470184</v>
      </c>
      <c r="G116" s="88">
        <v>40950</v>
      </c>
    </row>
    <row r="117" spans="1:7" hidden="1" x14ac:dyDescent="0.25">
      <c r="A117" s="87">
        <v>39974</v>
      </c>
      <c r="B117" s="88">
        <v>21.5</v>
      </c>
      <c r="C117" s="88">
        <v>21.5</v>
      </c>
      <c r="D117" s="88">
        <v>20.379999000000002</v>
      </c>
      <c r="E117" s="88">
        <v>20.940000999999999</v>
      </c>
      <c r="F117" s="88">
        <v>15.355299</v>
      </c>
      <c r="G117" s="88">
        <v>46650</v>
      </c>
    </row>
    <row r="118" spans="1:7" hidden="1" x14ac:dyDescent="0.25">
      <c r="A118" s="87">
        <v>39975</v>
      </c>
      <c r="B118" s="88">
        <v>20.686665999999999</v>
      </c>
      <c r="C118" s="88">
        <v>21.506665999999999</v>
      </c>
      <c r="D118" s="88">
        <v>20.686665999999999</v>
      </c>
      <c r="E118" s="88">
        <v>21.226666999999999</v>
      </c>
      <c r="F118" s="88">
        <v>15.565507999999999</v>
      </c>
      <c r="G118" s="88">
        <v>27600</v>
      </c>
    </row>
    <row r="119" spans="1:7" hidden="1" x14ac:dyDescent="0.25">
      <c r="A119" s="87">
        <v>39976</v>
      </c>
      <c r="B119" s="88">
        <v>21.120000999999998</v>
      </c>
      <c r="C119" s="88">
        <v>21.620000999999998</v>
      </c>
      <c r="D119" s="88">
        <v>20.620000999999998</v>
      </c>
      <c r="E119" s="88">
        <v>21.386666999999999</v>
      </c>
      <c r="F119" s="88">
        <v>15.682840000000001</v>
      </c>
      <c r="G119" s="88">
        <v>29550</v>
      </c>
    </row>
    <row r="120" spans="1:7" hidden="1" x14ac:dyDescent="0.25">
      <c r="A120" s="87">
        <v>39979</v>
      </c>
      <c r="B120" s="88">
        <v>20.98</v>
      </c>
      <c r="C120" s="88">
        <v>21.193332999999999</v>
      </c>
      <c r="D120" s="88">
        <v>20.506665999999999</v>
      </c>
      <c r="E120" s="88">
        <v>21.153334000000001</v>
      </c>
      <c r="F120" s="88">
        <v>15.511730999999999</v>
      </c>
      <c r="G120" s="88">
        <v>32100</v>
      </c>
    </row>
    <row r="121" spans="1:7" hidden="1" x14ac:dyDescent="0.25">
      <c r="A121" s="87">
        <v>39980</v>
      </c>
      <c r="B121" s="88">
        <v>21.366667</v>
      </c>
      <c r="C121" s="88">
        <v>21.366667</v>
      </c>
      <c r="D121" s="88">
        <v>20.566668</v>
      </c>
      <c r="E121" s="88">
        <v>20.746668</v>
      </c>
      <c r="F121" s="88">
        <v>15.213531</v>
      </c>
      <c r="G121" s="88">
        <v>34350</v>
      </c>
    </row>
    <row r="122" spans="1:7" hidden="1" x14ac:dyDescent="0.25">
      <c r="A122" s="87">
        <v>39981</v>
      </c>
      <c r="B122" s="88">
        <v>20.746668</v>
      </c>
      <c r="C122" s="88">
        <v>21.313334000000001</v>
      </c>
      <c r="D122" s="88">
        <v>20.473333</v>
      </c>
      <c r="E122" s="88">
        <v>21.066668</v>
      </c>
      <c r="F122" s="88">
        <v>15.448183999999999</v>
      </c>
      <c r="G122" s="88">
        <v>29400</v>
      </c>
    </row>
    <row r="123" spans="1:7" hidden="1" x14ac:dyDescent="0.25">
      <c r="A123" s="87">
        <v>39982</v>
      </c>
      <c r="B123" s="88">
        <v>21.040001</v>
      </c>
      <c r="C123" s="88">
        <v>21.52</v>
      </c>
      <c r="D123" s="88">
        <v>21.026667</v>
      </c>
      <c r="E123" s="88">
        <v>21.306667000000001</v>
      </c>
      <c r="F123" s="88">
        <v>15.624181999999999</v>
      </c>
      <c r="G123" s="88">
        <v>34050</v>
      </c>
    </row>
    <row r="124" spans="1:7" hidden="1" x14ac:dyDescent="0.25">
      <c r="A124" s="87">
        <v>39983</v>
      </c>
      <c r="B124" s="88">
        <v>21.666668000000001</v>
      </c>
      <c r="C124" s="88">
        <v>21.666668000000001</v>
      </c>
      <c r="D124" s="88">
        <v>20.74</v>
      </c>
      <c r="E124" s="88">
        <v>20.873332999999999</v>
      </c>
      <c r="F124" s="88">
        <v>15.306409</v>
      </c>
      <c r="G124" s="88">
        <v>62400</v>
      </c>
    </row>
    <row r="125" spans="1:7" hidden="1" x14ac:dyDescent="0.25">
      <c r="A125" s="87">
        <v>39986</v>
      </c>
      <c r="B125" s="88">
        <v>20.666668000000001</v>
      </c>
      <c r="C125" s="88">
        <v>20.846665999999999</v>
      </c>
      <c r="D125" s="88">
        <v>20.073333999999999</v>
      </c>
      <c r="E125" s="88">
        <v>20.073333999999999</v>
      </c>
      <c r="F125" s="88">
        <v>14.719771</v>
      </c>
      <c r="G125" s="88">
        <v>35850</v>
      </c>
    </row>
    <row r="126" spans="1:7" hidden="1" x14ac:dyDescent="0.25">
      <c r="A126" s="87">
        <v>39987</v>
      </c>
      <c r="B126" s="88">
        <v>20.366667</v>
      </c>
      <c r="C126" s="88">
        <v>21.213332999999999</v>
      </c>
      <c r="D126" s="88">
        <v>20.360001</v>
      </c>
      <c r="E126" s="88">
        <v>20.360001</v>
      </c>
      <c r="F126" s="88">
        <v>14.929988</v>
      </c>
      <c r="G126" s="88">
        <v>47250</v>
      </c>
    </row>
    <row r="127" spans="1:7" hidden="1" x14ac:dyDescent="0.25">
      <c r="A127" s="87">
        <v>39988</v>
      </c>
      <c r="B127" s="88">
        <v>20.639999</v>
      </c>
      <c r="C127" s="88">
        <v>20.959999</v>
      </c>
      <c r="D127" s="88">
        <v>20.420000000000002</v>
      </c>
      <c r="E127" s="88">
        <v>20.486668000000002</v>
      </c>
      <c r="F127" s="88">
        <v>15.022864999999999</v>
      </c>
      <c r="G127" s="88">
        <v>24000</v>
      </c>
    </row>
    <row r="128" spans="1:7" hidden="1" x14ac:dyDescent="0.25">
      <c r="A128" s="87">
        <v>39989</v>
      </c>
      <c r="B128" s="88">
        <v>20.399999999999999</v>
      </c>
      <c r="C128" s="88">
        <v>21.16</v>
      </c>
      <c r="D128" s="88">
        <v>20.399999999999999</v>
      </c>
      <c r="E128" s="88">
        <v>21.08</v>
      </c>
      <c r="F128" s="88">
        <v>15.457962999999999</v>
      </c>
      <c r="G128" s="88">
        <v>37950</v>
      </c>
    </row>
    <row r="129" spans="1:7" hidden="1" x14ac:dyDescent="0.25">
      <c r="A129" s="87">
        <v>39990</v>
      </c>
      <c r="B129" s="88">
        <v>21.086666000000001</v>
      </c>
      <c r="C129" s="88">
        <v>22.506665999999999</v>
      </c>
      <c r="D129" s="88">
        <v>21.086666000000001</v>
      </c>
      <c r="E129" s="88">
        <v>22.253332</v>
      </c>
      <c r="F129" s="88">
        <v>16.318363000000002</v>
      </c>
      <c r="G129" s="88">
        <v>297450</v>
      </c>
    </row>
    <row r="130" spans="1:7" hidden="1" x14ac:dyDescent="0.25">
      <c r="A130" s="87">
        <v>39993</v>
      </c>
      <c r="B130" s="88">
        <v>21.986668000000002</v>
      </c>
      <c r="C130" s="88">
        <v>23.033332999999999</v>
      </c>
      <c r="D130" s="88">
        <v>21.706666999999999</v>
      </c>
      <c r="E130" s="88">
        <v>22.9</v>
      </c>
      <c r="F130" s="88">
        <v>16.792560999999999</v>
      </c>
      <c r="G130" s="88">
        <v>82350</v>
      </c>
    </row>
    <row r="131" spans="1:7" hidden="1" x14ac:dyDescent="0.25">
      <c r="A131" s="87">
        <v>39994</v>
      </c>
      <c r="B131" s="88">
        <v>22.986668000000002</v>
      </c>
      <c r="C131" s="88">
        <v>22.986668000000002</v>
      </c>
      <c r="D131" s="88">
        <v>21.573333999999999</v>
      </c>
      <c r="E131" s="88">
        <v>21.686665999999999</v>
      </c>
      <c r="F131" s="88">
        <v>15.902825999999999</v>
      </c>
      <c r="G131" s="88">
        <v>57900</v>
      </c>
    </row>
    <row r="132" spans="1:7" hidden="1" x14ac:dyDescent="0.25">
      <c r="A132" s="87">
        <v>39995</v>
      </c>
      <c r="B132" s="88">
        <v>21.913333999999999</v>
      </c>
      <c r="C132" s="88">
        <v>22.466667000000001</v>
      </c>
      <c r="D132" s="88">
        <v>21.700001</v>
      </c>
      <c r="E132" s="88">
        <v>22.166668000000001</v>
      </c>
      <c r="F132" s="88">
        <v>16.254814</v>
      </c>
      <c r="G132" s="88">
        <v>24600</v>
      </c>
    </row>
    <row r="133" spans="1:7" hidden="1" x14ac:dyDescent="0.25">
      <c r="A133" s="87">
        <v>39996</v>
      </c>
      <c r="B133" s="88">
        <v>21.866667</v>
      </c>
      <c r="C133" s="88">
        <v>21.866667</v>
      </c>
      <c r="D133" s="88">
        <v>21.253332</v>
      </c>
      <c r="E133" s="88">
        <v>21.466667000000001</v>
      </c>
      <c r="F133" s="88">
        <v>15.7415</v>
      </c>
      <c r="G133" s="88">
        <v>35250</v>
      </c>
    </row>
    <row r="134" spans="1:7" hidden="1" x14ac:dyDescent="0.25">
      <c r="A134" s="87">
        <v>40000</v>
      </c>
      <c r="B134" s="88">
        <v>21.799999</v>
      </c>
      <c r="C134" s="88">
        <v>22.200001</v>
      </c>
      <c r="D134" s="88">
        <v>21.440000999999999</v>
      </c>
      <c r="E134" s="88">
        <v>22.166668000000001</v>
      </c>
      <c r="F134" s="88">
        <v>16.254814</v>
      </c>
      <c r="G134" s="88">
        <v>28800</v>
      </c>
    </row>
    <row r="135" spans="1:7" hidden="1" x14ac:dyDescent="0.25">
      <c r="A135" s="87">
        <v>40001</v>
      </c>
      <c r="B135" s="88">
        <v>22.200001</v>
      </c>
      <c r="C135" s="88">
        <v>22.200001</v>
      </c>
      <c r="D135" s="88">
        <v>21.1</v>
      </c>
      <c r="E135" s="88">
        <v>21.433332</v>
      </c>
      <c r="F135" s="88">
        <v>15.717067</v>
      </c>
      <c r="G135" s="88">
        <v>37350</v>
      </c>
    </row>
    <row r="136" spans="1:7" hidden="1" x14ac:dyDescent="0.25">
      <c r="A136" s="87">
        <v>40002</v>
      </c>
      <c r="B136" s="88">
        <v>21.426666000000001</v>
      </c>
      <c r="C136" s="88">
        <v>21.773333000000001</v>
      </c>
      <c r="D136" s="88">
        <v>21.206666999999999</v>
      </c>
      <c r="E136" s="88">
        <v>21.633333</v>
      </c>
      <c r="F136" s="88">
        <v>15.863721</v>
      </c>
      <c r="G136" s="88">
        <v>29550</v>
      </c>
    </row>
    <row r="137" spans="1:7" hidden="1" x14ac:dyDescent="0.25">
      <c r="A137" s="87">
        <v>40003</v>
      </c>
      <c r="B137" s="88">
        <v>21.706666999999999</v>
      </c>
      <c r="C137" s="88">
        <v>21.906668</v>
      </c>
      <c r="D137" s="88">
        <v>20.959999</v>
      </c>
      <c r="E137" s="88">
        <v>20.966667000000001</v>
      </c>
      <c r="F137" s="88">
        <v>15.374848999999999</v>
      </c>
      <c r="G137" s="88">
        <v>22650</v>
      </c>
    </row>
    <row r="138" spans="1:7" hidden="1" x14ac:dyDescent="0.25">
      <c r="A138" s="87">
        <v>40004</v>
      </c>
      <c r="B138" s="88">
        <v>20.833331999999999</v>
      </c>
      <c r="C138" s="88">
        <v>21.58</v>
      </c>
      <c r="D138" s="88">
        <v>20.833331999999999</v>
      </c>
      <c r="E138" s="88">
        <v>21.473333</v>
      </c>
      <c r="F138" s="88">
        <v>15.746387</v>
      </c>
      <c r="G138" s="88">
        <v>20550</v>
      </c>
    </row>
    <row r="139" spans="1:7" hidden="1" x14ac:dyDescent="0.25">
      <c r="A139" s="87">
        <v>40007</v>
      </c>
      <c r="B139" s="88">
        <v>21.366667</v>
      </c>
      <c r="C139" s="88">
        <v>22.1</v>
      </c>
      <c r="D139" s="88">
        <v>21.16</v>
      </c>
      <c r="E139" s="88">
        <v>21.913333999999999</v>
      </c>
      <c r="F139" s="88">
        <v>16.069044000000002</v>
      </c>
      <c r="G139" s="88">
        <v>40350</v>
      </c>
    </row>
    <row r="140" spans="1:7" hidden="1" x14ac:dyDescent="0.25">
      <c r="A140" s="87">
        <v>40008</v>
      </c>
      <c r="B140" s="88">
        <v>21.966667000000001</v>
      </c>
      <c r="C140" s="88">
        <v>22.120000999999998</v>
      </c>
      <c r="D140" s="88">
        <v>21.726666999999999</v>
      </c>
      <c r="E140" s="88">
        <v>21.766666000000001</v>
      </c>
      <c r="F140" s="88">
        <v>15.961492</v>
      </c>
      <c r="G140" s="88">
        <v>18000</v>
      </c>
    </row>
    <row r="141" spans="1:7" hidden="1" x14ac:dyDescent="0.25">
      <c r="A141" s="87">
        <v>40009</v>
      </c>
      <c r="B141" s="88">
        <v>21.946667000000001</v>
      </c>
      <c r="C141" s="88">
        <v>22.08</v>
      </c>
      <c r="D141" s="88">
        <v>21.653334000000001</v>
      </c>
      <c r="E141" s="88">
        <v>21.959999</v>
      </c>
      <c r="F141" s="88">
        <v>16.103266000000001</v>
      </c>
      <c r="G141" s="88">
        <v>47850</v>
      </c>
    </row>
    <row r="142" spans="1:7" hidden="1" x14ac:dyDescent="0.25">
      <c r="A142" s="87">
        <v>40010</v>
      </c>
      <c r="B142" s="88">
        <v>21.953333000000001</v>
      </c>
      <c r="C142" s="88">
        <v>22.16</v>
      </c>
      <c r="D142" s="88">
        <v>21.540001</v>
      </c>
      <c r="E142" s="88">
        <v>22.146667000000001</v>
      </c>
      <c r="F142" s="88">
        <v>16.240147</v>
      </c>
      <c r="G142" s="88">
        <v>37800</v>
      </c>
    </row>
    <row r="143" spans="1:7" hidden="1" x14ac:dyDescent="0.25">
      <c r="A143" s="87">
        <v>40011</v>
      </c>
      <c r="B143" s="88">
        <v>22.146667000000001</v>
      </c>
      <c r="C143" s="88">
        <v>22.146667000000001</v>
      </c>
      <c r="D143" s="88">
        <v>21.559999000000001</v>
      </c>
      <c r="E143" s="88">
        <v>21.9</v>
      </c>
      <c r="F143" s="88">
        <v>16.059266999999998</v>
      </c>
      <c r="G143" s="88">
        <v>30000</v>
      </c>
    </row>
    <row r="144" spans="1:7" hidden="1" x14ac:dyDescent="0.25">
      <c r="A144" s="87">
        <v>40014</v>
      </c>
      <c r="B144" s="88">
        <v>21.9</v>
      </c>
      <c r="C144" s="88">
        <v>21.9</v>
      </c>
      <c r="D144" s="88">
        <v>21.48</v>
      </c>
      <c r="E144" s="88">
        <v>21.786667000000001</v>
      </c>
      <c r="F144" s="88">
        <v>15.976164000000001</v>
      </c>
      <c r="G144" s="88">
        <v>13350</v>
      </c>
    </row>
    <row r="145" spans="1:7" hidden="1" x14ac:dyDescent="0.25">
      <c r="A145" s="87">
        <v>40015</v>
      </c>
      <c r="B145" s="88">
        <v>21.786667000000001</v>
      </c>
      <c r="C145" s="88">
        <v>21.786667000000001</v>
      </c>
      <c r="D145" s="88">
        <v>20.726666999999999</v>
      </c>
      <c r="E145" s="88">
        <v>21.306667000000001</v>
      </c>
      <c r="F145" s="88">
        <v>15.624181999999999</v>
      </c>
      <c r="G145" s="88">
        <v>48300</v>
      </c>
    </row>
    <row r="146" spans="1:7" hidden="1" x14ac:dyDescent="0.25">
      <c r="A146" s="87">
        <v>40016</v>
      </c>
      <c r="B146" s="88">
        <v>21.266666000000001</v>
      </c>
      <c r="C146" s="88">
        <v>22.040001</v>
      </c>
      <c r="D146" s="88">
        <v>20.879999000000002</v>
      </c>
      <c r="E146" s="88">
        <v>21.733333999999999</v>
      </c>
      <c r="F146" s="88">
        <v>15.937051</v>
      </c>
      <c r="G146" s="88">
        <v>69750</v>
      </c>
    </row>
    <row r="147" spans="1:7" hidden="1" x14ac:dyDescent="0.25">
      <c r="A147" s="87">
        <v>40017</v>
      </c>
      <c r="B147" s="88">
        <v>21.653334000000001</v>
      </c>
      <c r="C147" s="88">
        <v>22.540001</v>
      </c>
      <c r="D147" s="88">
        <v>21.573333999999999</v>
      </c>
      <c r="E147" s="88">
        <v>22.4</v>
      </c>
      <c r="F147" s="88">
        <v>16.425915</v>
      </c>
      <c r="G147" s="88">
        <v>46500</v>
      </c>
    </row>
    <row r="148" spans="1:7" hidden="1" x14ac:dyDescent="0.25">
      <c r="A148" s="87">
        <v>40018</v>
      </c>
      <c r="B148" s="88">
        <v>22.299999</v>
      </c>
      <c r="C148" s="88">
        <v>22.573333999999999</v>
      </c>
      <c r="D148" s="88">
        <v>21.9</v>
      </c>
      <c r="E148" s="88">
        <v>22.353332999999999</v>
      </c>
      <c r="F148" s="88">
        <v>16.391691000000002</v>
      </c>
      <c r="G148" s="88">
        <v>25050</v>
      </c>
    </row>
    <row r="149" spans="1:7" hidden="1" x14ac:dyDescent="0.25">
      <c r="A149" s="87">
        <v>40021</v>
      </c>
      <c r="B149" s="88">
        <v>22.353332999999999</v>
      </c>
      <c r="C149" s="88">
        <v>22.58</v>
      </c>
      <c r="D149" s="88">
        <v>22.186665999999999</v>
      </c>
      <c r="E149" s="88">
        <v>22.573333999999999</v>
      </c>
      <c r="F149" s="88">
        <v>16.553024000000001</v>
      </c>
      <c r="G149" s="88">
        <v>22800</v>
      </c>
    </row>
    <row r="150" spans="1:7" hidden="1" x14ac:dyDescent="0.25">
      <c r="A150" s="87">
        <v>40022</v>
      </c>
      <c r="B150" s="88">
        <v>22.573333999999999</v>
      </c>
      <c r="C150" s="88">
        <v>22.906668</v>
      </c>
      <c r="D150" s="88">
        <v>22.186665999999999</v>
      </c>
      <c r="E150" s="88">
        <v>22.873332999999999</v>
      </c>
      <c r="F150" s="88">
        <v>16.773008000000001</v>
      </c>
      <c r="G150" s="88">
        <v>49800</v>
      </c>
    </row>
    <row r="151" spans="1:7" hidden="1" x14ac:dyDescent="0.25">
      <c r="A151" s="87">
        <v>40023</v>
      </c>
      <c r="B151" s="88">
        <v>22.719999000000001</v>
      </c>
      <c r="C151" s="88">
        <v>22.806667000000001</v>
      </c>
      <c r="D151" s="88">
        <v>22.440000999999999</v>
      </c>
      <c r="E151" s="88">
        <v>22.473333</v>
      </c>
      <c r="F151" s="88">
        <v>16.479692</v>
      </c>
      <c r="G151" s="88">
        <v>14100</v>
      </c>
    </row>
    <row r="152" spans="1:7" hidden="1" x14ac:dyDescent="0.25">
      <c r="A152" s="87">
        <v>40024</v>
      </c>
      <c r="B152" s="88">
        <v>22.66</v>
      </c>
      <c r="C152" s="88">
        <v>22.833331999999999</v>
      </c>
      <c r="D152" s="88">
        <v>22.546666999999999</v>
      </c>
      <c r="E152" s="88">
        <v>22.673331999999998</v>
      </c>
      <c r="F152" s="88">
        <v>16.626352000000001</v>
      </c>
      <c r="G152" s="88">
        <v>29550</v>
      </c>
    </row>
    <row r="153" spans="1:7" hidden="1" x14ac:dyDescent="0.25">
      <c r="A153" s="87">
        <v>40025</v>
      </c>
      <c r="B153" s="88">
        <v>22.646667000000001</v>
      </c>
      <c r="C153" s="88">
        <v>22.66</v>
      </c>
      <c r="D153" s="88">
        <v>22</v>
      </c>
      <c r="E153" s="88">
        <v>22.1</v>
      </c>
      <c r="F153" s="88">
        <v>16.205922999999999</v>
      </c>
      <c r="G153" s="88">
        <v>79500</v>
      </c>
    </row>
    <row r="154" spans="1:7" hidden="1" x14ac:dyDescent="0.25">
      <c r="A154" s="87">
        <v>40028</v>
      </c>
      <c r="B154" s="88">
        <v>22.139999</v>
      </c>
      <c r="C154" s="88">
        <v>22.566668</v>
      </c>
      <c r="D154" s="88">
        <v>21.940000999999999</v>
      </c>
      <c r="E154" s="88">
        <v>22.546666999999999</v>
      </c>
      <c r="F154" s="88">
        <v>16.533463999999999</v>
      </c>
      <c r="G154" s="88">
        <v>23550</v>
      </c>
    </row>
    <row r="155" spans="1:7" hidden="1" x14ac:dyDescent="0.25">
      <c r="A155" s="87">
        <v>40029</v>
      </c>
      <c r="B155" s="88">
        <v>22.459999</v>
      </c>
      <c r="C155" s="88">
        <v>23.333331999999999</v>
      </c>
      <c r="D155" s="88">
        <v>22.006665999999999</v>
      </c>
      <c r="E155" s="88">
        <v>23.086666000000001</v>
      </c>
      <c r="F155" s="88">
        <v>16.929447</v>
      </c>
      <c r="G155" s="88">
        <v>40950</v>
      </c>
    </row>
    <row r="156" spans="1:7" hidden="1" x14ac:dyDescent="0.25">
      <c r="A156" s="87">
        <v>40030</v>
      </c>
      <c r="B156" s="88">
        <v>23.086666000000001</v>
      </c>
      <c r="C156" s="88">
        <v>23.086666000000001</v>
      </c>
      <c r="D156" s="88">
        <v>21.786667000000001</v>
      </c>
      <c r="E156" s="88">
        <v>22.08</v>
      </c>
      <c r="F156" s="88">
        <v>16.191261000000001</v>
      </c>
      <c r="G156" s="88">
        <v>46500</v>
      </c>
    </row>
    <row r="157" spans="1:7" hidden="1" x14ac:dyDescent="0.25">
      <c r="A157" s="87">
        <v>40031</v>
      </c>
      <c r="B157" s="88">
        <v>22.1</v>
      </c>
      <c r="C157" s="88">
        <v>22.1</v>
      </c>
      <c r="D157" s="88">
        <v>21.726666999999999</v>
      </c>
      <c r="E157" s="88">
        <v>21.906668</v>
      </c>
      <c r="F157" s="88">
        <v>16.064150000000001</v>
      </c>
      <c r="G157" s="88">
        <v>26250</v>
      </c>
    </row>
    <row r="158" spans="1:7" hidden="1" x14ac:dyDescent="0.25">
      <c r="A158" s="87">
        <v>40032</v>
      </c>
      <c r="B158" s="88">
        <v>22.133333</v>
      </c>
      <c r="C158" s="88">
        <v>22.219999000000001</v>
      </c>
      <c r="D158" s="88">
        <v>21.6</v>
      </c>
      <c r="E158" s="88">
        <v>21.646667000000001</v>
      </c>
      <c r="F158" s="88">
        <v>15.873495</v>
      </c>
      <c r="G158" s="88">
        <v>40800</v>
      </c>
    </row>
    <row r="159" spans="1:7" hidden="1" x14ac:dyDescent="0.25">
      <c r="A159" s="87">
        <v>40035</v>
      </c>
      <c r="B159" s="88">
        <v>21.313334000000001</v>
      </c>
      <c r="C159" s="88">
        <v>22.073333999999999</v>
      </c>
      <c r="D159" s="88">
        <v>21.313334000000001</v>
      </c>
      <c r="E159" s="88">
        <v>21.666668000000001</v>
      </c>
      <c r="F159" s="88">
        <v>15.888158000000001</v>
      </c>
      <c r="G159" s="88">
        <v>30300</v>
      </c>
    </row>
    <row r="160" spans="1:7" hidden="1" x14ac:dyDescent="0.25">
      <c r="A160" s="87">
        <v>40036</v>
      </c>
      <c r="B160" s="88">
        <v>21.513331999999998</v>
      </c>
      <c r="C160" s="88">
        <v>22</v>
      </c>
      <c r="D160" s="88">
        <v>21.440000999999999</v>
      </c>
      <c r="E160" s="88">
        <v>21.646667000000001</v>
      </c>
      <c r="F160" s="88">
        <v>15.873495</v>
      </c>
      <c r="G160" s="88">
        <v>25500</v>
      </c>
    </row>
    <row r="161" spans="1:7" hidden="1" x14ac:dyDescent="0.25">
      <c r="A161" s="87">
        <v>40037</v>
      </c>
      <c r="B161" s="88">
        <v>21.6</v>
      </c>
      <c r="C161" s="88">
        <v>22.193332999999999</v>
      </c>
      <c r="D161" s="88">
        <v>21.366667</v>
      </c>
      <c r="E161" s="88">
        <v>21.6</v>
      </c>
      <c r="F161" s="88">
        <v>15.839276</v>
      </c>
      <c r="G161" s="88">
        <v>43800</v>
      </c>
    </row>
    <row r="162" spans="1:7" hidden="1" x14ac:dyDescent="0.25">
      <c r="A162" s="87">
        <v>40038</v>
      </c>
      <c r="B162" s="88">
        <v>21.653334000000001</v>
      </c>
      <c r="C162" s="88">
        <v>21.653334000000001</v>
      </c>
      <c r="D162" s="88">
        <v>21.16</v>
      </c>
      <c r="E162" s="88">
        <v>21.326668000000002</v>
      </c>
      <c r="F162" s="88">
        <v>15.638835</v>
      </c>
      <c r="G162" s="88">
        <v>25500</v>
      </c>
    </row>
    <row r="163" spans="1:7" hidden="1" x14ac:dyDescent="0.25">
      <c r="A163" s="87">
        <v>40039</v>
      </c>
      <c r="B163" s="88">
        <v>21.333331999999999</v>
      </c>
      <c r="C163" s="88">
        <v>21.333331999999999</v>
      </c>
      <c r="D163" s="88">
        <v>20.173331999999998</v>
      </c>
      <c r="E163" s="88">
        <v>20.366667</v>
      </c>
      <c r="F163" s="88">
        <v>14.934873</v>
      </c>
      <c r="G163" s="88">
        <v>68400</v>
      </c>
    </row>
    <row r="164" spans="1:7" hidden="1" x14ac:dyDescent="0.25">
      <c r="A164" s="87">
        <v>40042</v>
      </c>
      <c r="B164" s="88">
        <v>20.093332</v>
      </c>
      <c r="C164" s="88">
        <v>20.16</v>
      </c>
      <c r="D164" s="88">
        <v>19.753332</v>
      </c>
      <c r="E164" s="88">
        <v>19.993334000000001</v>
      </c>
      <c r="F164" s="88">
        <v>14.661108</v>
      </c>
      <c r="G164" s="88">
        <v>24450</v>
      </c>
    </row>
    <row r="165" spans="1:7" hidden="1" x14ac:dyDescent="0.25">
      <c r="A165" s="87">
        <v>40043</v>
      </c>
      <c r="B165" s="88">
        <v>20.133333</v>
      </c>
      <c r="C165" s="88">
        <v>20.306667000000001</v>
      </c>
      <c r="D165" s="88">
        <v>19.879999000000002</v>
      </c>
      <c r="E165" s="88">
        <v>20.153334000000001</v>
      </c>
      <c r="F165" s="88">
        <v>14.778434000000001</v>
      </c>
      <c r="G165" s="88">
        <v>22500</v>
      </c>
    </row>
    <row r="166" spans="1:7" hidden="1" x14ac:dyDescent="0.25">
      <c r="A166" s="87">
        <v>40044</v>
      </c>
      <c r="B166" s="88">
        <v>20.040001</v>
      </c>
      <c r="C166" s="88">
        <v>20.406668</v>
      </c>
      <c r="D166" s="88">
        <v>19.813334000000001</v>
      </c>
      <c r="E166" s="88">
        <v>20.106667000000002</v>
      </c>
      <c r="F166" s="88">
        <v>14.744213999999999</v>
      </c>
      <c r="G166" s="88">
        <v>26250</v>
      </c>
    </row>
    <row r="167" spans="1:7" hidden="1" x14ac:dyDescent="0.25">
      <c r="A167" s="87">
        <v>40045</v>
      </c>
      <c r="B167" s="88">
        <v>20.120000999999998</v>
      </c>
      <c r="C167" s="88">
        <v>20.993334000000001</v>
      </c>
      <c r="D167" s="88">
        <v>20.120000999999998</v>
      </c>
      <c r="E167" s="88">
        <v>20.906668</v>
      </c>
      <c r="F167" s="88">
        <v>15.330859</v>
      </c>
      <c r="G167" s="88">
        <v>25350</v>
      </c>
    </row>
    <row r="168" spans="1:7" hidden="1" x14ac:dyDescent="0.25">
      <c r="A168" s="87">
        <v>40046</v>
      </c>
      <c r="B168" s="88">
        <v>21.193332999999999</v>
      </c>
      <c r="C168" s="88">
        <v>21.253332</v>
      </c>
      <c r="D168" s="88">
        <v>20.466667000000001</v>
      </c>
      <c r="E168" s="88">
        <v>21.113333000000001</v>
      </c>
      <c r="F168" s="88">
        <v>15.482398999999999</v>
      </c>
      <c r="G168" s="88">
        <v>49950</v>
      </c>
    </row>
    <row r="169" spans="1:7" hidden="1" x14ac:dyDescent="0.25">
      <c r="A169" s="87">
        <v>40049</v>
      </c>
      <c r="B169" s="88">
        <v>21.133333</v>
      </c>
      <c r="C169" s="88">
        <v>21.959999</v>
      </c>
      <c r="D169" s="88">
        <v>21.133333</v>
      </c>
      <c r="E169" s="88">
        <v>21.646667000000001</v>
      </c>
      <c r="F169" s="88">
        <v>15.873495</v>
      </c>
      <c r="G169" s="88">
        <v>38100</v>
      </c>
    </row>
    <row r="170" spans="1:7" hidden="1" x14ac:dyDescent="0.25">
      <c r="A170" s="87">
        <v>40050</v>
      </c>
      <c r="B170" s="88">
        <v>21.82</v>
      </c>
      <c r="C170" s="88">
        <v>22</v>
      </c>
      <c r="D170" s="88">
        <v>21.42</v>
      </c>
      <c r="E170" s="88">
        <v>21.573333999999999</v>
      </c>
      <c r="F170" s="88">
        <v>15.819725999999999</v>
      </c>
      <c r="G170" s="88">
        <v>37350</v>
      </c>
    </row>
    <row r="171" spans="1:7" hidden="1" x14ac:dyDescent="0.25">
      <c r="A171" s="87">
        <v>40051</v>
      </c>
      <c r="B171" s="88">
        <v>21.526667</v>
      </c>
      <c r="C171" s="88">
        <v>21.526667</v>
      </c>
      <c r="D171" s="88">
        <v>20.533332999999999</v>
      </c>
      <c r="E171" s="88">
        <v>20.940000999999999</v>
      </c>
      <c r="F171" s="88">
        <v>15.355299</v>
      </c>
      <c r="G171" s="88">
        <v>39750</v>
      </c>
    </row>
    <row r="172" spans="1:7" hidden="1" x14ac:dyDescent="0.25">
      <c r="A172" s="87">
        <v>40052</v>
      </c>
      <c r="B172" s="88">
        <v>21.059999000000001</v>
      </c>
      <c r="C172" s="88">
        <v>21.459999</v>
      </c>
      <c r="D172" s="88">
        <v>20.966667000000001</v>
      </c>
      <c r="E172" s="88">
        <v>21.426666000000001</v>
      </c>
      <c r="F172" s="88">
        <v>15.712172000000001</v>
      </c>
      <c r="G172" s="88">
        <v>19950</v>
      </c>
    </row>
    <row r="173" spans="1:7" hidden="1" x14ac:dyDescent="0.25">
      <c r="A173" s="87">
        <v>40053</v>
      </c>
      <c r="B173" s="88">
        <v>21.42</v>
      </c>
      <c r="C173" s="88">
        <v>21.540001</v>
      </c>
      <c r="D173" s="88">
        <v>20.766666000000001</v>
      </c>
      <c r="E173" s="88">
        <v>20.913333999999999</v>
      </c>
      <c r="F173" s="88">
        <v>15.335742</v>
      </c>
      <c r="G173" s="88">
        <v>28050</v>
      </c>
    </row>
    <row r="174" spans="1:7" hidden="1" x14ac:dyDescent="0.25">
      <c r="A174" s="87">
        <v>40056</v>
      </c>
      <c r="B174" s="88">
        <v>20.726666999999999</v>
      </c>
      <c r="C174" s="88">
        <v>21.186665999999999</v>
      </c>
      <c r="D174" s="88">
        <v>20.333331999999999</v>
      </c>
      <c r="E174" s="88">
        <v>20.533332999999999</v>
      </c>
      <c r="F174" s="88">
        <v>15.057088</v>
      </c>
      <c r="G174" s="88">
        <v>68850</v>
      </c>
    </row>
    <row r="175" spans="1:7" hidden="1" x14ac:dyDescent="0.25">
      <c r="A175" s="87">
        <v>40057</v>
      </c>
      <c r="B175" s="88">
        <v>20.373332999999999</v>
      </c>
      <c r="C175" s="88">
        <v>20.373332999999999</v>
      </c>
      <c r="D175" s="88">
        <v>19.753332</v>
      </c>
      <c r="E175" s="88">
        <v>20.266666000000001</v>
      </c>
      <c r="F175" s="88">
        <v>14.861535999999999</v>
      </c>
      <c r="G175" s="88">
        <v>36150</v>
      </c>
    </row>
    <row r="176" spans="1:7" hidden="1" x14ac:dyDescent="0.25">
      <c r="A176" s="87">
        <v>40058</v>
      </c>
      <c r="B176" s="88">
        <v>20.173331999999998</v>
      </c>
      <c r="C176" s="88">
        <v>20.34</v>
      </c>
      <c r="D176" s="88">
        <v>20.013331999999998</v>
      </c>
      <c r="E176" s="88">
        <v>20.046666999999999</v>
      </c>
      <c r="F176" s="88">
        <v>14.700215</v>
      </c>
      <c r="G176" s="88">
        <v>22500</v>
      </c>
    </row>
    <row r="177" spans="1:7" hidden="1" x14ac:dyDescent="0.25">
      <c r="A177" s="87">
        <v>40059</v>
      </c>
      <c r="B177" s="88">
        <v>20.040001</v>
      </c>
      <c r="C177" s="88">
        <v>20.280000999999999</v>
      </c>
      <c r="D177" s="88">
        <v>20</v>
      </c>
      <c r="E177" s="88">
        <v>20.086666000000001</v>
      </c>
      <c r="F177" s="88">
        <v>14.729544000000001</v>
      </c>
      <c r="G177" s="88">
        <v>26850</v>
      </c>
    </row>
    <row r="178" spans="1:7" hidden="1" x14ac:dyDescent="0.25">
      <c r="A178" s="87">
        <v>40060</v>
      </c>
      <c r="B178" s="88">
        <v>20.120000999999998</v>
      </c>
      <c r="C178" s="88">
        <v>20.333331999999999</v>
      </c>
      <c r="D178" s="88">
        <v>19.893332999999998</v>
      </c>
      <c r="E178" s="88">
        <v>20.239999999999998</v>
      </c>
      <c r="F178" s="88">
        <v>14.841988000000001</v>
      </c>
      <c r="G178" s="88">
        <v>28500</v>
      </c>
    </row>
    <row r="179" spans="1:7" hidden="1" x14ac:dyDescent="0.25">
      <c r="A179" s="87">
        <v>40064</v>
      </c>
      <c r="B179" s="88">
        <v>20.446667000000001</v>
      </c>
      <c r="C179" s="88">
        <v>20.766666000000001</v>
      </c>
      <c r="D179" s="88">
        <v>19.966667000000001</v>
      </c>
      <c r="E179" s="88">
        <v>20.040001</v>
      </c>
      <c r="F179" s="88">
        <v>14.695330999999999</v>
      </c>
      <c r="G179" s="88">
        <v>48300</v>
      </c>
    </row>
    <row r="180" spans="1:7" hidden="1" x14ac:dyDescent="0.25">
      <c r="A180" s="87">
        <v>40065</v>
      </c>
      <c r="B180" s="88">
        <v>20.013331999999998</v>
      </c>
      <c r="C180" s="88">
        <v>20.299999</v>
      </c>
      <c r="D180" s="88">
        <v>19.986668000000002</v>
      </c>
      <c r="E180" s="88">
        <v>20.120000999999998</v>
      </c>
      <c r="F180" s="88">
        <v>14.753992</v>
      </c>
      <c r="G180" s="88">
        <v>59700</v>
      </c>
    </row>
    <row r="181" spans="1:7" hidden="1" x14ac:dyDescent="0.25">
      <c r="A181" s="87">
        <v>40066</v>
      </c>
      <c r="B181" s="88">
        <v>19.959999</v>
      </c>
      <c r="C181" s="88">
        <v>20.026667</v>
      </c>
      <c r="D181" s="88">
        <v>19.573333999999999</v>
      </c>
      <c r="E181" s="88">
        <v>20.006665999999999</v>
      </c>
      <c r="F181" s="88">
        <v>14.825623</v>
      </c>
      <c r="G181" s="88">
        <v>59850</v>
      </c>
    </row>
    <row r="182" spans="1:7" hidden="1" x14ac:dyDescent="0.25">
      <c r="A182" s="87">
        <v>40067</v>
      </c>
      <c r="B182" s="88">
        <v>20.033332999999999</v>
      </c>
      <c r="C182" s="88">
        <v>20.033332999999999</v>
      </c>
      <c r="D182" s="88">
        <v>19.760000000000002</v>
      </c>
      <c r="E182" s="88">
        <v>19.760000000000002</v>
      </c>
      <c r="F182" s="88">
        <v>14.642827</v>
      </c>
      <c r="G182" s="88">
        <v>24900</v>
      </c>
    </row>
    <row r="183" spans="1:7" hidden="1" x14ac:dyDescent="0.25">
      <c r="A183" s="87">
        <v>40070</v>
      </c>
      <c r="B183" s="88">
        <v>19.573333999999999</v>
      </c>
      <c r="C183" s="88">
        <v>19.760000000000002</v>
      </c>
      <c r="D183" s="88">
        <v>19.493334000000001</v>
      </c>
      <c r="E183" s="88">
        <v>19.746668</v>
      </c>
      <c r="F183" s="88">
        <v>14.632956999999999</v>
      </c>
      <c r="G183" s="88">
        <v>25350</v>
      </c>
    </row>
    <row r="184" spans="1:7" hidden="1" x14ac:dyDescent="0.25">
      <c r="A184" s="87">
        <v>40071</v>
      </c>
      <c r="B184" s="88">
        <v>19.673331999999998</v>
      </c>
      <c r="C184" s="88">
        <v>20.299999</v>
      </c>
      <c r="D184" s="88">
        <v>19.673331999999998</v>
      </c>
      <c r="E184" s="88">
        <v>19.946667000000001</v>
      </c>
      <c r="F184" s="88">
        <v>14.781165</v>
      </c>
      <c r="G184" s="88">
        <v>26400</v>
      </c>
    </row>
    <row r="185" spans="1:7" hidden="1" x14ac:dyDescent="0.25">
      <c r="A185" s="87">
        <v>40072</v>
      </c>
      <c r="B185" s="88">
        <v>19.946667000000001</v>
      </c>
      <c r="C185" s="88">
        <v>20.153334000000001</v>
      </c>
      <c r="D185" s="88">
        <v>19.673331999999998</v>
      </c>
      <c r="E185" s="88">
        <v>20.079999999999998</v>
      </c>
      <c r="F185" s="88">
        <v>14.879970999999999</v>
      </c>
      <c r="G185" s="88">
        <v>26700</v>
      </c>
    </row>
    <row r="186" spans="1:7" hidden="1" x14ac:dyDescent="0.25">
      <c r="A186" s="87">
        <v>40073</v>
      </c>
      <c r="B186" s="88">
        <v>20.113333000000001</v>
      </c>
      <c r="C186" s="88">
        <v>20.5</v>
      </c>
      <c r="D186" s="88">
        <v>20.106667000000002</v>
      </c>
      <c r="E186" s="88">
        <v>20.413333999999999</v>
      </c>
      <c r="F186" s="88">
        <v>15.126982999999999</v>
      </c>
      <c r="G186" s="88">
        <v>18900</v>
      </c>
    </row>
    <row r="187" spans="1:7" hidden="1" x14ac:dyDescent="0.25">
      <c r="A187" s="87">
        <v>40074</v>
      </c>
      <c r="B187" s="88">
        <v>20.373332999999999</v>
      </c>
      <c r="C187" s="88">
        <v>20.653334000000001</v>
      </c>
      <c r="D187" s="88">
        <v>20.373332999999999</v>
      </c>
      <c r="E187" s="88">
        <v>20.58</v>
      </c>
      <c r="F187" s="88">
        <v>15.250486</v>
      </c>
      <c r="G187" s="88">
        <v>40200</v>
      </c>
    </row>
    <row r="188" spans="1:7" hidden="1" x14ac:dyDescent="0.25">
      <c r="A188" s="87">
        <v>40077</v>
      </c>
      <c r="B188" s="88">
        <v>20.666668000000001</v>
      </c>
      <c r="C188" s="88">
        <v>20.666668000000001</v>
      </c>
      <c r="D188" s="88">
        <v>20</v>
      </c>
      <c r="E188" s="88">
        <v>20.166668000000001</v>
      </c>
      <c r="F188" s="88">
        <v>14.944194</v>
      </c>
      <c r="G188" s="88">
        <v>16050</v>
      </c>
    </row>
    <row r="189" spans="1:7" hidden="1" x14ac:dyDescent="0.25">
      <c r="A189" s="87">
        <v>40078</v>
      </c>
      <c r="B189" s="88">
        <v>20.353332999999999</v>
      </c>
      <c r="C189" s="88">
        <v>20.713332999999999</v>
      </c>
      <c r="D189" s="88">
        <v>19.833331999999999</v>
      </c>
      <c r="E189" s="88">
        <v>20.440000999999999</v>
      </c>
      <c r="F189" s="88">
        <v>15.146737</v>
      </c>
      <c r="G189" s="88">
        <v>31500</v>
      </c>
    </row>
    <row r="190" spans="1:7" hidden="1" x14ac:dyDescent="0.25">
      <c r="A190" s="87">
        <v>40079</v>
      </c>
      <c r="B190" s="88">
        <v>20.533332999999999</v>
      </c>
      <c r="C190" s="88">
        <v>20.82</v>
      </c>
      <c r="D190" s="88">
        <v>20.253332</v>
      </c>
      <c r="E190" s="88">
        <v>20.393332999999998</v>
      </c>
      <c r="F190" s="88">
        <v>15.112155</v>
      </c>
      <c r="G190" s="88">
        <v>24150</v>
      </c>
    </row>
    <row r="191" spans="1:7" hidden="1" x14ac:dyDescent="0.25">
      <c r="A191" s="87">
        <v>40080</v>
      </c>
      <c r="B191" s="88">
        <v>20.379999000000002</v>
      </c>
      <c r="C191" s="88">
        <v>20.633333</v>
      </c>
      <c r="D191" s="88">
        <v>19.973333</v>
      </c>
      <c r="E191" s="88">
        <v>20.02</v>
      </c>
      <c r="F191" s="88">
        <v>14.835502999999999</v>
      </c>
      <c r="G191" s="88">
        <v>48150</v>
      </c>
    </row>
    <row r="192" spans="1:7" hidden="1" x14ac:dyDescent="0.25">
      <c r="A192" s="87">
        <v>40081</v>
      </c>
      <c r="B192" s="88">
        <v>20.026667</v>
      </c>
      <c r="C192" s="88">
        <v>20.513331999999998</v>
      </c>
      <c r="D192" s="88">
        <v>20.026667</v>
      </c>
      <c r="E192" s="88">
        <v>20.426666000000001</v>
      </c>
      <c r="F192" s="88">
        <v>15.136856999999999</v>
      </c>
      <c r="G192" s="88">
        <v>25650</v>
      </c>
    </row>
    <row r="193" spans="1:7" hidden="1" x14ac:dyDescent="0.25">
      <c r="A193" s="87">
        <v>40084</v>
      </c>
      <c r="B193" s="88">
        <v>20.466667000000001</v>
      </c>
      <c r="C193" s="88">
        <v>21.193332999999999</v>
      </c>
      <c r="D193" s="88">
        <v>20.433332</v>
      </c>
      <c r="E193" s="88">
        <v>20.959999</v>
      </c>
      <c r="F193" s="88">
        <v>15.532081</v>
      </c>
      <c r="G193" s="88">
        <v>24450</v>
      </c>
    </row>
    <row r="194" spans="1:7" hidden="1" x14ac:dyDescent="0.25">
      <c r="A194" s="87">
        <v>40085</v>
      </c>
      <c r="B194" s="88">
        <v>20.959999</v>
      </c>
      <c r="C194" s="88">
        <v>20.98</v>
      </c>
      <c r="D194" s="88">
        <v>20.793333000000001</v>
      </c>
      <c r="E194" s="88">
        <v>20.860001</v>
      </c>
      <c r="F194" s="88">
        <v>15.457974999999999</v>
      </c>
      <c r="G194" s="88">
        <v>19500</v>
      </c>
    </row>
    <row r="195" spans="1:7" hidden="1" x14ac:dyDescent="0.25">
      <c r="A195" s="87">
        <v>40086</v>
      </c>
      <c r="B195" s="88">
        <v>20.933332</v>
      </c>
      <c r="C195" s="88">
        <v>20.959999</v>
      </c>
      <c r="D195" s="88">
        <v>20.280000999999999</v>
      </c>
      <c r="E195" s="88">
        <v>20.66</v>
      </c>
      <c r="F195" s="88">
        <v>15.309768999999999</v>
      </c>
      <c r="G195" s="88">
        <v>22500</v>
      </c>
    </row>
    <row r="196" spans="1:7" hidden="1" x14ac:dyDescent="0.25">
      <c r="A196" s="87">
        <v>40087</v>
      </c>
      <c r="B196" s="88">
        <v>21.040001</v>
      </c>
      <c r="C196" s="88">
        <v>21.040001</v>
      </c>
      <c r="D196" s="88">
        <v>20.186665999999999</v>
      </c>
      <c r="E196" s="88">
        <v>20.186665999999999</v>
      </c>
      <c r="F196" s="88">
        <v>14.959009999999999</v>
      </c>
      <c r="G196" s="88">
        <v>30450</v>
      </c>
    </row>
    <row r="197" spans="1:7" hidden="1" x14ac:dyDescent="0.25">
      <c r="A197" s="87">
        <v>40088</v>
      </c>
      <c r="B197" s="88">
        <v>20.106667000000002</v>
      </c>
      <c r="C197" s="88">
        <v>20.32</v>
      </c>
      <c r="D197" s="88">
        <v>19.833331999999999</v>
      </c>
      <c r="E197" s="88">
        <v>19.886666999999999</v>
      </c>
      <c r="F197" s="88">
        <v>14.736701</v>
      </c>
      <c r="G197" s="88">
        <v>37800</v>
      </c>
    </row>
    <row r="198" spans="1:7" hidden="1" x14ac:dyDescent="0.25">
      <c r="A198" s="87">
        <v>40091</v>
      </c>
      <c r="B198" s="88">
        <v>19.940000999999999</v>
      </c>
      <c r="C198" s="88">
        <v>19.940000999999999</v>
      </c>
      <c r="D198" s="88">
        <v>19.686665999999999</v>
      </c>
      <c r="E198" s="88">
        <v>19.846665999999999</v>
      </c>
      <c r="F198" s="88">
        <v>14.707057000000001</v>
      </c>
      <c r="G198" s="88">
        <v>26100</v>
      </c>
    </row>
    <row r="199" spans="1:7" hidden="1" x14ac:dyDescent="0.25">
      <c r="A199" s="87">
        <v>40092</v>
      </c>
      <c r="B199" s="88">
        <v>20.139999</v>
      </c>
      <c r="C199" s="88">
        <v>20.139999</v>
      </c>
      <c r="D199" s="88">
        <v>19.899999999999999</v>
      </c>
      <c r="E199" s="88">
        <v>20.100000000000001</v>
      </c>
      <c r="F199" s="88">
        <v>14.894788</v>
      </c>
      <c r="G199" s="88">
        <v>21150</v>
      </c>
    </row>
    <row r="200" spans="1:7" hidden="1" x14ac:dyDescent="0.25">
      <c r="A200" s="87">
        <v>40093</v>
      </c>
      <c r="B200" s="88">
        <v>20.066668</v>
      </c>
      <c r="C200" s="88">
        <v>20.473333</v>
      </c>
      <c r="D200" s="88">
        <v>20.02</v>
      </c>
      <c r="E200" s="88">
        <v>20.420000000000002</v>
      </c>
      <c r="F200" s="88">
        <v>15.131919</v>
      </c>
      <c r="G200" s="88">
        <v>14850</v>
      </c>
    </row>
    <row r="201" spans="1:7" hidden="1" x14ac:dyDescent="0.25">
      <c r="A201" s="87">
        <v>40094</v>
      </c>
      <c r="B201" s="88">
        <v>20.540001</v>
      </c>
      <c r="C201" s="88">
        <v>20.540001</v>
      </c>
      <c r="D201" s="88">
        <v>20.213332999999999</v>
      </c>
      <c r="E201" s="88">
        <v>20.213332999999999</v>
      </c>
      <c r="F201" s="88">
        <v>14.978771</v>
      </c>
      <c r="G201" s="88">
        <v>19050</v>
      </c>
    </row>
    <row r="202" spans="1:7" hidden="1" x14ac:dyDescent="0.25">
      <c r="A202" s="87">
        <v>40095</v>
      </c>
      <c r="B202" s="88">
        <v>20.266666000000001</v>
      </c>
      <c r="C202" s="88">
        <v>20.506665999999999</v>
      </c>
      <c r="D202" s="88">
        <v>20.166668000000001</v>
      </c>
      <c r="E202" s="88">
        <v>20.453333000000001</v>
      </c>
      <c r="F202" s="88">
        <v>15.156620999999999</v>
      </c>
      <c r="G202" s="88">
        <v>17850</v>
      </c>
    </row>
    <row r="203" spans="1:7" hidden="1" x14ac:dyDescent="0.25">
      <c r="A203" s="87">
        <v>40098</v>
      </c>
      <c r="B203" s="88">
        <v>20.446667000000001</v>
      </c>
      <c r="C203" s="88">
        <v>20.459999</v>
      </c>
      <c r="D203" s="88">
        <v>20.346665999999999</v>
      </c>
      <c r="E203" s="88">
        <v>20.420000000000002</v>
      </c>
      <c r="F203" s="88">
        <v>15.131919</v>
      </c>
      <c r="G203" s="88">
        <v>8850</v>
      </c>
    </row>
    <row r="204" spans="1:7" hidden="1" x14ac:dyDescent="0.25">
      <c r="A204" s="87">
        <v>40099</v>
      </c>
      <c r="B204" s="88">
        <v>20.546666999999999</v>
      </c>
      <c r="C204" s="88">
        <v>21.293333000000001</v>
      </c>
      <c r="D204" s="88">
        <v>20.546666999999999</v>
      </c>
      <c r="E204" s="88">
        <v>21.013331999999998</v>
      </c>
      <c r="F204" s="88">
        <v>15.571604000000001</v>
      </c>
      <c r="G204" s="88">
        <v>40650</v>
      </c>
    </row>
    <row r="205" spans="1:7" hidden="1" x14ac:dyDescent="0.25">
      <c r="A205" s="87">
        <v>40100</v>
      </c>
      <c r="B205" s="88">
        <v>21.16</v>
      </c>
      <c r="C205" s="88">
        <v>21.299999</v>
      </c>
      <c r="D205" s="88">
        <v>20.733333999999999</v>
      </c>
      <c r="E205" s="88">
        <v>20.946667000000001</v>
      </c>
      <c r="F205" s="88">
        <v>15.522199000000001</v>
      </c>
      <c r="G205" s="88">
        <v>20100</v>
      </c>
    </row>
    <row r="206" spans="1:7" hidden="1" x14ac:dyDescent="0.25">
      <c r="A206" s="87">
        <v>40101</v>
      </c>
      <c r="B206" s="88">
        <v>20.860001</v>
      </c>
      <c r="C206" s="88">
        <v>20.973333</v>
      </c>
      <c r="D206" s="88">
        <v>20.219999000000001</v>
      </c>
      <c r="E206" s="88">
        <v>20.586666000000001</v>
      </c>
      <c r="F206" s="88">
        <v>15.255426999999999</v>
      </c>
      <c r="G206" s="88">
        <v>39150</v>
      </c>
    </row>
    <row r="207" spans="1:7" hidden="1" x14ac:dyDescent="0.25">
      <c r="A207" s="87">
        <v>40102</v>
      </c>
      <c r="B207" s="88">
        <v>20.533332999999999</v>
      </c>
      <c r="C207" s="88">
        <v>20.860001</v>
      </c>
      <c r="D207" s="88">
        <v>20.533332999999999</v>
      </c>
      <c r="E207" s="88">
        <v>20.773333000000001</v>
      </c>
      <c r="F207" s="88">
        <v>15.393749</v>
      </c>
      <c r="G207" s="88">
        <v>29250</v>
      </c>
    </row>
    <row r="208" spans="1:7" hidden="1" x14ac:dyDescent="0.25">
      <c r="A208" s="87">
        <v>40105</v>
      </c>
      <c r="B208" s="88">
        <v>20.9</v>
      </c>
      <c r="C208" s="88">
        <v>20.926666000000001</v>
      </c>
      <c r="D208" s="88">
        <v>20.620000999999998</v>
      </c>
      <c r="E208" s="88">
        <v>20.926666000000001</v>
      </c>
      <c r="F208" s="88">
        <v>15.507372</v>
      </c>
      <c r="G208" s="88">
        <v>29100</v>
      </c>
    </row>
    <row r="209" spans="1:7" hidden="1" x14ac:dyDescent="0.25">
      <c r="A209" s="87">
        <v>40106</v>
      </c>
      <c r="B209" s="88">
        <v>20.926666000000001</v>
      </c>
      <c r="C209" s="88">
        <v>21.153334000000001</v>
      </c>
      <c r="D209" s="88">
        <v>20.653334000000001</v>
      </c>
      <c r="E209" s="88">
        <v>20.860001</v>
      </c>
      <c r="F209" s="88">
        <v>15.457974999999999</v>
      </c>
      <c r="G209" s="88">
        <v>24750</v>
      </c>
    </row>
    <row r="210" spans="1:7" hidden="1" x14ac:dyDescent="0.25">
      <c r="A210" s="87">
        <v>40107</v>
      </c>
      <c r="B210" s="88">
        <v>20.826668000000002</v>
      </c>
      <c r="C210" s="88">
        <v>20.986668000000002</v>
      </c>
      <c r="D210" s="88">
        <v>20.5</v>
      </c>
      <c r="E210" s="88">
        <v>20.553332999999999</v>
      </c>
      <c r="F210" s="88">
        <v>15.230725</v>
      </c>
      <c r="G210" s="88">
        <v>28350</v>
      </c>
    </row>
    <row r="211" spans="1:7" hidden="1" x14ac:dyDescent="0.25">
      <c r="A211" s="87">
        <v>40108</v>
      </c>
      <c r="B211" s="88">
        <v>20.420000000000002</v>
      </c>
      <c r="C211" s="88">
        <v>20.826668000000002</v>
      </c>
      <c r="D211" s="88">
        <v>20.326668000000002</v>
      </c>
      <c r="E211" s="88">
        <v>20.799999</v>
      </c>
      <c r="F211" s="88">
        <v>15.413506999999999</v>
      </c>
      <c r="G211" s="88">
        <v>26100</v>
      </c>
    </row>
    <row r="212" spans="1:7" hidden="1" x14ac:dyDescent="0.25">
      <c r="A212" s="87">
        <v>40109</v>
      </c>
      <c r="B212" s="88">
        <v>20.799999</v>
      </c>
      <c r="C212" s="88">
        <v>20.799999</v>
      </c>
      <c r="D212" s="88">
        <v>20.493334000000001</v>
      </c>
      <c r="E212" s="88">
        <v>20.553332999999999</v>
      </c>
      <c r="F212" s="88">
        <v>15.230725</v>
      </c>
      <c r="G212" s="88">
        <v>30300</v>
      </c>
    </row>
    <row r="213" spans="1:7" hidden="1" x14ac:dyDescent="0.25">
      <c r="A213" s="87">
        <v>40112</v>
      </c>
      <c r="B213" s="88">
        <v>20.553332999999999</v>
      </c>
      <c r="C213" s="88">
        <v>20.693332999999999</v>
      </c>
      <c r="D213" s="88">
        <v>20.233333999999999</v>
      </c>
      <c r="E213" s="88">
        <v>20.266666000000001</v>
      </c>
      <c r="F213" s="88">
        <v>15.018293</v>
      </c>
      <c r="G213" s="88">
        <v>34650</v>
      </c>
    </row>
    <row r="214" spans="1:7" hidden="1" x14ac:dyDescent="0.25">
      <c r="A214" s="87">
        <v>40113</v>
      </c>
      <c r="B214" s="88">
        <v>20.406668</v>
      </c>
      <c r="C214" s="88">
        <v>20.559999000000001</v>
      </c>
      <c r="D214" s="88">
        <v>20.273333000000001</v>
      </c>
      <c r="E214" s="88">
        <v>20.280000999999999</v>
      </c>
      <c r="F214" s="88">
        <v>15.028174999999999</v>
      </c>
      <c r="G214" s="88">
        <v>43350</v>
      </c>
    </row>
    <row r="215" spans="1:7" hidden="1" x14ac:dyDescent="0.25">
      <c r="A215" s="87">
        <v>40114</v>
      </c>
      <c r="B215" s="88">
        <v>20.293333000000001</v>
      </c>
      <c r="C215" s="88">
        <v>20.573333999999999</v>
      </c>
      <c r="D215" s="88">
        <v>20.219999000000001</v>
      </c>
      <c r="E215" s="88">
        <v>20.333331999999999</v>
      </c>
      <c r="F215" s="88">
        <v>15.067696</v>
      </c>
      <c r="G215" s="88">
        <v>119100</v>
      </c>
    </row>
    <row r="216" spans="1:7" hidden="1" x14ac:dyDescent="0.25">
      <c r="A216" s="87">
        <v>40115</v>
      </c>
      <c r="B216" s="88">
        <v>20.453333000000001</v>
      </c>
      <c r="C216" s="88">
        <v>20.573333999999999</v>
      </c>
      <c r="D216" s="88">
        <v>20.346665999999999</v>
      </c>
      <c r="E216" s="88">
        <v>20.553332999999999</v>
      </c>
      <c r="F216" s="88">
        <v>15.230725</v>
      </c>
      <c r="G216" s="88">
        <v>43500</v>
      </c>
    </row>
    <row r="217" spans="1:7" hidden="1" x14ac:dyDescent="0.25">
      <c r="A217" s="87">
        <v>40116</v>
      </c>
      <c r="B217" s="88">
        <v>20.486668000000002</v>
      </c>
      <c r="C217" s="88">
        <v>21.126667000000001</v>
      </c>
      <c r="D217" s="88">
        <v>20.293333000000001</v>
      </c>
      <c r="E217" s="88">
        <v>21.120000999999998</v>
      </c>
      <c r="F217" s="88">
        <v>15.650646</v>
      </c>
      <c r="G217" s="88">
        <v>125100</v>
      </c>
    </row>
    <row r="218" spans="1:7" hidden="1" x14ac:dyDescent="0.25">
      <c r="A218" s="87">
        <v>40119</v>
      </c>
      <c r="B218" s="88">
        <v>20.933332</v>
      </c>
      <c r="C218" s="88">
        <v>20.933332</v>
      </c>
      <c r="D218" s="88">
        <v>20.079999999999998</v>
      </c>
      <c r="E218" s="88">
        <v>20.706666999999999</v>
      </c>
      <c r="F218" s="88">
        <v>15.344347000000001</v>
      </c>
      <c r="G218" s="88">
        <v>75150</v>
      </c>
    </row>
    <row r="219" spans="1:7" hidden="1" x14ac:dyDescent="0.25">
      <c r="A219" s="87">
        <v>40120</v>
      </c>
      <c r="B219" s="88">
        <v>20.653334000000001</v>
      </c>
      <c r="C219" s="88">
        <v>21.033332999999999</v>
      </c>
      <c r="D219" s="88">
        <v>20.333331999999999</v>
      </c>
      <c r="E219" s="88">
        <v>21.026667</v>
      </c>
      <c r="F219" s="88">
        <v>15.581479</v>
      </c>
      <c r="G219" s="88">
        <v>76050</v>
      </c>
    </row>
    <row r="220" spans="1:7" hidden="1" x14ac:dyDescent="0.25">
      <c r="A220" s="87">
        <v>40121</v>
      </c>
      <c r="B220" s="88">
        <v>21.02</v>
      </c>
      <c r="C220" s="88">
        <v>21.326668000000002</v>
      </c>
      <c r="D220" s="88">
        <v>20.866667</v>
      </c>
      <c r="E220" s="88">
        <v>21.113333000000001</v>
      </c>
      <c r="F220" s="88">
        <v>15.645705</v>
      </c>
      <c r="G220" s="88">
        <v>71100</v>
      </c>
    </row>
    <row r="221" spans="1:7" hidden="1" x14ac:dyDescent="0.25">
      <c r="A221" s="87">
        <v>40122</v>
      </c>
      <c r="B221" s="88">
        <v>21.113333000000001</v>
      </c>
      <c r="C221" s="88">
        <v>21.613333000000001</v>
      </c>
      <c r="D221" s="88">
        <v>20.793333000000001</v>
      </c>
      <c r="E221" s="88">
        <v>21.546666999999999</v>
      </c>
      <c r="F221" s="88">
        <v>15.966816</v>
      </c>
      <c r="G221" s="88">
        <v>45450</v>
      </c>
    </row>
    <row r="222" spans="1:7" hidden="1" x14ac:dyDescent="0.25">
      <c r="A222" s="87">
        <v>40123</v>
      </c>
      <c r="B222" s="88">
        <v>21.386666999999999</v>
      </c>
      <c r="C222" s="88">
        <v>21.573333999999999</v>
      </c>
      <c r="D222" s="88">
        <v>19.986668000000002</v>
      </c>
      <c r="E222" s="88">
        <v>21.226666999999999</v>
      </c>
      <c r="F222" s="88">
        <v>15.729689</v>
      </c>
      <c r="G222" s="88">
        <v>37650</v>
      </c>
    </row>
    <row r="223" spans="1:7" hidden="1" x14ac:dyDescent="0.25">
      <c r="A223" s="87">
        <v>40126</v>
      </c>
      <c r="B223" s="88">
        <v>21.326668000000002</v>
      </c>
      <c r="C223" s="88">
        <v>21.42</v>
      </c>
      <c r="D223" s="88">
        <v>20.466667000000001</v>
      </c>
      <c r="E223" s="88">
        <v>21.333331999999999</v>
      </c>
      <c r="F223" s="88">
        <v>15.808730000000001</v>
      </c>
      <c r="G223" s="88">
        <v>58650</v>
      </c>
    </row>
    <row r="224" spans="1:7" hidden="1" x14ac:dyDescent="0.25">
      <c r="A224" s="87">
        <v>40127</v>
      </c>
      <c r="B224" s="88">
        <v>21.293333000000001</v>
      </c>
      <c r="C224" s="88">
        <v>21.493334000000001</v>
      </c>
      <c r="D224" s="88">
        <v>20.806667000000001</v>
      </c>
      <c r="E224" s="88">
        <v>21.139999</v>
      </c>
      <c r="F224" s="88">
        <v>15.665468000000001</v>
      </c>
      <c r="G224" s="88">
        <v>51450</v>
      </c>
    </row>
    <row r="225" spans="1:7" hidden="1" x14ac:dyDescent="0.25">
      <c r="A225" s="87">
        <v>40128</v>
      </c>
      <c r="B225" s="88">
        <v>21.313334000000001</v>
      </c>
      <c r="C225" s="88">
        <v>21.333331999999999</v>
      </c>
      <c r="D225" s="88">
        <v>21.113333000000001</v>
      </c>
      <c r="E225" s="88">
        <v>21.166668000000001</v>
      </c>
      <c r="F225" s="88">
        <v>15.685224</v>
      </c>
      <c r="G225" s="88">
        <v>54000</v>
      </c>
    </row>
    <row r="226" spans="1:7" hidden="1" x14ac:dyDescent="0.25">
      <c r="A226" s="87">
        <v>40129</v>
      </c>
      <c r="B226" s="88">
        <v>21.08</v>
      </c>
      <c r="C226" s="88">
        <v>21.246668</v>
      </c>
      <c r="D226" s="88">
        <v>20.399999999999999</v>
      </c>
      <c r="E226" s="88">
        <v>20.486668000000002</v>
      </c>
      <c r="F226" s="88">
        <v>15.181319999999999</v>
      </c>
      <c r="G226" s="88">
        <v>61650</v>
      </c>
    </row>
    <row r="227" spans="1:7" hidden="1" x14ac:dyDescent="0.25">
      <c r="A227" s="87">
        <v>40130</v>
      </c>
      <c r="B227" s="88">
        <v>20.68</v>
      </c>
      <c r="C227" s="88">
        <v>20.68</v>
      </c>
      <c r="D227" s="88">
        <v>20.18</v>
      </c>
      <c r="E227" s="88">
        <v>20.466667000000001</v>
      </c>
      <c r="F227" s="88">
        <v>15.166499</v>
      </c>
      <c r="G227" s="88">
        <v>35100</v>
      </c>
    </row>
    <row r="228" spans="1:7" hidden="1" x14ac:dyDescent="0.25">
      <c r="A228" s="87">
        <v>40133</v>
      </c>
      <c r="B228" s="88">
        <v>20.513331999999998</v>
      </c>
      <c r="C228" s="88">
        <v>20.886666999999999</v>
      </c>
      <c r="D228" s="88">
        <v>20.34</v>
      </c>
      <c r="E228" s="88">
        <v>20.766666000000001</v>
      </c>
      <c r="F228" s="88">
        <v>15.388806000000001</v>
      </c>
      <c r="G228" s="88">
        <v>43200</v>
      </c>
    </row>
    <row r="229" spans="1:7" hidden="1" x14ac:dyDescent="0.25">
      <c r="A229" s="87">
        <v>40134</v>
      </c>
      <c r="B229" s="88">
        <v>20.733333999999999</v>
      </c>
      <c r="C229" s="88">
        <v>20.866667</v>
      </c>
      <c r="D229" s="88">
        <v>20.239999999999998</v>
      </c>
      <c r="E229" s="88">
        <v>20.653334000000001</v>
      </c>
      <c r="F229" s="88">
        <v>15.304829</v>
      </c>
      <c r="G229" s="88">
        <v>61950</v>
      </c>
    </row>
    <row r="230" spans="1:7" hidden="1" x14ac:dyDescent="0.25">
      <c r="A230" s="87">
        <v>40135</v>
      </c>
      <c r="B230" s="88">
        <v>20.653334000000001</v>
      </c>
      <c r="C230" s="88">
        <v>20.806667000000001</v>
      </c>
      <c r="D230" s="88">
        <v>20.299999</v>
      </c>
      <c r="E230" s="88">
        <v>20.786667000000001</v>
      </c>
      <c r="F230" s="88">
        <v>15.403634</v>
      </c>
      <c r="G230" s="88">
        <v>72150</v>
      </c>
    </row>
    <row r="231" spans="1:7" hidden="1" x14ac:dyDescent="0.25">
      <c r="A231" s="87">
        <v>40136</v>
      </c>
      <c r="B231" s="88">
        <v>20.66</v>
      </c>
      <c r="C231" s="88">
        <v>20.933332</v>
      </c>
      <c r="D231" s="88">
        <v>20.553332999999999</v>
      </c>
      <c r="E231" s="88">
        <v>20.866667</v>
      </c>
      <c r="F231" s="88">
        <v>15.462911</v>
      </c>
      <c r="G231" s="88">
        <v>98100</v>
      </c>
    </row>
    <row r="232" spans="1:7" hidden="1" x14ac:dyDescent="0.25">
      <c r="A232" s="87">
        <v>40137</v>
      </c>
      <c r="B232" s="88">
        <v>20.780000999999999</v>
      </c>
      <c r="C232" s="88">
        <v>21.166668000000001</v>
      </c>
      <c r="D232" s="88">
        <v>20.639999</v>
      </c>
      <c r="E232" s="88">
        <v>20.76</v>
      </c>
      <c r="F232" s="88">
        <v>15.38387</v>
      </c>
      <c r="G232" s="88">
        <v>50400</v>
      </c>
    </row>
    <row r="233" spans="1:7" hidden="1" x14ac:dyDescent="0.25">
      <c r="A233" s="87">
        <v>40140</v>
      </c>
      <c r="B233" s="88">
        <v>20.959999</v>
      </c>
      <c r="C233" s="88">
        <v>21.333331999999999</v>
      </c>
      <c r="D233" s="88">
        <v>20.646667000000001</v>
      </c>
      <c r="E233" s="88">
        <v>20.799999</v>
      </c>
      <c r="F233" s="88">
        <v>15.413506999999999</v>
      </c>
      <c r="G233" s="88">
        <v>63750</v>
      </c>
    </row>
    <row r="234" spans="1:7" hidden="1" x14ac:dyDescent="0.25">
      <c r="A234" s="87">
        <v>40141</v>
      </c>
      <c r="B234" s="88">
        <v>20.746668</v>
      </c>
      <c r="C234" s="88">
        <v>21.166668000000001</v>
      </c>
      <c r="D234" s="88">
        <v>20.533332999999999</v>
      </c>
      <c r="E234" s="88">
        <v>21.153334000000001</v>
      </c>
      <c r="F234" s="88">
        <v>15.675341</v>
      </c>
      <c r="G234" s="88">
        <v>47100</v>
      </c>
    </row>
    <row r="235" spans="1:7" hidden="1" x14ac:dyDescent="0.25">
      <c r="A235" s="87">
        <v>40142</v>
      </c>
      <c r="B235" s="88">
        <v>21.219999000000001</v>
      </c>
      <c r="C235" s="88">
        <v>21.5</v>
      </c>
      <c r="D235" s="88">
        <v>20.933332</v>
      </c>
      <c r="E235" s="88">
        <v>21.193332999999999</v>
      </c>
      <c r="F235" s="88">
        <v>15.704984</v>
      </c>
      <c r="G235" s="88">
        <v>48600</v>
      </c>
    </row>
    <row r="236" spans="1:7" hidden="1" x14ac:dyDescent="0.25">
      <c r="A236" s="87">
        <v>40144</v>
      </c>
      <c r="B236" s="88">
        <v>20.993334000000001</v>
      </c>
      <c r="C236" s="88">
        <v>21.273333000000001</v>
      </c>
      <c r="D236" s="88">
        <v>20.653334000000001</v>
      </c>
      <c r="E236" s="88">
        <v>20.653334000000001</v>
      </c>
      <c r="F236" s="88">
        <v>15.304829</v>
      </c>
      <c r="G236" s="88">
        <v>31500</v>
      </c>
    </row>
    <row r="237" spans="1:7" hidden="1" x14ac:dyDescent="0.25">
      <c r="A237" s="87">
        <v>40147</v>
      </c>
      <c r="B237" s="88">
        <v>20.68</v>
      </c>
      <c r="C237" s="88">
        <v>21.033332999999999</v>
      </c>
      <c r="D237" s="88">
        <v>20.333331999999999</v>
      </c>
      <c r="E237" s="88">
        <v>20.893332999999998</v>
      </c>
      <c r="F237" s="88">
        <v>15.482676</v>
      </c>
      <c r="G237" s="88">
        <v>117000</v>
      </c>
    </row>
    <row r="238" spans="1:7" hidden="1" x14ac:dyDescent="0.25">
      <c r="A238" s="87">
        <v>40148</v>
      </c>
      <c r="B238" s="88">
        <v>21.093332</v>
      </c>
      <c r="C238" s="88">
        <v>21.379999000000002</v>
      </c>
      <c r="D238" s="88">
        <v>20.833331999999999</v>
      </c>
      <c r="E238" s="88">
        <v>21.280000999999999</v>
      </c>
      <c r="F238" s="88">
        <v>15.769202</v>
      </c>
      <c r="G238" s="88">
        <v>63150</v>
      </c>
    </row>
    <row r="239" spans="1:7" hidden="1" x14ac:dyDescent="0.25">
      <c r="A239" s="87">
        <v>40149</v>
      </c>
      <c r="B239" s="88">
        <v>21.24</v>
      </c>
      <c r="C239" s="88">
        <v>21.533332999999999</v>
      </c>
      <c r="D239" s="88">
        <v>21.146667000000001</v>
      </c>
      <c r="E239" s="88">
        <v>21.393332999999998</v>
      </c>
      <c r="F239" s="88">
        <v>15.853187999999999</v>
      </c>
      <c r="G239" s="88">
        <v>51900</v>
      </c>
    </row>
    <row r="240" spans="1:7" hidden="1" x14ac:dyDescent="0.25">
      <c r="A240" s="87">
        <v>40150</v>
      </c>
      <c r="B240" s="88">
        <v>21.466667000000001</v>
      </c>
      <c r="C240" s="88">
        <v>21.533332999999999</v>
      </c>
      <c r="D240" s="88">
        <v>21.186665999999999</v>
      </c>
      <c r="E240" s="88">
        <v>21.24</v>
      </c>
      <c r="F240" s="88">
        <v>15.739563</v>
      </c>
      <c r="G240" s="88">
        <v>44250</v>
      </c>
    </row>
    <row r="241" spans="1:7" hidden="1" x14ac:dyDescent="0.25">
      <c r="A241" s="87">
        <v>40151</v>
      </c>
      <c r="B241" s="88">
        <v>21.473333</v>
      </c>
      <c r="C241" s="88">
        <v>21.613333000000001</v>
      </c>
      <c r="D241" s="88">
        <v>21.24</v>
      </c>
      <c r="E241" s="88">
        <v>21.559999000000001</v>
      </c>
      <c r="F241" s="88">
        <v>15.976696</v>
      </c>
      <c r="G241" s="88">
        <v>46500</v>
      </c>
    </row>
    <row r="242" spans="1:7" hidden="1" x14ac:dyDescent="0.25">
      <c r="A242" s="87">
        <v>40154</v>
      </c>
      <c r="B242" s="88">
        <v>21.586666000000001</v>
      </c>
      <c r="C242" s="88">
        <v>21.780000999999999</v>
      </c>
      <c r="D242" s="88">
        <v>21.153334000000001</v>
      </c>
      <c r="E242" s="88">
        <v>21.493334000000001</v>
      </c>
      <c r="F242" s="88">
        <v>15.927299</v>
      </c>
      <c r="G242" s="88">
        <v>76200</v>
      </c>
    </row>
    <row r="243" spans="1:7" hidden="1" x14ac:dyDescent="0.25">
      <c r="A243" s="87">
        <v>40155</v>
      </c>
      <c r="B243" s="88">
        <v>21.379999000000002</v>
      </c>
      <c r="C243" s="88">
        <v>21.559999000000001</v>
      </c>
      <c r="D243" s="88">
        <v>21.366667</v>
      </c>
      <c r="E243" s="88">
        <v>21.48</v>
      </c>
      <c r="F243" s="88">
        <v>15.917412000000001</v>
      </c>
      <c r="G243" s="88">
        <v>88050</v>
      </c>
    </row>
    <row r="244" spans="1:7" hidden="1" x14ac:dyDescent="0.25">
      <c r="A244" s="87">
        <v>40156</v>
      </c>
      <c r="B244" s="88">
        <v>21.620000999999998</v>
      </c>
      <c r="C244" s="88">
        <v>21.766666000000001</v>
      </c>
      <c r="D244" s="88">
        <v>21.459999</v>
      </c>
      <c r="E244" s="88">
        <v>21.613333000000001</v>
      </c>
      <c r="F244" s="88">
        <v>16.016216</v>
      </c>
      <c r="G244" s="88">
        <v>70350</v>
      </c>
    </row>
    <row r="245" spans="1:7" hidden="1" x14ac:dyDescent="0.25">
      <c r="A245" s="87">
        <v>40157</v>
      </c>
      <c r="B245" s="88">
        <v>21.466667000000001</v>
      </c>
      <c r="C245" s="88">
        <v>21.466667000000001</v>
      </c>
      <c r="D245" s="88">
        <v>21.18</v>
      </c>
      <c r="E245" s="88">
        <v>21.299999</v>
      </c>
      <c r="F245" s="88">
        <v>15.938893999999999</v>
      </c>
      <c r="G245" s="88">
        <v>45000</v>
      </c>
    </row>
    <row r="246" spans="1:7" hidden="1" x14ac:dyDescent="0.25">
      <c r="A246" s="87">
        <v>40158</v>
      </c>
      <c r="B246" s="88">
        <v>21.406668</v>
      </c>
      <c r="C246" s="88">
        <v>21.466667000000001</v>
      </c>
      <c r="D246" s="88">
        <v>21.200001</v>
      </c>
      <c r="E246" s="88">
        <v>21.286667000000001</v>
      </c>
      <c r="F246" s="88">
        <v>15.928915999999999</v>
      </c>
      <c r="G246" s="88">
        <v>20400</v>
      </c>
    </row>
    <row r="247" spans="1:7" hidden="1" x14ac:dyDescent="0.25">
      <c r="A247" s="87">
        <v>40161</v>
      </c>
      <c r="B247" s="88">
        <v>21.379999000000002</v>
      </c>
      <c r="C247" s="88">
        <v>21.379999000000002</v>
      </c>
      <c r="D247" s="88">
        <v>21.126667000000001</v>
      </c>
      <c r="E247" s="88">
        <v>21.366667</v>
      </c>
      <c r="F247" s="88">
        <v>15.988788</v>
      </c>
      <c r="G247" s="88">
        <v>32400</v>
      </c>
    </row>
    <row r="248" spans="1:7" hidden="1" x14ac:dyDescent="0.25">
      <c r="A248" s="87">
        <v>40162</v>
      </c>
      <c r="B248" s="88">
        <v>21.360001</v>
      </c>
      <c r="C248" s="88">
        <v>21.360001</v>
      </c>
      <c r="D248" s="88">
        <v>20.853332999999999</v>
      </c>
      <c r="E248" s="88">
        <v>21.153334000000001</v>
      </c>
      <c r="F248" s="88">
        <v>15.829141</v>
      </c>
      <c r="G248" s="88">
        <v>64350</v>
      </c>
    </row>
    <row r="249" spans="1:7" hidden="1" x14ac:dyDescent="0.25">
      <c r="A249" s="87">
        <v>40163</v>
      </c>
      <c r="B249" s="88">
        <v>21.266666000000001</v>
      </c>
      <c r="C249" s="88">
        <v>21.346665999999999</v>
      </c>
      <c r="D249" s="88">
        <v>20.959999</v>
      </c>
      <c r="E249" s="88">
        <v>21.066668</v>
      </c>
      <c r="F249" s="88">
        <v>15.764286999999999</v>
      </c>
      <c r="G249" s="88">
        <v>65700</v>
      </c>
    </row>
    <row r="250" spans="1:7" hidden="1" x14ac:dyDescent="0.25">
      <c r="A250" s="87">
        <v>40164</v>
      </c>
      <c r="B250" s="88">
        <v>21</v>
      </c>
      <c r="C250" s="88">
        <v>21.286667000000001</v>
      </c>
      <c r="D250" s="88">
        <v>20.893332999999998</v>
      </c>
      <c r="E250" s="88">
        <v>21.24</v>
      </c>
      <c r="F250" s="88">
        <v>15.893993</v>
      </c>
      <c r="G250" s="88">
        <v>41250</v>
      </c>
    </row>
    <row r="251" spans="1:7" hidden="1" x14ac:dyDescent="0.25">
      <c r="A251" s="87">
        <v>40165</v>
      </c>
      <c r="B251" s="88">
        <v>21.286667000000001</v>
      </c>
      <c r="C251" s="88">
        <v>21.286667000000001</v>
      </c>
      <c r="D251" s="88">
        <v>21</v>
      </c>
      <c r="E251" s="88">
        <v>21.059999000000001</v>
      </c>
      <c r="F251" s="88">
        <v>15.759307</v>
      </c>
      <c r="G251" s="88">
        <v>103350</v>
      </c>
    </row>
    <row r="252" spans="1:7" hidden="1" x14ac:dyDescent="0.25">
      <c r="A252" s="87">
        <v>40168</v>
      </c>
      <c r="B252" s="88">
        <v>21.226666999999999</v>
      </c>
      <c r="C252" s="88">
        <v>21.253332</v>
      </c>
      <c r="D252" s="88">
        <v>20.973333</v>
      </c>
      <c r="E252" s="88">
        <v>21.16</v>
      </c>
      <c r="F252" s="88">
        <v>15.834134000000001</v>
      </c>
      <c r="G252" s="88">
        <v>43650</v>
      </c>
    </row>
    <row r="253" spans="1:7" hidden="1" x14ac:dyDescent="0.25">
      <c r="A253" s="87">
        <v>40169</v>
      </c>
      <c r="B253" s="88">
        <v>21.153334000000001</v>
      </c>
      <c r="C253" s="88">
        <v>21.346665999999999</v>
      </c>
      <c r="D253" s="88">
        <v>21.093332</v>
      </c>
      <c r="E253" s="88">
        <v>21.233333999999999</v>
      </c>
      <c r="F253" s="88">
        <v>15.889009</v>
      </c>
      <c r="G253" s="88">
        <v>37200</v>
      </c>
    </row>
    <row r="254" spans="1:7" hidden="1" x14ac:dyDescent="0.25">
      <c r="A254" s="87">
        <v>40170</v>
      </c>
      <c r="B254" s="88">
        <v>21.24</v>
      </c>
      <c r="C254" s="88">
        <v>21.266666000000001</v>
      </c>
      <c r="D254" s="88">
        <v>21.08</v>
      </c>
      <c r="E254" s="88">
        <v>21.226666999999999</v>
      </c>
      <c r="F254" s="88">
        <v>15.88402</v>
      </c>
      <c r="G254" s="88">
        <v>31050</v>
      </c>
    </row>
    <row r="255" spans="1:7" hidden="1" x14ac:dyDescent="0.25">
      <c r="A255" s="87">
        <v>40171</v>
      </c>
      <c r="B255" s="88">
        <v>21.24</v>
      </c>
      <c r="C255" s="88">
        <v>21.24</v>
      </c>
      <c r="D255" s="88">
        <v>21.053332999999999</v>
      </c>
      <c r="E255" s="88">
        <v>21.24</v>
      </c>
      <c r="F255" s="88">
        <v>15.893993</v>
      </c>
      <c r="G255" s="88">
        <v>8850</v>
      </c>
    </row>
    <row r="256" spans="1:7" hidden="1" x14ac:dyDescent="0.25">
      <c r="A256" s="87">
        <v>40175</v>
      </c>
      <c r="B256" s="88">
        <v>21.26</v>
      </c>
      <c r="C256" s="88">
        <v>21.266666000000001</v>
      </c>
      <c r="D256" s="88">
        <v>21.1</v>
      </c>
      <c r="E256" s="88">
        <v>21.233333999999999</v>
      </c>
      <c r="F256" s="88">
        <v>15.889009</v>
      </c>
      <c r="G256" s="88">
        <v>19200</v>
      </c>
    </row>
    <row r="257" spans="1:7" hidden="1" x14ac:dyDescent="0.25">
      <c r="A257" s="87">
        <v>40176</v>
      </c>
      <c r="B257" s="88">
        <v>21.233333999999999</v>
      </c>
      <c r="C257" s="88">
        <v>21.333331999999999</v>
      </c>
      <c r="D257" s="88">
        <v>21.113333000000001</v>
      </c>
      <c r="E257" s="88">
        <v>21.280000999999999</v>
      </c>
      <c r="F257" s="88">
        <v>15.923923</v>
      </c>
      <c r="G257" s="88">
        <v>84450</v>
      </c>
    </row>
    <row r="258" spans="1:7" hidden="1" x14ac:dyDescent="0.25">
      <c r="A258" s="87">
        <v>40177</v>
      </c>
      <c r="B258" s="88">
        <v>21.26</v>
      </c>
      <c r="C258" s="88">
        <v>21.386666999999999</v>
      </c>
      <c r="D258" s="88">
        <v>21.113333000000001</v>
      </c>
      <c r="E258" s="88">
        <v>21.386666999999999</v>
      </c>
      <c r="F258" s="88">
        <v>16.003744000000001</v>
      </c>
      <c r="G258" s="88">
        <v>63000</v>
      </c>
    </row>
    <row r="259" spans="1:7" x14ac:dyDescent="0.25">
      <c r="A259" s="87">
        <v>40178</v>
      </c>
      <c r="B259" s="88">
        <v>21.386666999999999</v>
      </c>
      <c r="C259" s="88">
        <v>21.433332</v>
      </c>
      <c r="D259" s="88">
        <v>21.313334000000001</v>
      </c>
      <c r="E259" s="89">
        <v>21.366667</v>
      </c>
      <c r="F259" s="88">
        <v>15.988788</v>
      </c>
      <c r="G259" s="88">
        <v>70050</v>
      </c>
    </row>
    <row r="260" spans="1:7" hidden="1" x14ac:dyDescent="0.25">
      <c r="A260" s="87">
        <v>40182</v>
      </c>
      <c r="B260" s="88">
        <v>21.440000999999999</v>
      </c>
      <c r="C260" s="88">
        <v>21.5</v>
      </c>
      <c r="D260" s="88">
        <v>21.26</v>
      </c>
      <c r="E260" s="88">
        <v>21.373332999999999</v>
      </c>
      <c r="F260" s="88">
        <v>15.99377</v>
      </c>
      <c r="G260" s="88">
        <v>48750</v>
      </c>
    </row>
    <row r="261" spans="1:7" hidden="1" x14ac:dyDescent="0.25">
      <c r="A261" s="87">
        <v>40183</v>
      </c>
      <c r="B261" s="88">
        <v>21.453333000000001</v>
      </c>
      <c r="C261" s="88">
        <v>21.453333000000001</v>
      </c>
      <c r="D261" s="88">
        <v>21.18</v>
      </c>
      <c r="E261" s="88">
        <v>21.24</v>
      </c>
      <c r="F261" s="88">
        <v>15.893993</v>
      </c>
      <c r="G261" s="88">
        <v>50250</v>
      </c>
    </row>
    <row r="262" spans="1:7" hidden="1" x14ac:dyDescent="0.25">
      <c r="A262" s="87">
        <v>40184</v>
      </c>
      <c r="B262" s="88">
        <v>21.273333000000001</v>
      </c>
      <c r="C262" s="88">
        <v>21.273333000000001</v>
      </c>
      <c r="D262" s="88">
        <v>21</v>
      </c>
      <c r="E262" s="88">
        <v>21.02</v>
      </c>
      <c r="F262" s="88">
        <v>15.729371</v>
      </c>
      <c r="G262" s="88">
        <v>39150</v>
      </c>
    </row>
    <row r="263" spans="1:7" hidden="1" x14ac:dyDescent="0.25">
      <c r="A263" s="87">
        <v>40185</v>
      </c>
      <c r="B263" s="88">
        <v>21.033332999999999</v>
      </c>
      <c r="C263" s="88">
        <v>21.093332</v>
      </c>
      <c r="D263" s="88">
        <v>20.713332999999999</v>
      </c>
      <c r="E263" s="88">
        <v>20.833331999999999</v>
      </c>
      <c r="F263" s="88">
        <v>15.589694</v>
      </c>
      <c r="G263" s="88">
        <v>44250</v>
      </c>
    </row>
    <row r="264" spans="1:7" hidden="1" x14ac:dyDescent="0.25">
      <c r="A264" s="87">
        <v>40186</v>
      </c>
      <c r="B264" s="88">
        <v>20.833331999999999</v>
      </c>
      <c r="C264" s="88">
        <v>20.879999000000002</v>
      </c>
      <c r="D264" s="88">
        <v>20.673331999999998</v>
      </c>
      <c r="E264" s="88">
        <v>20.879999000000002</v>
      </c>
      <c r="F264" s="88">
        <v>15.624599</v>
      </c>
      <c r="G264" s="88">
        <v>39600</v>
      </c>
    </row>
    <row r="265" spans="1:7" hidden="1" x14ac:dyDescent="0.25">
      <c r="A265" s="87">
        <v>40189</v>
      </c>
      <c r="B265" s="88">
        <v>20.926666000000001</v>
      </c>
      <c r="C265" s="88">
        <v>20.98</v>
      </c>
      <c r="D265" s="88">
        <v>20.733333999999999</v>
      </c>
      <c r="E265" s="88">
        <v>20.846665999999999</v>
      </c>
      <c r="F265" s="88">
        <v>15.599665999999999</v>
      </c>
      <c r="G265" s="88">
        <v>35700</v>
      </c>
    </row>
    <row r="266" spans="1:7" hidden="1" x14ac:dyDescent="0.25">
      <c r="A266" s="87">
        <v>40190</v>
      </c>
      <c r="B266" s="88">
        <v>20.666668000000001</v>
      </c>
      <c r="C266" s="88">
        <v>21.24</v>
      </c>
      <c r="D266" s="88">
        <v>20.666668000000001</v>
      </c>
      <c r="E266" s="88">
        <v>21.040001</v>
      </c>
      <c r="F266" s="88">
        <v>15.744337</v>
      </c>
      <c r="G266" s="88">
        <v>32550</v>
      </c>
    </row>
    <row r="267" spans="1:7" hidden="1" x14ac:dyDescent="0.25">
      <c r="A267" s="87">
        <v>40191</v>
      </c>
      <c r="B267" s="88">
        <v>21.166668000000001</v>
      </c>
      <c r="C267" s="88">
        <v>21.493334000000001</v>
      </c>
      <c r="D267" s="88">
        <v>21.093332</v>
      </c>
      <c r="E267" s="88">
        <v>21.206666999999999</v>
      </c>
      <c r="F267" s="88">
        <v>15.869054</v>
      </c>
      <c r="G267" s="88">
        <v>43050</v>
      </c>
    </row>
    <row r="268" spans="1:7" hidden="1" x14ac:dyDescent="0.25">
      <c r="A268" s="87">
        <v>40192</v>
      </c>
      <c r="B268" s="88">
        <v>21.24</v>
      </c>
      <c r="C268" s="88">
        <v>21.293333000000001</v>
      </c>
      <c r="D268" s="88">
        <v>21.006665999999999</v>
      </c>
      <c r="E268" s="88">
        <v>21.139999</v>
      </c>
      <c r="F268" s="88">
        <v>15.819171000000001</v>
      </c>
      <c r="G268" s="88">
        <v>22350</v>
      </c>
    </row>
    <row r="269" spans="1:7" hidden="1" x14ac:dyDescent="0.25">
      <c r="A269" s="87">
        <v>40193</v>
      </c>
      <c r="B269" s="88">
        <v>21.313334000000001</v>
      </c>
      <c r="C269" s="88">
        <v>21.313334000000001</v>
      </c>
      <c r="D269" s="88">
        <v>20.666668000000001</v>
      </c>
      <c r="E269" s="88">
        <v>20.973333</v>
      </c>
      <c r="F269" s="88">
        <v>15.694449000000001</v>
      </c>
      <c r="G269" s="88">
        <v>56550</v>
      </c>
    </row>
    <row r="270" spans="1:7" hidden="1" x14ac:dyDescent="0.25">
      <c r="A270" s="87">
        <v>40197</v>
      </c>
      <c r="B270" s="88">
        <v>21.059999000000001</v>
      </c>
      <c r="C270" s="88">
        <v>21.233333999999999</v>
      </c>
      <c r="D270" s="88">
        <v>20.866667</v>
      </c>
      <c r="E270" s="88">
        <v>21.233333999999999</v>
      </c>
      <c r="F270" s="88">
        <v>15.889009</v>
      </c>
      <c r="G270" s="88">
        <v>27300</v>
      </c>
    </row>
    <row r="271" spans="1:7" hidden="1" x14ac:dyDescent="0.25">
      <c r="A271" s="87">
        <v>40198</v>
      </c>
      <c r="B271" s="88">
        <v>21.013331999999998</v>
      </c>
      <c r="C271" s="88">
        <v>21.046666999999999</v>
      </c>
      <c r="D271" s="88">
        <v>20.666668000000001</v>
      </c>
      <c r="E271" s="88">
        <v>20.799999</v>
      </c>
      <c r="F271" s="88">
        <v>15.564736999999999</v>
      </c>
      <c r="G271" s="88">
        <v>25650</v>
      </c>
    </row>
    <row r="272" spans="1:7" hidden="1" x14ac:dyDescent="0.25">
      <c r="A272" s="87">
        <v>40199</v>
      </c>
      <c r="B272" s="88">
        <v>20.84</v>
      </c>
      <c r="C272" s="88">
        <v>21.1</v>
      </c>
      <c r="D272" s="88">
        <v>20.16</v>
      </c>
      <c r="E272" s="88">
        <v>20.426666000000001</v>
      </c>
      <c r="F272" s="88">
        <v>15.285373999999999</v>
      </c>
      <c r="G272" s="88">
        <v>80250</v>
      </c>
    </row>
    <row r="273" spans="1:7" hidden="1" x14ac:dyDescent="0.25">
      <c r="A273" s="87">
        <v>40200</v>
      </c>
      <c r="B273" s="88">
        <v>20.266666000000001</v>
      </c>
      <c r="C273" s="88">
        <v>20.413333999999999</v>
      </c>
      <c r="D273" s="88">
        <v>20.193332999999999</v>
      </c>
      <c r="E273" s="88">
        <v>20.353332999999999</v>
      </c>
      <c r="F273" s="88">
        <v>15.230498000000001</v>
      </c>
      <c r="G273" s="88">
        <v>55200</v>
      </c>
    </row>
    <row r="274" spans="1:7" hidden="1" x14ac:dyDescent="0.25">
      <c r="A274" s="87">
        <v>40203</v>
      </c>
      <c r="B274" s="88">
        <v>20.420000000000002</v>
      </c>
      <c r="C274" s="88">
        <v>20.420000000000002</v>
      </c>
      <c r="D274" s="88">
        <v>20.173331999999998</v>
      </c>
      <c r="E274" s="88">
        <v>20.193332999999999</v>
      </c>
      <c r="F274" s="88">
        <v>15.11077</v>
      </c>
      <c r="G274" s="88">
        <v>29550</v>
      </c>
    </row>
    <row r="275" spans="1:7" hidden="1" x14ac:dyDescent="0.25">
      <c r="A275" s="87">
        <v>40204</v>
      </c>
      <c r="B275" s="88">
        <v>20.193332999999999</v>
      </c>
      <c r="C275" s="88">
        <v>20.280000999999999</v>
      </c>
      <c r="D275" s="88">
        <v>19.833331999999999</v>
      </c>
      <c r="E275" s="88">
        <v>20.013331999999998</v>
      </c>
      <c r="F275" s="88">
        <v>14.976076000000001</v>
      </c>
      <c r="G275" s="88">
        <v>42000</v>
      </c>
    </row>
    <row r="276" spans="1:7" hidden="1" x14ac:dyDescent="0.25">
      <c r="A276" s="87">
        <v>40205</v>
      </c>
      <c r="B276" s="88">
        <v>19.959999</v>
      </c>
      <c r="C276" s="88">
        <v>20.153334000000001</v>
      </c>
      <c r="D276" s="88">
        <v>19.866667</v>
      </c>
      <c r="E276" s="88">
        <v>20.113333000000001</v>
      </c>
      <c r="F276" s="88">
        <v>15.0509</v>
      </c>
      <c r="G276" s="88">
        <v>20550</v>
      </c>
    </row>
    <row r="277" spans="1:7" hidden="1" x14ac:dyDescent="0.25">
      <c r="A277" s="87">
        <v>40206</v>
      </c>
      <c r="B277" s="88">
        <v>20.153334000000001</v>
      </c>
      <c r="C277" s="88">
        <v>20.153334000000001</v>
      </c>
      <c r="D277" s="88">
        <v>19.806667000000001</v>
      </c>
      <c r="E277" s="88">
        <v>19.806667000000001</v>
      </c>
      <c r="F277" s="88">
        <v>14.821425</v>
      </c>
      <c r="G277" s="88">
        <v>23700</v>
      </c>
    </row>
    <row r="278" spans="1:7" hidden="1" x14ac:dyDescent="0.25">
      <c r="A278" s="87">
        <v>40207</v>
      </c>
      <c r="B278" s="88">
        <v>19.826668000000002</v>
      </c>
      <c r="C278" s="88">
        <v>20.066668</v>
      </c>
      <c r="D278" s="88">
        <v>19.760000000000002</v>
      </c>
      <c r="E278" s="88">
        <v>19.760000000000002</v>
      </c>
      <c r="F278" s="88">
        <v>14.786496</v>
      </c>
      <c r="G278" s="88">
        <v>42450</v>
      </c>
    </row>
    <row r="279" spans="1:7" hidden="1" x14ac:dyDescent="0.25">
      <c r="A279" s="87">
        <v>40210</v>
      </c>
      <c r="B279" s="88">
        <v>19.813334000000001</v>
      </c>
      <c r="C279" s="88">
        <v>20.053332999999999</v>
      </c>
      <c r="D279" s="88">
        <v>19.733333999999999</v>
      </c>
      <c r="E279" s="88">
        <v>19.946667000000001</v>
      </c>
      <c r="F279" s="88">
        <v>14.926190999999999</v>
      </c>
      <c r="G279" s="88">
        <v>52050</v>
      </c>
    </row>
    <row r="280" spans="1:7" hidden="1" x14ac:dyDescent="0.25">
      <c r="A280" s="87">
        <v>40211</v>
      </c>
      <c r="B280" s="88">
        <v>19.926666000000001</v>
      </c>
      <c r="C280" s="88">
        <v>20.02</v>
      </c>
      <c r="D280" s="88">
        <v>19.833331999999999</v>
      </c>
      <c r="E280" s="88">
        <v>19.953333000000001</v>
      </c>
      <c r="F280" s="88">
        <v>14.931179</v>
      </c>
      <c r="G280" s="88">
        <v>56400</v>
      </c>
    </row>
    <row r="281" spans="1:7" hidden="1" x14ac:dyDescent="0.25">
      <c r="A281" s="87">
        <v>40212</v>
      </c>
      <c r="B281" s="88">
        <v>19.933332</v>
      </c>
      <c r="C281" s="88">
        <v>20.333331999999999</v>
      </c>
      <c r="D281" s="88">
        <v>19.559999000000001</v>
      </c>
      <c r="E281" s="88">
        <v>19.746668</v>
      </c>
      <c r="F281" s="88">
        <v>14.776527</v>
      </c>
      <c r="G281" s="88">
        <v>33450</v>
      </c>
    </row>
    <row r="282" spans="1:7" hidden="1" x14ac:dyDescent="0.25">
      <c r="A282" s="87">
        <v>40213</v>
      </c>
      <c r="B282" s="88">
        <v>19.633333</v>
      </c>
      <c r="C282" s="88">
        <v>19.633333</v>
      </c>
      <c r="D282" s="88">
        <v>19.153334000000001</v>
      </c>
      <c r="E282" s="88">
        <v>19.260000000000002</v>
      </c>
      <c r="F282" s="88">
        <v>14.412352</v>
      </c>
      <c r="G282" s="88">
        <v>46500</v>
      </c>
    </row>
    <row r="283" spans="1:7" hidden="1" x14ac:dyDescent="0.25">
      <c r="A283" s="87">
        <v>40214</v>
      </c>
      <c r="B283" s="88">
        <v>19.299999</v>
      </c>
      <c r="C283" s="88">
        <v>19.579999999999998</v>
      </c>
      <c r="D283" s="88">
        <v>19.166668000000001</v>
      </c>
      <c r="E283" s="88">
        <v>19.506665999999999</v>
      </c>
      <c r="F283" s="88">
        <v>14.596939000000001</v>
      </c>
      <c r="G283" s="88">
        <v>22200</v>
      </c>
    </row>
    <row r="284" spans="1:7" hidden="1" x14ac:dyDescent="0.25">
      <c r="A284" s="87">
        <v>40217</v>
      </c>
      <c r="B284" s="88">
        <v>19.546666999999999</v>
      </c>
      <c r="C284" s="88">
        <v>19.546666999999999</v>
      </c>
      <c r="D284" s="88">
        <v>19.120000999999998</v>
      </c>
      <c r="E284" s="88">
        <v>19.16</v>
      </c>
      <c r="F284" s="88">
        <v>14.337522999999999</v>
      </c>
      <c r="G284" s="88">
        <v>40200</v>
      </c>
    </row>
    <row r="285" spans="1:7" hidden="1" x14ac:dyDescent="0.25">
      <c r="A285" s="87">
        <v>40218</v>
      </c>
      <c r="B285" s="88">
        <v>19.393332999999998</v>
      </c>
      <c r="C285" s="88">
        <v>19.486668000000002</v>
      </c>
      <c r="D285" s="88">
        <v>19.173331999999998</v>
      </c>
      <c r="E285" s="88">
        <v>19.233333999999999</v>
      </c>
      <c r="F285" s="88">
        <v>14.3924</v>
      </c>
      <c r="G285" s="88">
        <v>18900</v>
      </c>
    </row>
    <row r="286" spans="1:7" hidden="1" x14ac:dyDescent="0.25">
      <c r="A286" s="87">
        <v>40219</v>
      </c>
      <c r="B286" s="88">
        <v>19.139999</v>
      </c>
      <c r="C286" s="88">
        <v>19.233333999999999</v>
      </c>
      <c r="D286" s="88">
        <v>18.813334000000001</v>
      </c>
      <c r="E286" s="88">
        <v>19.16</v>
      </c>
      <c r="F286" s="88">
        <v>14.337522999999999</v>
      </c>
      <c r="G286" s="88">
        <v>39900</v>
      </c>
    </row>
    <row r="287" spans="1:7" hidden="1" x14ac:dyDescent="0.25">
      <c r="A287" s="87">
        <v>40220</v>
      </c>
      <c r="B287" s="88">
        <v>19.086666000000001</v>
      </c>
      <c r="C287" s="88">
        <v>19.686665999999999</v>
      </c>
      <c r="D287" s="88">
        <v>19.066668</v>
      </c>
      <c r="E287" s="88">
        <v>19.68</v>
      </c>
      <c r="F287" s="88">
        <v>14.726642999999999</v>
      </c>
      <c r="G287" s="88">
        <v>28350</v>
      </c>
    </row>
    <row r="288" spans="1:7" hidden="1" x14ac:dyDescent="0.25">
      <c r="A288" s="87">
        <v>40221</v>
      </c>
      <c r="B288" s="88">
        <v>19.506665999999999</v>
      </c>
      <c r="C288" s="88">
        <v>19.933332</v>
      </c>
      <c r="D288" s="88">
        <v>19.506665999999999</v>
      </c>
      <c r="E288" s="88">
        <v>19.84</v>
      </c>
      <c r="F288" s="88">
        <v>14.846368</v>
      </c>
      <c r="G288" s="88">
        <v>63600</v>
      </c>
    </row>
    <row r="289" spans="1:7" hidden="1" x14ac:dyDescent="0.25">
      <c r="A289" s="87">
        <v>40225</v>
      </c>
      <c r="B289" s="88">
        <v>19.946667000000001</v>
      </c>
      <c r="C289" s="88">
        <v>19.946667000000001</v>
      </c>
      <c r="D289" s="88">
        <v>19.559999000000001</v>
      </c>
      <c r="E289" s="88">
        <v>19.799999</v>
      </c>
      <c r="F289" s="88">
        <v>14.81644</v>
      </c>
      <c r="G289" s="88">
        <v>43800</v>
      </c>
    </row>
    <row r="290" spans="1:7" hidden="1" x14ac:dyDescent="0.25">
      <c r="A290" s="87">
        <v>40226</v>
      </c>
      <c r="B290" s="88">
        <v>19.793333000000001</v>
      </c>
      <c r="C290" s="88">
        <v>19.986668000000002</v>
      </c>
      <c r="D290" s="88">
        <v>19.573333999999999</v>
      </c>
      <c r="E290" s="88">
        <v>19.98</v>
      </c>
      <c r="F290" s="88">
        <v>14.951134</v>
      </c>
      <c r="G290" s="88">
        <v>47250</v>
      </c>
    </row>
    <row r="291" spans="1:7" hidden="1" x14ac:dyDescent="0.25">
      <c r="A291" s="87">
        <v>40227</v>
      </c>
      <c r="B291" s="88">
        <v>19.98</v>
      </c>
      <c r="C291" s="88">
        <v>20.286667000000001</v>
      </c>
      <c r="D291" s="88">
        <v>19.766666000000001</v>
      </c>
      <c r="E291" s="88">
        <v>19.966667000000001</v>
      </c>
      <c r="F291" s="88">
        <v>14.94116</v>
      </c>
      <c r="G291" s="88">
        <v>30600</v>
      </c>
    </row>
    <row r="292" spans="1:7" hidden="1" x14ac:dyDescent="0.25">
      <c r="A292" s="87">
        <v>40228</v>
      </c>
      <c r="B292" s="88">
        <v>19.993334000000001</v>
      </c>
      <c r="C292" s="88">
        <v>20.559999000000001</v>
      </c>
      <c r="D292" s="88">
        <v>19.98</v>
      </c>
      <c r="E292" s="88">
        <v>20.139999</v>
      </c>
      <c r="F292" s="88">
        <v>15.070861000000001</v>
      </c>
      <c r="G292" s="88">
        <v>45150</v>
      </c>
    </row>
    <row r="293" spans="1:7" hidden="1" x14ac:dyDescent="0.25">
      <c r="A293" s="87">
        <v>40231</v>
      </c>
      <c r="B293" s="88">
        <v>20.113333000000001</v>
      </c>
      <c r="C293" s="88">
        <v>20.200001</v>
      </c>
      <c r="D293" s="88">
        <v>19.920000000000002</v>
      </c>
      <c r="E293" s="88">
        <v>20.139999</v>
      </c>
      <c r="F293" s="88">
        <v>15.070861000000001</v>
      </c>
      <c r="G293" s="88">
        <v>27600</v>
      </c>
    </row>
    <row r="294" spans="1:7" hidden="1" x14ac:dyDescent="0.25">
      <c r="A294" s="87">
        <v>40232</v>
      </c>
      <c r="B294" s="88">
        <v>20.153334000000001</v>
      </c>
      <c r="C294" s="88">
        <v>20.386666999999999</v>
      </c>
      <c r="D294" s="88">
        <v>20.106667000000002</v>
      </c>
      <c r="E294" s="88">
        <v>20.233333999999999</v>
      </c>
      <c r="F294" s="88">
        <v>15.140708</v>
      </c>
      <c r="G294" s="88">
        <v>33150</v>
      </c>
    </row>
    <row r="295" spans="1:7" hidden="1" x14ac:dyDescent="0.25">
      <c r="A295" s="87">
        <v>40233</v>
      </c>
      <c r="B295" s="88">
        <v>20.353332999999999</v>
      </c>
      <c r="C295" s="88">
        <v>20.440000999999999</v>
      </c>
      <c r="D295" s="88">
        <v>20.093332</v>
      </c>
      <c r="E295" s="88">
        <v>20.260000000000002</v>
      </c>
      <c r="F295" s="88">
        <v>15.160653999999999</v>
      </c>
      <c r="G295" s="88">
        <v>29400</v>
      </c>
    </row>
    <row r="296" spans="1:7" hidden="1" x14ac:dyDescent="0.25">
      <c r="A296" s="87">
        <v>40234</v>
      </c>
      <c r="B296" s="88">
        <v>20.033332999999999</v>
      </c>
      <c r="C296" s="88">
        <v>20.393332999999998</v>
      </c>
      <c r="D296" s="88">
        <v>20.033332999999999</v>
      </c>
      <c r="E296" s="88">
        <v>20.373332999999999</v>
      </c>
      <c r="F296" s="88">
        <v>15.245467</v>
      </c>
      <c r="G296" s="88">
        <v>34950</v>
      </c>
    </row>
    <row r="297" spans="1:7" hidden="1" x14ac:dyDescent="0.25">
      <c r="A297" s="87">
        <v>40235</v>
      </c>
      <c r="B297" s="88">
        <v>20.373332999999999</v>
      </c>
      <c r="C297" s="88">
        <v>20.379999000000002</v>
      </c>
      <c r="D297" s="88">
        <v>19.946667000000001</v>
      </c>
      <c r="E297" s="88">
        <v>19.973333</v>
      </c>
      <c r="F297" s="88">
        <v>14.946142</v>
      </c>
      <c r="G297" s="88">
        <v>36300</v>
      </c>
    </row>
    <row r="298" spans="1:7" hidden="1" x14ac:dyDescent="0.25">
      <c r="A298" s="87">
        <v>40238</v>
      </c>
      <c r="B298" s="88">
        <v>20.040001</v>
      </c>
      <c r="C298" s="88">
        <v>20.506665999999999</v>
      </c>
      <c r="D298" s="88">
        <v>20.040001</v>
      </c>
      <c r="E298" s="88">
        <v>20.453333000000001</v>
      </c>
      <c r="F298" s="88">
        <v>15.305332</v>
      </c>
      <c r="G298" s="88">
        <v>34200</v>
      </c>
    </row>
    <row r="299" spans="1:7" hidden="1" x14ac:dyDescent="0.25">
      <c r="A299" s="87">
        <v>40239</v>
      </c>
      <c r="B299" s="88">
        <v>20.459999</v>
      </c>
      <c r="C299" s="88">
        <v>20.719999000000001</v>
      </c>
      <c r="D299" s="88">
        <v>20.326668000000002</v>
      </c>
      <c r="E299" s="88">
        <v>20.593332</v>
      </c>
      <c r="F299" s="88">
        <v>15.410091</v>
      </c>
      <c r="G299" s="88">
        <v>49200</v>
      </c>
    </row>
    <row r="300" spans="1:7" hidden="1" x14ac:dyDescent="0.25">
      <c r="A300" s="87">
        <v>40240</v>
      </c>
      <c r="B300" s="88">
        <v>20.686665999999999</v>
      </c>
      <c r="C300" s="88">
        <v>20.733333999999999</v>
      </c>
      <c r="D300" s="88">
        <v>20.373332999999999</v>
      </c>
      <c r="E300" s="88">
        <v>20.406668</v>
      </c>
      <c r="F300" s="88">
        <v>15.27041</v>
      </c>
      <c r="G300" s="88">
        <v>58950</v>
      </c>
    </row>
    <row r="301" spans="1:7" hidden="1" x14ac:dyDescent="0.25">
      <c r="A301" s="87">
        <v>40241</v>
      </c>
      <c r="B301" s="88">
        <v>20.406668</v>
      </c>
      <c r="C301" s="88">
        <v>20.613333000000001</v>
      </c>
      <c r="D301" s="88">
        <v>20.293333000000001</v>
      </c>
      <c r="E301" s="88">
        <v>20.586666000000001</v>
      </c>
      <c r="F301" s="88">
        <v>15.405106</v>
      </c>
      <c r="G301" s="88">
        <v>26550</v>
      </c>
    </row>
    <row r="302" spans="1:7" hidden="1" x14ac:dyDescent="0.25">
      <c r="A302" s="87">
        <v>40242</v>
      </c>
      <c r="B302" s="88">
        <v>20.833331999999999</v>
      </c>
      <c r="C302" s="88">
        <v>21.166668000000001</v>
      </c>
      <c r="D302" s="88">
        <v>20.713332999999999</v>
      </c>
      <c r="E302" s="88">
        <v>20.959999</v>
      </c>
      <c r="F302" s="88">
        <v>15.684475000000001</v>
      </c>
      <c r="G302" s="88">
        <v>82200</v>
      </c>
    </row>
    <row r="303" spans="1:7" hidden="1" x14ac:dyDescent="0.25">
      <c r="A303" s="87">
        <v>40245</v>
      </c>
      <c r="B303" s="88">
        <v>20.933332</v>
      </c>
      <c r="C303" s="88">
        <v>21.02</v>
      </c>
      <c r="D303" s="88">
        <v>20.66</v>
      </c>
      <c r="E303" s="88">
        <v>20.799999</v>
      </c>
      <c r="F303" s="88">
        <v>15.564736999999999</v>
      </c>
      <c r="G303" s="88">
        <v>46800</v>
      </c>
    </row>
    <row r="304" spans="1:7" hidden="1" x14ac:dyDescent="0.25">
      <c r="A304" s="87">
        <v>40246</v>
      </c>
      <c r="B304" s="88">
        <v>20.799999</v>
      </c>
      <c r="C304" s="88">
        <v>20.866667</v>
      </c>
      <c r="D304" s="88">
        <v>20.353332999999999</v>
      </c>
      <c r="E304" s="88">
        <v>20.76</v>
      </c>
      <c r="F304" s="88">
        <v>15.534808</v>
      </c>
      <c r="G304" s="88">
        <v>54450</v>
      </c>
    </row>
    <row r="305" spans="1:7" hidden="1" x14ac:dyDescent="0.25">
      <c r="A305" s="87">
        <v>40247</v>
      </c>
      <c r="B305" s="88">
        <v>20.700001</v>
      </c>
      <c r="C305" s="88">
        <v>20.873332999999999</v>
      </c>
      <c r="D305" s="88">
        <v>20.373332999999999</v>
      </c>
      <c r="E305" s="88">
        <v>20.82</v>
      </c>
      <c r="F305" s="88">
        <v>15.579708999999999</v>
      </c>
      <c r="G305" s="88">
        <v>62850</v>
      </c>
    </row>
    <row r="306" spans="1:7" hidden="1" x14ac:dyDescent="0.25">
      <c r="A306" s="87">
        <v>40248</v>
      </c>
      <c r="B306" s="88">
        <v>20.606667000000002</v>
      </c>
      <c r="C306" s="88">
        <v>20.766666000000001</v>
      </c>
      <c r="D306" s="88">
        <v>20.526667</v>
      </c>
      <c r="E306" s="88">
        <v>20.633333</v>
      </c>
      <c r="F306" s="88">
        <v>15.59735</v>
      </c>
      <c r="G306" s="88">
        <v>27750</v>
      </c>
    </row>
    <row r="307" spans="1:7" hidden="1" x14ac:dyDescent="0.25">
      <c r="A307" s="87">
        <v>40249</v>
      </c>
      <c r="B307" s="88">
        <v>20.646667000000001</v>
      </c>
      <c r="C307" s="88">
        <v>20.84</v>
      </c>
      <c r="D307" s="88">
        <v>20.286667000000001</v>
      </c>
      <c r="E307" s="88">
        <v>20.799999</v>
      </c>
      <c r="F307" s="88">
        <v>15.723331999999999</v>
      </c>
      <c r="G307" s="88">
        <v>99150</v>
      </c>
    </row>
    <row r="308" spans="1:7" hidden="1" x14ac:dyDescent="0.25">
      <c r="A308" s="87">
        <v>40252</v>
      </c>
      <c r="B308" s="88">
        <v>20.686665999999999</v>
      </c>
      <c r="C308" s="88">
        <v>20.793333000000001</v>
      </c>
      <c r="D308" s="88">
        <v>20.333331999999999</v>
      </c>
      <c r="E308" s="88">
        <v>20.700001</v>
      </c>
      <c r="F308" s="88">
        <v>15.647748999999999</v>
      </c>
      <c r="G308" s="88">
        <v>31350</v>
      </c>
    </row>
    <row r="309" spans="1:7" hidden="1" x14ac:dyDescent="0.25">
      <c r="A309" s="87">
        <v>40253</v>
      </c>
      <c r="B309" s="88">
        <v>20.826668000000002</v>
      </c>
      <c r="C309" s="88">
        <v>20.826668000000002</v>
      </c>
      <c r="D309" s="88">
        <v>20.346665999999999</v>
      </c>
      <c r="E309" s="88">
        <v>20.700001</v>
      </c>
      <c r="F309" s="88">
        <v>15.647748999999999</v>
      </c>
      <c r="G309" s="88">
        <v>46350</v>
      </c>
    </row>
    <row r="310" spans="1:7" hidden="1" x14ac:dyDescent="0.25">
      <c r="A310" s="87">
        <v>40254</v>
      </c>
      <c r="B310" s="88">
        <v>20.700001</v>
      </c>
      <c r="C310" s="88">
        <v>20.700001</v>
      </c>
      <c r="D310" s="88">
        <v>20.040001</v>
      </c>
      <c r="E310" s="88">
        <v>20.559999000000001</v>
      </c>
      <c r="F310" s="88">
        <v>15.541911000000001</v>
      </c>
      <c r="G310" s="88">
        <v>67200</v>
      </c>
    </row>
    <row r="311" spans="1:7" hidden="1" x14ac:dyDescent="0.25">
      <c r="A311" s="87">
        <v>40255</v>
      </c>
      <c r="B311" s="88">
        <v>20.486668000000002</v>
      </c>
      <c r="C311" s="88">
        <v>20.58</v>
      </c>
      <c r="D311" s="88">
        <v>20.353332999999999</v>
      </c>
      <c r="E311" s="88">
        <v>20.386666999999999</v>
      </c>
      <c r="F311" s="88">
        <v>15.41089</v>
      </c>
      <c r="G311" s="88">
        <v>31500</v>
      </c>
    </row>
    <row r="312" spans="1:7" hidden="1" x14ac:dyDescent="0.25">
      <c r="A312" s="87">
        <v>40256</v>
      </c>
      <c r="B312" s="88">
        <v>20.18</v>
      </c>
      <c r="C312" s="88">
        <v>20.433332</v>
      </c>
      <c r="D312" s="88">
        <v>19.886666999999999</v>
      </c>
      <c r="E312" s="88">
        <v>20.18</v>
      </c>
      <c r="F312" s="88">
        <v>15.254663000000001</v>
      </c>
      <c r="G312" s="88">
        <v>78000</v>
      </c>
    </row>
    <row r="313" spans="1:7" hidden="1" x14ac:dyDescent="0.25">
      <c r="A313" s="87">
        <v>40259</v>
      </c>
      <c r="B313" s="88">
        <v>20.093332</v>
      </c>
      <c r="C313" s="88">
        <v>20.299999</v>
      </c>
      <c r="D313" s="88">
        <v>19.573333999999999</v>
      </c>
      <c r="E313" s="88">
        <v>20.266666000000001</v>
      </c>
      <c r="F313" s="88">
        <v>15.320176999999999</v>
      </c>
      <c r="G313" s="88">
        <v>38250</v>
      </c>
    </row>
    <row r="314" spans="1:7" hidden="1" x14ac:dyDescent="0.25">
      <c r="A314" s="87">
        <v>40260</v>
      </c>
      <c r="B314" s="88">
        <v>20.173331999999998</v>
      </c>
      <c r="C314" s="88">
        <v>20.293333000000001</v>
      </c>
      <c r="D314" s="88">
        <v>19.920000000000002</v>
      </c>
      <c r="E314" s="88">
        <v>20.219999000000001</v>
      </c>
      <c r="F314" s="88">
        <v>15.284894</v>
      </c>
      <c r="G314" s="88">
        <v>32250</v>
      </c>
    </row>
    <row r="315" spans="1:7" hidden="1" x14ac:dyDescent="0.25">
      <c r="A315" s="87">
        <v>40261</v>
      </c>
      <c r="B315" s="88">
        <v>20.200001</v>
      </c>
      <c r="C315" s="88">
        <v>20.293333000000001</v>
      </c>
      <c r="D315" s="88">
        <v>19.933332</v>
      </c>
      <c r="E315" s="88">
        <v>19.953333000000001</v>
      </c>
      <c r="F315" s="88">
        <v>15.083316</v>
      </c>
      <c r="G315" s="88">
        <v>22200</v>
      </c>
    </row>
    <row r="316" spans="1:7" hidden="1" x14ac:dyDescent="0.25">
      <c r="A316" s="87">
        <v>40262</v>
      </c>
      <c r="B316" s="88">
        <v>20.126667000000001</v>
      </c>
      <c r="C316" s="88">
        <v>20.18</v>
      </c>
      <c r="D316" s="88">
        <v>19.673331999999998</v>
      </c>
      <c r="E316" s="88">
        <v>19.68</v>
      </c>
      <c r="F316" s="88">
        <v>14.876695</v>
      </c>
      <c r="G316" s="88">
        <v>29550</v>
      </c>
    </row>
    <row r="317" spans="1:7" hidden="1" x14ac:dyDescent="0.25">
      <c r="A317" s="87">
        <v>40263</v>
      </c>
      <c r="B317" s="88">
        <v>19.780000999999999</v>
      </c>
      <c r="C317" s="88">
        <v>19.893332999999998</v>
      </c>
      <c r="D317" s="88">
        <v>19.633333</v>
      </c>
      <c r="E317" s="88">
        <v>19.753332</v>
      </c>
      <c r="F317" s="88">
        <v>14.932126</v>
      </c>
      <c r="G317" s="88">
        <v>21150</v>
      </c>
    </row>
    <row r="318" spans="1:7" hidden="1" x14ac:dyDescent="0.25">
      <c r="A318" s="87">
        <v>40266</v>
      </c>
      <c r="B318" s="88">
        <v>19.739999999999998</v>
      </c>
      <c r="C318" s="88">
        <v>19.953333000000001</v>
      </c>
      <c r="D318" s="88">
        <v>19.673331999999998</v>
      </c>
      <c r="E318" s="88">
        <v>19.906668</v>
      </c>
      <c r="F318" s="88">
        <v>15.048043</v>
      </c>
      <c r="G318" s="88">
        <v>26700</v>
      </c>
    </row>
    <row r="319" spans="1:7" hidden="1" x14ac:dyDescent="0.25">
      <c r="A319" s="87">
        <v>40267</v>
      </c>
      <c r="B319" s="88">
        <v>19.986668000000002</v>
      </c>
      <c r="C319" s="88">
        <v>20.126667000000001</v>
      </c>
      <c r="D319" s="88">
        <v>19.959999</v>
      </c>
      <c r="E319" s="88">
        <v>20.100000000000001</v>
      </c>
      <c r="F319" s="88">
        <v>15.194189</v>
      </c>
      <c r="G319" s="88">
        <v>24900</v>
      </c>
    </row>
    <row r="320" spans="1:7" hidden="1" x14ac:dyDescent="0.25">
      <c r="A320" s="87">
        <v>40268</v>
      </c>
      <c r="B320" s="88">
        <v>20</v>
      </c>
      <c r="C320" s="88">
        <v>20.066668</v>
      </c>
      <c r="D320" s="88">
        <v>19.833331999999999</v>
      </c>
      <c r="E320" s="88">
        <v>19.866667</v>
      </c>
      <c r="F320" s="88">
        <v>15.017797</v>
      </c>
      <c r="G320" s="88">
        <v>30000</v>
      </c>
    </row>
    <row r="321" spans="1:7" hidden="1" x14ac:dyDescent="0.25">
      <c r="A321" s="87">
        <v>40269</v>
      </c>
      <c r="B321" s="88">
        <v>19.906668</v>
      </c>
      <c r="C321" s="88">
        <v>19.913333999999999</v>
      </c>
      <c r="D321" s="88">
        <v>19.773333000000001</v>
      </c>
      <c r="E321" s="88">
        <v>19.906668</v>
      </c>
      <c r="F321" s="88">
        <v>15.048043</v>
      </c>
      <c r="G321" s="88">
        <v>74250</v>
      </c>
    </row>
    <row r="322" spans="1:7" hidden="1" x14ac:dyDescent="0.25">
      <c r="A322" s="87">
        <v>40273</v>
      </c>
      <c r="B322" s="88">
        <v>20</v>
      </c>
      <c r="C322" s="88">
        <v>20.093332</v>
      </c>
      <c r="D322" s="88">
        <v>19.879999000000002</v>
      </c>
      <c r="E322" s="88">
        <v>20.066668</v>
      </c>
      <c r="F322" s="88">
        <v>15.168989</v>
      </c>
      <c r="G322" s="88">
        <v>46500</v>
      </c>
    </row>
    <row r="323" spans="1:7" hidden="1" x14ac:dyDescent="0.25">
      <c r="A323" s="87">
        <v>40274</v>
      </c>
      <c r="B323" s="88">
        <v>20.120000999999998</v>
      </c>
      <c r="C323" s="88">
        <v>20.120000999999998</v>
      </c>
      <c r="D323" s="88">
        <v>19.940000999999999</v>
      </c>
      <c r="E323" s="88">
        <v>20.093332</v>
      </c>
      <c r="F323" s="88">
        <v>15.189145</v>
      </c>
      <c r="G323" s="88">
        <v>45600</v>
      </c>
    </row>
    <row r="324" spans="1:7" hidden="1" x14ac:dyDescent="0.25">
      <c r="A324" s="87">
        <v>40275</v>
      </c>
      <c r="B324" s="88">
        <v>20.040001</v>
      </c>
      <c r="C324" s="88">
        <v>20.166668000000001</v>
      </c>
      <c r="D324" s="88">
        <v>20.013331999999998</v>
      </c>
      <c r="E324" s="88">
        <v>20.126667000000001</v>
      </c>
      <c r="F324" s="88">
        <v>15.214338</v>
      </c>
      <c r="G324" s="88">
        <v>79500</v>
      </c>
    </row>
    <row r="325" spans="1:7" hidden="1" x14ac:dyDescent="0.25">
      <c r="A325" s="87">
        <v>40276</v>
      </c>
      <c r="B325" s="88">
        <v>20.02</v>
      </c>
      <c r="C325" s="88">
        <v>20.093332</v>
      </c>
      <c r="D325" s="88">
        <v>19.920000000000002</v>
      </c>
      <c r="E325" s="88">
        <v>20.079999999999998</v>
      </c>
      <c r="F325" s="88">
        <v>15.179064</v>
      </c>
      <c r="G325" s="88">
        <v>34050</v>
      </c>
    </row>
    <row r="326" spans="1:7" hidden="1" x14ac:dyDescent="0.25">
      <c r="A326" s="87">
        <v>40277</v>
      </c>
      <c r="B326" s="88">
        <v>20.053332999999999</v>
      </c>
      <c r="C326" s="88">
        <v>20.066668</v>
      </c>
      <c r="D326" s="88">
        <v>19.913333999999999</v>
      </c>
      <c r="E326" s="88">
        <v>19.959999</v>
      </c>
      <c r="F326" s="88">
        <v>15.088348999999999</v>
      </c>
      <c r="G326" s="88">
        <v>17250</v>
      </c>
    </row>
    <row r="327" spans="1:7" hidden="1" x14ac:dyDescent="0.25">
      <c r="A327" s="87">
        <v>40280</v>
      </c>
      <c r="B327" s="88">
        <v>20.059999000000001</v>
      </c>
      <c r="C327" s="88">
        <v>20.059999000000001</v>
      </c>
      <c r="D327" s="88">
        <v>19.906668</v>
      </c>
      <c r="E327" s="88">
        <v>20.026667</v>
      </c>
      <c r="F327" s="88">
        <v>15.138748</v>
      </c>
      <c r="G327" s="88">
        <v>28050</v>
      </c>
    </row>
    <row r="328" spans="1:7" hidden="1" x14ac:dyDescent="0.25">
      <c r="A328" s="87">
        <v>40281</v>
      </c>
      <c r="B328" s="88">
        <v>19.966667000000001</v>
      </c>
      <c r="C328" s="88">
        <v>19.98</v>
      </c>
      <c r="D328" s="88">
        <v>19.833331999999999</v>
      </c>
      <c r="E328" s="88">
        <v>19.973333</v>
      </c>
      <c r="F328" s="88">
        <v>15.098433999999999</v>
      </c>
      <c r="G328" s="88">
        <v>12150</v>
      </c>
    </row>
    <row r="329" spans="1:7" hidden="1" x14ac:dyDescent="0.25">
      <c r="A329" s="87">
        <v>40282</v>
      </c>
      <c r="B329" s="88">
        <v>20</v>
      </c>
      <c r="C329" s="88">
        <v>20.079999999999998</v>
      </c>
      <c r="D329" s="88">
        <v>19.886666999999999</v>
      </c>
      <c r="E329" s="88">
        <v>20.079999999999998</v>
      </c>
      <c r="F329" s="88">
        <v>15.179064</v>
      </c>
      <c r="G329" s="88">
        <v>36900</v>
      </c>
    </row>
    <row r="330" spans="1:7" hidden="1" x14ac:dyDescent="0.25">
      <c r="A330" s="87">
        <v>40283</v>
      </c>
      <c r="B330" s="88">
        <v>20.066668</v>
      </c>
      <c r="C330" s="88">
        <v>20.106667000000002</v>
      </c>
      <c r="D330" s="88">
        <v>19.893332999999998</v>
      </c>
      <c r="E330" s="88">
        <v>20.046666999999999</v>
      </c>
      <c r="F330" s="88">
        <v>15.15387</v>
      </c>
      <c r="G330" s="88">
        <v>60000</v>
      </c>
    </row>
    <row r="331" spans="1:7" hidden="1" x14ac:dyDescent="0.25">
      <c r="A331" s="87">
        <v>40284</v>
      </c>
      <c r="B331" s="88">
        <v>20.053332999999999</v>
      </c>
      <c r="C331" s="88">
        <v>20.406668</v>
      </c>
      <c r="D331" s="88">
        <v>19.940000999999999</v>
      </c>
      <c r="E331" s="88">
        <v>20.34</v>
      </c>
      <c r="F331" s="88">
        <v>15.375605999999999</v>
      </c>
      <c r="G331" s="88">
        <v>40800</v>
      </c>
    </row>
    <row r="332" spans="1:7" hidden="1" x14ac:dyDescent="0.25">
      <c r="A332" s="87">
        <v>40287</v>
      </c>
      <c r="B332" s="88">
        <v>20.299999</v>
      </c>
      <c r="C332" s="88">
        <v>20.299999</v>
      </c>
      <c r="D332" s="88">
        <v>19.933332</v>
      </c>
      <c r="E332" s="88">
        <v>20.280000999999999</v>
      </c>
      <c r="F332" s="88">
        <v>15.330251000000001</v>
      </c>
      <c r="G332" s="88">
        <v>24000</v>
      </c>
    </row>
    <row r="333" spans="1:7" hidden="1" x14ac:dyDescent="0.25">
      <c r="A333" s="87">
        <v>40288</v>
      </c>
      <c r="B333" s="88">
        <v>20.299999</v>
      </c>
      <c r="C333" s="88">
        <v>20.493334000000001</v>
      </c>
      <c r="D333" s="88">
        <v>20.066668</v>
      </c>
      <c r="E333" s="88">
        <v>20.493334000000001</v>
      </c>
      <c r="F333" s="88">
        <v>15.491516000000001</v>
      </c>
      <c r="G333" s="88">
        <v>30150</v>
      </c>
    </row>
    <row r="334" spans="1:7" hidden="1" x14ac:dyDescent="0.25">
      <c r="A334" s="87">
        <v>40289</v>
      </c>
      <c r="B334" s="88">
        <v>20.453333000000001</v>
      </c>
      <c r="C334" s="88">
        <v>20.52</v>
      </c>
      <c r="D334" s="88">
        <v>20.059999000000001</v>
      </c>
      <c r="E334" s="88">
        <v>20.306667000000001</v>
      </c>
      <c r="F334" s="88">
        <v>15.35041</v>
      </c>
      <c r="G334" s="88">
        <v>47850</v>
      </c>
    </row>
    <row r="335" spans="1:7" hidden="1" x14ac:dyDescent="0.25">
      <c r="A335" s="87">
        <v>40290</v>
      </c>
      <c r="B335" s="88">
        <v>20.133333</v>
      </c>
      <c r="C335" s="88">
        <v>20.493334000000001</v>
      </c>
      <c r="D335" s="88">
        <v>20.133333</v>
      </c>
      <c r="E335" s="88">
        <v>20.453333000000001</v>
      </c>
      <c r="F335" s="88">
        <v>15.461278999999999</v>
      </c>
      <c r="G335" s="88">
        <v>18300</v>
      </c>
    </row>
    <row r="336" spans="1:7" hidden="1" x14ac:dyDescent="0.25">
      <c r="A336" s="87">
        <v>40291</v>
      </c>
      <c r="B336" s="88">
        <v>20.453333000000001</v>
      </c>
      <c r="C336" s="88">
        <v>20.6</v>
      </c>
      <c r="D336" s="88">
        <v>20.246668</v>
      </c>
      <c r="E336" s="88">
        <v>20.593332</v>
      </c>
      <c r="F336" s="88">
        <v>15.567119</v>
      </c>
      <c r="G336" s="88">
        <v>26850</v>
      </c>
    </row>
    <row r="337" spans="1:7" hidden="1" x14ac:dyDescent="0.25">
      <c r="A337" s="87">
        <v>40294</v>
      </c>
      <c r="B337" s="88">
        <v>20.546666999999999</v>
      </c>
      <c r="C337" s="88">
        <v>20.653334000000001</v>
      </c>
      <c r="D337" s="88">
        <v>20.420000000000002</v>
      </c>
      <c r="E337" s="88">
        <v>20.566668</v>
      </c>
      <c r="F337" s="88">
        <v>15.546951</v>
      </c>
      <c r="G337" s="88">
        <v>30450</v>
      </c>
    </row>
    <row r="338" spans="1:7" hidden="1" x14ac:dyDescent="0.25">
      <c r="A338" s="87">
        <v>40295</v>
      </c>
      <c r="B338" s="88">
        <v>20.466667000000001</v>
      </c>
      <c r="C338" s="88">
        <v>20.466667000000001</v>
      </c>
      <c r="D338" s="88">
        <v>20.086666000000001</v>
      </c>
      <c r="E338" s="88">
        <v>20.106667000000002</v>
      </c>
      <c r="F338" s="88">
        <v>15.199218999999999</v>
      </c>
      <c r="G338" s="88">
        <v>56700</v>
      </c>
    </row>
    <row r="339" spans="1:7" hidden="1" x14ac:dyDescent="0.25">
      <c r="A339" s="87">
        <v>40296</v>
      </c>
      <c r="B339" s="88">
        <v>20.226666999999999</v>
      </c>
      <c r="C339" s="88">
        <v>20.226666999999999</v>
      </c>
      <c r="D339" s="88">
        <v>20.013331999999998</v>
      </c>
      <c r="E339" s="88">
        <v>20.073333999999999</v>
      </c>
      <c r="F339" s="88">
        <v>15.174023999999999</v>
      </c>
      <c r="G339" s="88">
        <v>47250</v>
      </c>
    </row>
    <row r="340" spans="1:7" hidden="1" x14ac:dyDescent="0.25">
      <c r="A340" s="87">
        <v>40297</v>
      </c>
      <c r="B340" s="88">
        <v>20.139999</v>
      </c>
      <c r="C340" s="88">
        <v>20.313334000000001</v>
      </c>
      <c r="D340" s="88">
        <v>20.026667</v>
      </c>
      <c r="E340" s="88">
        <v>20.293333000000001</v>
      </c>
      <c r="F340" s="88">
        <v>15.340332999999999</v>
      </c>
      <c r="G340" s="88">
        <v>37800</v>
      </c>
    </row>
    <row r="341" spans="1:7" hidden="1" x14ac:dyDescent="0.25">
      <c r="A341" s="87">
        <v>40298</v>
      </c>
      <c r="B341" s="88">
        <v>20.213332999999999</v>
      </c>
      <c r="C341" s="88">
        <v>20.266666000000001</v>
      </c>
      <c r="D341" s="88">
        <v>20.026667</v>
      </c>
      <c r="E341" s="88">
        <v>20.079999999999998</v>
      </c>
      <c r="F341" s="88">
        <v>15.179064</v>
      </c>
      <c r="G341" s="88">
        <v>37650</v>
      </c>
    </row>
    <row r="342" spans="1:7" hidden="1" x14ac:dyDescent="0.25">
      <c r="A342" s="87">
        <v>40301</v>
      </c>
      <c r="B342" s="88">
        <v>20.213332999999999</v>
      </c>
      <c r="C342" s="88">
        <v>20.360001</v>
      </c>
      <c r="D342" s="88">
        <v>19.893332999999998</v>
      </c>
      <c r="E342" s="88">
        <v>20.313334000000001</v>
      </c>
      <c r="F342" s="88">
        <v>15.355444</v>
      </c>
      <c r="G342" s="88">
        <v>29400</v>
      </c>
    </row>
    <row r="343" spans="1:7" hidden="1" x14ac:dyDescent="0.25">
      <c r="A343" s="87">
        <v>40302</v>
      </c>
      <c r="B343" s="88">
        <v>20.120000999999998</v>
      </c>
      <c r="C343" s="88">
        <v>20.206666999999999</v>
      </c>
      <c r="D343" s="88">
        <v>19.826668000000002</v>
      </c>
      <c r="E343" s="88">
        <v>20.16</v>
      </c>
      <c r="F343" s="88">
        <v>15.239544</v>
      </c>
      <c r="G343" s="88">
        <v>44100</v>
      </c>
    </row>
    <row r="344" spans="1:7" hidden="1" x14ac:dyDescent="0.25">
      <c r="A344" s="87">
        <v>40303</v>
      </c>
      <c r="B344" s="88">
        <v>20.186665999999999</v>
      </c>
      <c r="C344" s="88">
        <v>20.219999000000001</v>
      </c>
      <c r="D344" s="88">
        <v>19.766666000000001</v>
      </c>
      <c r="E344" s="88">
        <v>19.773333000000001</v>
      </c>
      <c r="F344" s="88">
        <v>14.947246</v>
      </c>
      <c r="G344" s="88">
        <v>42450</v>
      </c>
    </row>
    <row r="345" spans="1:7" hidden="1" x14ac:dyDescent="0.25">
      <c r="A345" s="87">
        <v>40304</v>
      </c>
      <c r="B345" s="88">
        <v>19.726666999999999</v>
      </c>
      <c r="C345" s="88">
        <v>19.826668000000002</v>
      </c>
      <c r="D345" s="88">
        <v>19.079999999999998</v>
      </c>
      <c r="E345" s="88">
        <v>19.079999999999998</v>
      </c>
      <c r="F345" s="88">
        <v>14.423138</v>
      </c>
      <c r="G345" s="88">
        <v>73500</v>
      </c>
    </row>
    <row r="346" spans="1:7" hidden="1" x14ac:dyDescent="0.25">
      <c r="A346" s="87">
        <v>40305</v>
      </c>
      <c r="B346" s="88">
        <v>19.086666000000001</v>
      </c>
      <c r="C346" s="88">
        <v>19.34</v>
      </c>
      <c r="D346" s="88">
        <v>18.673331999999998</v>
      </c>
      <c r="E346" s="88">
        <v>18.799999</v>
      </c>
      <c r="F346" s="88">
        <v>14.211473</v>
      </c>
      <c r="G346" s="88">
        <v>116400</v>
      </c>
    </row>
    <row r="347" spans="1:7" hidden="1" x14ac:dyDescent="0.25">
      <c r="A347" s="87">
        <v>40308</v>
      </c>
      <c r="B347" s="88">
        <v>18.886666999999999</v>
      </c>
      <c r="C347" s="88">
        <v>20.353332999999999</v>
      </c>
      <c r="D347" s="88">
        <v>18.886666999999999</v>
      </c>
      <c r="E347" s="88">
        <v>20.120000999999998</v>
      </c>
      <c r="F347" s="88">
        <v>15.209307000000001</v>
      </c>
      <c r="G347" s="88">
        <v>137400</v>
      </c>
    </row>
    <row r="348" spans="1:7" hidden="1" x14ac:dyDescent="0.25">
      <c r="A348" s="87">
        <v>40309</v>
      </c>
      <c r="B348" s="88">
        <v>19.866667</v>
      </c>
      <c r="C348" s="88">
        <v>20.626667000000001</v>
      </c>
      <c r="D348" s="88">
        <v>19.853332999999999</v>
      </c>
      <c r="E348" s="88">
        <v>20.286667000000001</v>
      </c>
      <c r="F348" s="88">
        <v>15.335293999999999</v>
      </c>
      <c r="G348" s="88">
        <v>124350</v>
      </c>
    </row>
    <row r="349" spans="1:7" hidden="1" x14ac:dyDescent="0.25">
      <c r="A349" s="87">
        <v>40310</v>
      </c>
      <c r="B349" s="88">
        <v>20.440000999999999</v>
      </c>
      <c r="C349" s="88">
        <v>20.853332999999999</v>
      </c>
      <c r="D349" s="88">
        <v>20.200001</v>
      </c>
      <c r="E349" s="88">
        <v>20.799999</v>
      </c>
      <c r="F349" s="88">
        <v>15.723331999999999</v>
      </c>
      <c r="G349" s="88">
        <v>132150</v>
      </c>
    </row>
    <row r="350" spans="1:7" hidden="1" x14ac:dyDescent="0.25">
      <c r="A350" s="87">
        <v>40311</v>
      </c>
      <c r="B350" s="88">
        <v>20.68</v>
      </c>
      <c r="C350" s="88">
        <v>20.966667000000001</v>
      </c>
      <c r="D350" s="88">
        <v>20.559999000000001</v>
      </c>
      <c r="E350" s="88">
        <v>20.893332999999998</v>
      </c>
      <c r="F350" s="88">
        <v>15.793896</v>
      </c>
      <c r="G350" s="88">
        <v>110250</v>
      </c>
    </row>
    <row r="351" spans="1:7" hidden="1" x14ac:dyDescent="0.25">
      <c r="A351" s="87">
        <v>40312</v>
      </c>
      <c r="B351" s="88">
        <v>20.853332999999999</v>
      </c>
      <c r="C351" s="88">
        <v>20.853332999999999</v>
      </c>
      <c r="D351" s="88">
        <v>20.440000999999999</v>
      </c>
      <c r="E351" s="88">
        <v>20.793333000000001</v>
      </c>
      <c r="F351" s="88">
        <v>15.718299999999999</v>
      </c>
      <c r="G351" s="88">
        <v>82950</v>
      </c>
    </row>
    <row r="352" spans="1:7" hidden="1" x14ac:dyDescent="0.25">
      <c r="A352" s="87">
        <v>40315</v>
      </c>
      <c r="B352" s="88">
        <v>20.833331999999999</v>
      </c>
      <c r="C352" s="88">
        <v>20.993334000000001</v>
      </c>
      <c r="D352" s="88">
        <v>20.58</v>
      </c>
      <c r="E352" s="88">
        <v>20.74</v>
      </c>
      <c r="F352" s="88">
        <v>15.677979000000001</v>
      </c>
      <c r="G352" s="88">
        <v>133800</v>
      </c>
    </row>
    <row r="353" spans="1:7" hidden="1" x14ac:dyDescent="0.25">
      <c r="A353" s="87">
        <v>40316</v>
      </c>
      <c r="B353" s="88">
        <v>21</v>
      </c>
      <c r="C353" s="88">
        <v>21.26</v>
      </c>
      <c r="D353" s="88">
        <v>20.719999000000001</v>
      </c>
      <c r="E353" s="88">
        <v>20.719999000000001</v>
      </c>
      <c r="F353" s="88">
        <v>15.662853999999999</v>
      </c>
      <c r="G353" s="88">
        <v>99150</v>
      </c>
    </row>
    <row r="354" spans="1:7" hidden="1" x14ac:dyDescent="0.25">
      <c r="A354" s="87">
        <v>40317</v>
      </c>
      <c r="B354" s="88">
        <v>20.726666999999999</v>
      </c>
      <c r="C354" s="88">
        <v>21.040001</v>
      </c>
      <c r="D354" s="88">
        <v>20.673331999999998</v>
      </c>
      <c r="E354" s="88">
        <v>20.766666000000001</v>
      </c>
      <c r="F354" s="88">
        <v>15.698136</v>
      </c>
      <c r="G354" s="88">
        <v>60900</v>
      </c>
    </row>
    <row r="355" spans="1:7" hidden="1" x14ac:dyDescent="0.25">
      <c r="A355" s="87">
        <v>40318</v>
      </c>
      <c r="B355" s="88">
        <v>20.66</v>
      </c>
      <c r="C355" s="88">
        <v>20.66</v>
      </c>
      <c r="D355" s="88">
        <v>19.873332999999999</v>
      </c>
      <c r="E355" s="88">
        <v>19.920000000000002</v>
      </c>
      <c r="F355" s="88">
        <v>15.058119</v>
      </c>
      <c r="G355" s="88">
        <v>89850</v>
      </c>
    </row>
    <row r="356" spans="1:7" hidden="1" x14ac:dyDescent="0.25">
      <c r="A356" s="87">
        <v>40319</v>
      </c>
      <c r="B356" s="88">
        <v>19.693332999999999</v>
      </c>
      <c r="C356" s="88">
        <v>20.153334000000001</v>
      </c>
      <c r="D356" s="88">
        <v>19.606667000000002</v>
      </c>
      <c r="E356" s="88">
        <v>19.899999999999999</v>
      </c>
      <c r="F356" s="88">
        <v>15.042996</v>
      </c>
      <c r="G356" s="88">
        <v>64800</v>
      </c>
    </row>
    <row r="357" spans="1:7" hidden="1" x14ac:dyDescent="0.25">
      <c r="A357" s="87">
        <v>40322</v>
      </c>
      <c r="B357" s="88">
        <v>19.806667000000001</v>
      </c>
      <c r="C357" s="88">
        <v>20.093332</v>
      </c>
      <c r="D357" s="88">
        <v>19.5</v>
      </c>
      <c r="E357" s="88">
        <v>19.733333999999999</v>
      </c>
      <c r="F357" s="88">
        <v>14.917007</v>
      </c>
      <c r="G357" s="88">
        <v>31650</v>
      </c>
    </row>
    <row r="358" spans="1:7" hidden="1" x14ac:dyDescent="0.25">
      <c r="A358" s="87">
        <v>40323</v>
      </c>
      <c r="B358" s="88">
        <v>19.406668</v>
      </c>
      <c r="C358" s="88">
        <v>19.573333999999999</v>
      </c>
      <c r="D358" s="88">
        <v>19.120000999999998</v>
      </c>
      <c r="E358" s="88">
        <v>19.466667000000001</v>
      </c>
      <c r="F358" s="88">
        <v>14.715438000000001</v>
      </c>
      <c r="G358" s="88">
        <v>71250</v>
      </c>
    </row>
    <row r="359" spans="1:7" hidden="1" x14ac:dyDescent="0.25">
      <c r="A359" s="87">
        <v>40324</v>
      </c>
      <c r="B359" s="88">
        <v>19.753332</v>
      </c>
      <c r="C359" s="88">
        <v>20.173331999999998</v>
      </c>
      <c r="D359" s="88">
        <v>19.606667000000002</v>
      </c>
      <c r="E359" s="88">
        <v>19.700001</v>
      </c>
      <c r="F359" s="88">
        <v>14.891814999999999</v>
      </c>
      <c r="G359" s="88">
        <v>96300</v>
      </c>
    </row>
    <row r="360" spans="1:7" hidden="1" x14ac:dyDescent="0.25">
      <c r="A360" s="87">
        <v>40325</v>
      </c>
      <c r="B360" s="88">
        <v>20.026667</v>
      </c>
      <c r="C360" s="88">
        <v>20.206666999999999</v>
      </c>
      <c r="D360" s="88">
        <v>19.68</v>
      </c>
      <c r="E360" s="88">
        <v>20.133333</v>
      </c>
      <c r="F360" s="88">
        <v>15.219385000000001</v>
      </c>
      <c r="G360" s="88">
        <v>55200</v>
      </c>
    </row>
    <row r="361" spans="1:7" hidden="1" x14ac:dyDescent="0.25">
      <c r="A361" s="87">
        <v>40326</v>
      </c>
      <c r="B361" s="88">
        <v>20.139999</v>
      </c>
      <c r="C361" s="88">
        <v>20.246668</v>
      </c>
      <c r="D361" s="88">
        <v>19.826668000000002</v>
      </c>
      <c r="E361" s="88">
        <v>20.046666999999999</v>
      </c>
      <c r="F361" s="88">
        <v>15.15387</v>
      </c>
      <c r="G361" s="88">
        <v>38550</v>
      </c>
    </row>
    <row r="362" spans="1:7" hidden="1" x14ac:dyDescent="0.25">
      <c r="A362" s="87">
        <v>40330</v>
      </c>
      <c r="B362" s="88">
        <v>19.813334000000001</v>
      </c>
      <c r="C362" s="88">
        <v>20.153334000000001</v>
      </c>
      <c r="D362" s="88">
        <v>19.440000999999999</v>
      </c>
      <c r="E362" s="88">
        <v>19.473333</v>
      </c>
      <c r="F362" s="88">
        <v>14.720471</v>
      </c>
      <c r="G362" s="88">
        <v>70350</v>
      </c>
    </row>
    <row r="363" spans="1:7" hidden="1" x14ac:dyDescent="0.25">
      <c r="A363" s="87">
        <v>40331</v>
      </c>
      <c r="B363" s="88">
        <v>19.533332999999999</v>
      </c>
      <c r="C363" s="88">
        <v>19.926666000000001</v>
      </c>
      <c r="D363" s="88">
        <v>19.48</v>
      </c>
      <c r="E363" s="88">
        <v>19.920000000000002</v>
      </c>
      <c r="F363" s="88">
        <v>15.058119</v>
      </c>
      <c r="G363" s="88">
        <v>64950</v>
      </c>
    </row>
    <row r="364" spans="1:7" hidden="1" x14ac:dyDescent="0.25">
      <c r="A364" s="87">
        <v>40332</v>
      </c>
      <c r="B364" s="88">
        <v>20</v>
      </c>
      <c r="C364" s="88">
        <v>20.413333999999999</v>
      </c>
      <c r="D364" s="88">
        <v>19.860001</v>
      </c>
      <c r="E364" s="88">
        <v>20.18</v>
      </c>
      <c r="F364" s="88">
        <v>15.254663000000001</v>
      </c>
      <c r="G364" s="88">
        <v>64200</v>
      </c>
    </row>
    <row r="365" spans="1:7" hidden="1" x14ac:dyDescent="0.25">
      <c r="A365" s="87">
        <v>40333</v>
      </c>
      <c r="B365" s="88">
        <v>19.933332</v>
      </c>
      <c r="C365" s="88">
        <v>20.133333</v>
      </c>
      <c r="D365" s="88">
        <v>19.5</v>
      </c>
      <c r="E365" s="88">
        <v>19.506665999999999</v>
      </c>
      <c r="F365" s="88">
        <v>14.745664</v>
      </c>
      <c r="G365" s="88">
        <v>78600</v>
      </c>
    </row>
    <row r="366" spans="1:7" hidden="1" x14ac:dyDescent="0.25">
      <c r="A366" s="87">
        <v>40336</v>
      </c>
      <c r="B366" s="88">
        <v>19.48</v>
      </c>
      <c r="C366" s="88">
        <v>19.786667000000001</v>
      </c>
      <c r="D366" s="88">
        <v>19.253332</v>
      </c>
      <c r="E366" s="88">
        <v>19.306667000000001</v>
      </c>
      <c r="F366" s="88">
        <v>14.594479</v>
      </c>
      <c r="G366" s="88">
        <v>48600</v>
      </c>
    </row>
    <row r="367" spans="1:7" hidden="1" x14ac:dyDescent="0.25">
      <c r="A367" s="87">
        <v>40337</v>
      </c>
      <c r="B367" s="88">
        <v>19.326668000000002</v>
      </c>
      <c r="C367" s="88">
        <v>19.533332999999999</v>
      </c>
      <c r="D367" s="88">
        <v>19.213332999999999</v>
      </c>
      <c r="E367" s="88">
        <v>19.473333</v>
      </c>
      <c r="F367" s="88">
        <v>14.720471</v>
      </c>
      <c r="G367" s="88">
        <v>71400</v>
      </c>
    </row>
    <row r="368" spans="1:7" hidden="1" x14ac:dyDescent="0.25">
      <c r="A368" s="87">
        <v>40338</v>
      </c>
      <c r="B368" s="88">
        <v>19.586666000000001</v>
      </c>
      <c r="C368" s="88">
        <v>19.713332999999999</v>
      </c>
      <c r="D368" s="88">
        <v>19.453333000000001</v>
      </c>
      <c r="E368" s="88">
        <v>19.533332999999999</v>
      </c>
      <c r="F368" s="88">
        <v>14.765822999999999</v>
      </c>
      <c r="G368" s="88">
        <v>79500</v>
      </c>
    </row>
    <row r="369" spans="1:7" hidden="1" x14ac:dyDescent="0.25">
      <c r="A369" s="87">
        <v>40339</v>
      </c>
      <c r="B369" s="88">
        <v>19.719999000000001</v>
      </c>
      <c r="C369" s="88">
        <v>20.226666999999999</v>
      </c>
      <c r="D369" s="88">
        <v>19.686665999999999</v>
      </c>
      <c r="E369" s="88">
        <v>20.219999000000001</v>
      </c>
      <c r="F369" s="88">
        <v>15.284894</v>
      </c>
      <c r="G369" s="88">
        <v>75450</v>
      </c>
    </row>
    <row r="370" spans="1:7" hidden="1" x14ac:dyDescent="0.25">
      <c r="A370" s="87">
        <v>40340</v>
      </c>
      <c r="B370" s="88">
        <v>19.613333000000001</v>
      </c>
      <c r="C370" s="88">
        <v>20.213332999999999</v>
      </c>
      <c r="D370" s="88">
        <v>19.613333000000001</v>
      </c>
      <c r="E370" s="88">
        <v>20</v>
      </c>
      <c r="F370" s="88">
        <v>15.284891999999999</v>
      </c>
      <c r="G370" s="88">
        <v>94200</v>
      </c>
    </row>
    <row r="371" spans="1:7" hidden="1" x14ac:dyDescent="0.25">
      <c r="A371" s="87">
        <v>40343</v>
      </c>
      <c r="B371" s="88">
        <v>19.886666999999999</v>
      </c>
      <c r="C371" s="88">
        <v>20.333331999999999</v>
      </c>
      <c r="D371" s="88">
        <v>19.886666999999999</v>
      </c>
      <c r="E371" s="88">
        <v>20.093332</v>
      </c>
      <c r="F371" s="88">
        <v>15.356223</v>
      </c>
      <c r="G371" s="88">
        <v>47700</v>
      </c>
    </row>
    <row r="372" spans="1:7" hidden="1" x14ac:dyDescent="0.25">
      <c r="A372" s="87">
        <v>40344</v>
      </c>
      <c r="B372" s="88">
        <v>20.293333000000001</v>
      </c>
      <c r="C372" s="88">
        <v>20.366667</v>
      </c>
      <c r="D372" s="88">
        <v>20.126667000000001</v>
      </c>
      <c r="E372" s="88">
        <v>20.32</v>
      </c>
      <c r="F372" s="88">
        <v>15.529457000000001</v>
      </c>
      <c r="G372" s="88">
        <v>59850</v>
      </c>
    </row>
    <row r="373" spans="1:7" hidden="1" x14ac:dyDescent="0.25">
      <c r="A373" s="87">
        <v>40345</v>
      </c>
      <c r="B373" s="88">
        <v>20.133333</v>
      </c>
      <c r="C373" s="88">
        <v>20.946667000000001</v>
      </c>
      <c r="D373" s="88">
        <v>20.133333</v>
      </c>
      <c r="E373" s="88">
        <v>20.786667000000001</v>
      </c>
      <c r="F373" s="88">
        <v>15.886108</v>
      </c>
      <c r="G373" s="88">
        <v>91500</v>
      </c>
    </row>
    <row r="374" spans="1:7" hidden="1" x14ac:dyDescent="0.25">
      <c r="A374" s="87">
        <v>40346</v>
      </c>
      <c r="B374" s="88">
        <v>20.92</v>
      </c>
      <c r="C374" s="88">
        <v>20.993334000000001</v>
      </c>
      <c r="D374" s="88">
        <v>20.719999000000001</v>
      </c>
      <c r="E374" s="88">
        <v>20.966667000000001</v>
      </c>
      <c r="F374" s="88">
        <v>16.023664</v>
      </c>
      <c r="G374" s="88">
        <v>25650</v>
      </c>
    </row>
    <row r="375" spans="1:7" hidden="1" x14ac:dyDescent="0.25">
      <c r="A375" s="87">
        <v>40347</v>
      </c>
      <c r="B375" s="88">
        <v>21</v>
      </c>
      <c r="C375" s="88">
        <v>21.139999</v>
      </c>
      <c r="D375" s="88">
        <v>20.766666000000001</v>
      </c>
      <c r="E375" s="88">
        <v>21.093332</v>
      </c>
      <c r="F375" s="88">
        <v>16.120470000000001</v>
      </c>
      <c r="G375" s="88">
        <v>92400</v>
      </c>
    </row>
    <row r="376" spans="1:7" hidden="1" x14ac:dyDescent="0.25">
      <c r="A376" s="87">
        <v>40350</v>
      </c>
      <c r="B376" s="88">
        <v>21.286667000000001</v>
      </c>
      <c r="C376" s="88">
        <v>21.293333000000001</v>
      </c>
      <c r="D376" s="88">
        <v>20.913333999999999</v>
      </c>
      <c r="E376" s="88">
        <v>21.053332999999999</v>
      </c>
      <c r="F376" s="88">
        <v>16.089903</v>
      </c>
      <c r="G376" s="88">
        <v>69450</v>
      </c>
    </row>
    <row r="377" spans="1:7" hidden="1" x14ac:dyDescent="0.25">
      <c r="A377" s="87">
        <v>40351</v>
      </c>
      <c r="B377" s="88">
        <v>21.166668000000001</v>
      </c>
      <c r="C377" s="88">
        <v>21.32</v>
      </c>
      <c r="D377" s="88">
        <v>20.573333999999999</v>
      </c>
      <c r="E377" s="88">
        <v>20.633333</v>
      </c>
      <c r="F377" s="88">
        <v>15.768917999999999</v>
      </c>
      <c r="G377" s="88">
        <v>54900</v>
      </c>
    </row>
    <row r="378" spans="1:7" hidden="1" x14ac:dyDescent="0.25">
      <c r="A378" s="87">
        <v>40352</v>
      </c>
      <c r="B378" s="88">
        <v>20.473333</v>
      </c>
      <c r="C378" s="88">
        <v>20.719999000000001</v>
      </c>
      <c r="D378" s="88">
        <v>20.333331999999999</v>
      </c>
      <c r="E378" s="88">
        <v>20.58</v>
      </c>
      <c r="F378" s="88">
        <v>15.728159</v>
      </c>
      <c r="G378" s="88">
        <v>46200</v>
      </c>
    </row>
    <row r="379" spans="1:7" hidden="1" x14ac:dyDescent="0.25">
      <c r="A379" s="87">
        <v>40353</v>
      </c>
      <c r="B379" s="88">
        <v>20.513331999999998</v>
      </c>
      <c r="C379" s="88">
        <v>20.886666999999999</v>
      </c>
      <c r="D379" s="88">
        <v>20.406668</v>
      </c>
      <c r="E379" s="88">
        <v>20.566668</v>
      </c>
      <c r="F379" s="88">
        <v>15.717973000000001</v>
      </c>
      <c r="G379" s="88">
        <v>34800</v>
      </c>
    </row>
    <row r="380" spans="1:7" hidden="1" x14ac:dyDescent="0.25">
      <c r="A380" s="87">
        <v>40354</v>
      </c>
      <c r="B380" s="88">
        <v>20.713332999999999</v>
      </c>
      <c r="C380" s="88">
        <v>21.42</v>
      </c>
      <c r="D380" s="88">
        <v>20.693332999999999</v>
      </c>
      <c r="E380" s="88">
        <v>21.4</v>
      </c>
      <c r="F380" s="88">
        <v>16.354835999999999</v>
      </c>
      <c r="G380" s="88">
        <v>148200</v>
      </c>
    </row>
    <row r="381" spans="1:7" hidden="1" x14ac:dyDescent="0.25">
      <c r="A381" s="87">
        <v>40357</v>
      </c>
      <c r="B381" s="88">
        <v>21.433332</v>
      </c>
      <c r="C381" s="88">
        <v>21.466667000000001</v>
      </c>
      <c r="D381" s="88">
        <v>21.206666999999999</v>
      </c>
      <c r="E381" s="88">
        <v>21.213332999999999</v>
      </c>
      <c r="F381" s="88">
        <v>16.212177000000001</v>
      </c>
      <c r="G381" s="88">
        <v>66150</v>
      </c>
    </row>
    <row r="382" spans="1:7" hidden="1" x14ac:dyDescent="0.25">
      <c r="A382" s="87">
        <v>40358</v>
      </c>
      <c r="B382" s="88">
        <v>20.973333</v>
      </c>
      <c r="C382" s="88">
        <v>21.013331999999998</v>
      </c>
      <c r="D382" s="88">
        <v>20.780000999999999</v>
      </c>
      <c r="E382" s="88">
        <v>20.906668</v>
      </c>
      <c r="F382" s="88">
        <v>15.977815</v>
      </c>
      <c r="G382" s="88">
        <v>52650</v>
      </c>
    </row>
    <row r="383" spans="1:7" hidden="1" x14ac:dyDescent="0.25">
      <c r="A383" s="87">
        <v>40359</v>
      </c>
      <c r="B383" s="88">
        <v>20.959999</v>
      </c>
      <c r="C383" s="88">
        <v>21.153334000000001</v>
      </c>
      <c r="D383" s="88">
        <v>20.866667</v>
      </c>
      <c r="E383" s="88">
        <v>20.933332</v>
      </c>
      <c r="F383" s="88">
        <v>15.998191</v>
      </c>
      <c r="G383" s="88">
        <v>75900</v>
      </c>
    </row>
    <row r="384" spans="1:7" hidden="1" x14ac:dyDescent="0.25">
      <c r="A384" s="87">
        <v>40360</v>
      </c>
      <c r="B384" s="88">
        <v>21.16</v>
      </c>
      <c r="C384" s="88">
        <v>21.219999000000001</v>
      </c>
      <c r="D384" s="88">
        <v>20.5</v>
      </c>
      <c r="E384" s="88">
        <v>20.726666999999999</v>
      </c>
      <c r="F384" s="88">
        <v>15.840244</v>
      </c>
      <c r="G384" s="88">
        <v>61950</v>
      </c>
    </row>
    <row r="385" spans="1:7" hidden="1" x14ac:dyDescent="0.25">
      <c r="A385" s="87">
        <v>40361</v>
      </c>
      <c r="B385" s="88">
        <v>20.906668</v>
      </c>
      <c r="C385" s="88">
        <v>20.959999</v>
      </c>
      <c r="D385" s="88">
        <v>20.6</v>
      </c>
      <c r="E385" s="88">
        <v>20.719999000000001</v>
      </c>
      <c r="F385" s="88">
        <v>15.835153999999999</v>
      </c>
      <c r="G385" s="88">
        <v>43050</v>
      </c>
    </row>
    <row r="386" spans="1:7" hidden="1" x14ac:dyDescent="0.25">
      <c r="A386" s="87">
        <v>40365</v>
      </c>
      <c r="B386" s="88">
        <v>20.946667000000001</v>
      </c>
      <c r="C386" s="88">
        <v>21.166668000000001</v>
      </c>
      <c r="D386" s="88">
        <v>20.706666999999999</v>
      </c>
      <c r="E386" s="88">
        <v>20.780000999999999</v>
      </c>
      <c r="F386" s="88">
        <v>15.881011000000001</v>
      </c>
      <c r="G386" s="88">
        <v>93150</v>
      </c>
    </row>
    <row r="387" spans="1:7" hidden="1" x14ac:dyDescent="0.25">
      <c r="A387" s="87">
        <v>40366</v>
      </c>
      <c r="B387" s="88">
        <v>20.793333000000001</v>
      </c>
      <c r="C387" s="88">
        <v>21.120000999999998</v>
      </c>
      <c r="D387" s="88">
        <v>20.780000999999999</v>
      </c>
      <c r="E387" s="88">
        <v>21.093332</v>
      </c>
      <c r="F387" s="88">
        <v>16.120470000000001</v>
      </c>
      <c r="G387" s="88">
        <v>72600</v>
      </c>
    </row>
    <row r="388" spans="1:7" hidden="1" x14ac:dyDescent="0.25">
      <c r="A388" s="87">
        <v>40367</v>
      </c>
      <c r="B388" s="88">
        <v>21.26</v>
      </c>
      <c r="C388" s="88">
        <v>21.26</v>
      </c>
      <c r="D388" s="88">
        <v>20.793333000000001</v>
      </c>
      <c r="E388" s="88">
        <v>21.166668000000001</v>
      </c>
      <c r="F388" s="88">
        <v>16.176517</v>
      </c>
      <c r="G388" s="88">
        <v>67800</v>
      </c>
    </row>
    <row r="389" spans="1:7" hidden="1" x14ac:dyDescent="0.25">
      <c r="A389" s="87">
        <v>40368</v>
      </c>
      <c r="B389" s="88">
        <v>21.08</v>
      </c>
      <c r="C389" s="88">
        <v>21.34</v>
      </c>
      <c r="D389" s="88">
        <v>21</v>
      </c>
      <c r="E389" s="88">
        <v>21.326668000000002</v>
      </c>
      <c r="F389" s="88">
        <v>16.298798000000001</v>
      </c>
      <c r="G389" s="88">
        <v>49500</v>
      </c>
    </row>
    <row r="390" spans="1:7" hidden="1" x14ac:dyDescent="0.25">
      <c r="A390" s="87">
        <v>40371</v>
      </c>
      <c r="B390" s="88">
        <v>21.193332999999999</v>
      </c>
      <c r="C390" s="88">
        <v>21.360001</v>
      </c>
      <c r="D390" s="88">
        <v>21.040001</v>
      </c>
      <c r="E390" s="88">
        <v>21.059999000000001</v>
      </c>
      <c r="F390" s="88">
        <v>16.094995000000001</v>
      </c>
      <c r="G390" s="88">
        <v>43800</v>
      </c>
    </row>
    <row r="391" spans="1:7" hidden="1" x14ac:dyDescent="0.25">
      <c r="A391" s="87">
        <v>40372</v>
      </c>
      <c r="B391" s="88">
        <v>21.280000999999999</v>
      </c>
      <c r="C391" s="88">
        <v>21.42</v>
      </c>
      <c r="D391" s="88">
        <v>21.133333</v>
      </c>
      <c r="E391" s="88">
        <v>21.386666999999999</v>
      </c>
      <c r="F391" s="88">
        <v>16.344650000000001</v>
      </c>
      <c r="G391" s="88">
        <v>85800</v>
      </c>
    </row>
    <row r="392" spans="1:7" hidden="1" x14ac:dyDescent="0.25">
      <c r="A392" s="87">
        <v>40373</v>
      </c>
      <c r="B392" s="88">
        <v>21.226666999999999</v>
      </c>
      <c r="C392" s="88">
        <v>21.553332999999999</v>
      </c>
      <c r="D392" s="88">
        <v>21.006665999999999</v>
      </c>
      <c r="E392" s="88">
        <v>21.186665999999999</v>
      </c>
      <c r="F392" s="88">
        <v>16.191801000000002</v>
      </c>
      <c r="G392" s="88">
        <v>46500</v>
      </c>
    </row>
    <row r="393" spans="1:7" hidden="1" x14ac:dyDescent="0.25">
      <c r="A393" s="87">
        <v>40374</v>
      </c>
      <c r="B393" s="88">
        <v>21.173331999999998</v>
      </c>
      <c r="C393" s="88">
        <v>21.353332999999999</v>
      </c>
      <c r="D393" s="88">
        <v>20.986668000000002</v>
      </c>
      <c r="E393" s="88">
        <v>21.246668</v>
      </c>
      <c r="F393" s="88">
        <v>16.237658</v>
      </c>
      <c r="G393" s="88">
        <v>56700</v>
      </c>
    </row>
    <row r="394" spans="1:7" hidden="1" x14ac:dyDescent="0.25">
      <c r="A394" s="87">
        <v>40375</v>
      </c>
      <c r="B394" s="88">
        <v>21.093332</v>
      </c>
      <c r="C394" s="88">
        <v>21.093332</v>
      </c>
      <c r="D394" s="88">
        <v>20.459999</v>
      </c>
      <c r="E394" s="88">
        <v>20.48</v>
      </c>
      <c r="F394" s="88">
        <v>15.651733</v>
      </c>
      <c r="G394" s="88">
        <v>52950</v>
      </c>
    </row>
    <row r="395" spans="1:7" hidden="1" x14ac:dyDescent="0.25">
      <c r="A395" s="87">
        <v>40378</v>
      </c>
      <c r="B395" s="88">
        <v>20.473333</v>
      </c>
      <c r="C395" s="88">
        <v>20.833331999999999</v>
      </c>
      <c r="D395" s="88">
        <v>20.16</v>
      </c>
      <c r="E395" s="88">
        <v>20.786667000000001</v>
      </c>
      <c r="F395" s="88">
        <v>15.886108</v>
      </c>
      <c r="G395" s="88">
        <v>94800</v>
      </c>
    </row>
    <row r="396" spans="1:7" hidden="1" x14ac:dyDescent="0.25">
      <c r="A396" s="87">
        <v>40379</v>
      </c>
      <c r="B396" s="88">
        <v>20.5</v>
      </c>
      <c r="C396" s="88">
        <v>21.08</v>
      </c>
      <c r="D396" s="88">
        <v>20.239999999999998</v>
      </c>
      <c r="E396" s="88">
        <v>21.066668</v>
      </c>
      <c r="F396" s="88">
        <v>16.100096000000001</v>
      </c>
      <c r="G396" s="88">
        <v>89400</v>
      </c>
    </row>
    <row r="397" spans="1:7" hidden="1" x14ac:dyDescent="0.25">
      <c r="A397" s="87">
        <v>40380</v>
      </c>
      <c r="B397" s="88">
        <v>21.206666999999999</v>
      </c>
      <c r="C397" s="88">
        <v>21.266666000000001</v>
      </c>
      <c r="D397" s="88">
        <v>20.393332999999998</v>
      </c>
      <c r="E397" s="88">
        <v>20.52</v>
      </c>
      <c r="F397" s="88">
        <v>15.682306000000001</v>
      </c>
      <c r="G397" s="88">
        <v>81900</v>
      </c>
    </row>
    <row r="398" spans="1:7" hidden="1" x14ac:dyDescent="0.25">
      <c r="A398" s="87">
        <v>40381</v>
      </c>
      <c r="B398" s="88">
        <v>20.786667000000001</v>
      </c>
      <c r="C398" s="88">
        <v>21.066668</v>
      </c>
      <c r="D398" s="88">
        <v>20.706666999999999</v>
      </c>
      <c r="E398" s="88">
        <v>21.026667</v>
      </c>
      <c r="F398" s="88">
        <v>16.069523</v>
      </c>
      <c r="G398" s="88">
        <v>53100</v>
      </c>
    </row>
    <row r="399" spans="1:7" hidden="1" x14ac:dyDescent="0.25">
      <c r="A399" s="87">
        <v>40382</v>
      </c>
      <c r="B399" s="88">
        <v>20.873332999999999</v>
      </c>
      <c r="C399" s="88">
        <v>21.493334000000001</v>
      </c>
      <c r="D399" s="88">
        <v>20.76</v>
      </c>
      <c r="E399" s="88">
        <v>21.446667000000001</v>
      </c>
      <c r="F399" s="88">
        <v>16.390502999999999</v>
      </c>
      <c r="G399" s="88">
        <v>91500</v>
      </c>
    </row>
    <row r="400" spans="1:7" hidden="1" x14ac:dyDescent="0.25">
      <c r="A400" s="87">
        <v>40385</v>
      </c>
      <c r="B400" s="88">
        <v>21.573333999999999</v>
      </c>
      <c r="C400" s="88">
        <v>22.026667</v>
      </c>
      <c r="D400" s="88">
        <v>21.513331999999998</v>
      </c>
      <c r="E400" s="88">
        <v>22.006665999999999</v>
      </c>
      <c r="F400" s="88">
        <v>16.818477999999999</v>
      </c>
      <c r="G400" s="88">
        <v>105450</v>
      </c>
    </row>
    <row r="401" spans="1:7" hidden="1" x14ac:dyDescent="0.25">
      <c r="A401" s="87">
        <v>40386</v>
      </c>
      <c r="B401" s="88">
        <v>22.426666000000001</v>
      </c>
      <c r="C401" s="88">
        <v>22.573333999999999</v>
      </c>
      <c r="D401" s="88">
        <v>21.959999</v>
      </c>
      <c r="E401" s="88">
        <v>22.286667000000001</v>
      </c>
      <c r="F401" s="88">
        <v>17.032471000000001</v>
      </c>
      <c r="G401" s="88">
        <v>118500</v>
      </c>
    </row>
    <row r="402" spans="1:7" hidden="1" x14ac:dyDescent="0.25">
      <c r="A402" s="87">
        <v>40387</v>
      </c>
      <c r="B402" s="88">
        <v>22.246668</v>
      </c>
      <c r="C402" s="88">
        <v>22.473333</v>
      </c>
      <c r="D402" s="88">
        <v>21.9</v>
      </c>
      <c r="E402" s="88">
        <v>22.013331999999998</v>
      </c>
      <c r="F402" s="88">
        <v>16.823578000000001</v>
      </c>
      <c r="G402" s="88">
        <v>43800</v>
      </c>
    </row>
    <row r="403" spans="1:7" hidden="1" x14ac:dyDescent="0.25">
      <c r="A403" s="87">
        <v>40388</v>
      </c>
      <c r="B403" s="88">
        <v>22.266666000000001</v>
      </c>
      <c r="C403" s="88">
        <v>22.393332999999998</v>
      </c>
      <c r="D403" s="88">
        <v>21.6</v>
      </c>
      <c r="E403" s="88">
        <v>22.34</v>
      </c>
      <c r="F403" s="88">
        <v>17.073225000000001</v>
      </c>
      <c r="G403" s="88">
        <v>96150</v>
      </c>
    </row>
    <row r="404" spans="1:7" hidden="1" x14ac:dyDescent="0.25">
      <c r="A404" s="87">
        <v>40389</v>
      </c>
      <c r="B404" s="88">
        <v>22.040001</v>
      </c>
      <c r="C404" s="88">
        <v>22.493334000000001</v>
      </c>
      <c r="D404" s="88">
        <v>22.033332999999999</v>
      </c>
      <c r="E404" s="88">
        <v>22.16</v>
      </c>
      <c r="F404" s="88">
        <v>16.935663000000002</v>
      </c>
      <c r="G404" s="88">
        <v>58200</v>
      </c>
    </row>
    <row r="405" spans="1:7" hidden="1" x14ac:dyDescent="0.25">
      <c r="A405" s="87">
        <v>40392</v>
      </c>
      <c r="B405" s="88">
        <v>22.5</v>
      </c>
      <c r="C405" s="88">
        <v>22.639999</v>
      </c>
      <c r="D405" s="88">
        <v>22.299999</v>
      </c>
      <c r="E405" s="88">
        <v>22.553332999999999</v>
      </c>
      <c r="F405" s="88">
        <v>17.236263000000001</v>
      </c>
      <c r="G405" s="88">
        <v>72150</v>
      </c>
    </row>
    <row r="406" spans="1:7" hidden="1" x14ac:dyDescent="0.25">
      <c r="A406" s="87">
        <v>40393</v>
      </c>
      <c r="B406" s="88">
        <v>22.413333999999999</v>
      </c>
      <c r="C406" s="88">
        <v>22.713332999999999</v>
      </c>
      <c r="D406" s="88">
        <v>22.34</v>
      </c>
      <c r="E406" s="88">
        <v>22.546666999999999</v>
      </c>
      <c r="F406" s="88">
        <v>17.231171</v>
      </c>
      <c r="G406" s="88">
        <v>76200</v>
      </c>
    </row>
    <row r="407" spans="1:7" hidden="1" x14ac:dyDescent="0.25">
      <c r="A407" s="87">
        <v>40394</v>
      </c>
      <c r="B407" s="88">
        <v>22.686665999999999</v>
      </c>
      <c r="C407" s="88">
        <v>22.940000999999999</v>
      </c>
      <c r="D407" s="88">
        <v>22.526667</v>
      </c>
      <c r="E407" s="88">
        <v>22.833331999999999</v>
      </c>
      <c r="F407" s="88">
        <v>17.450253</v>
      </c>
      <c r="G407" s="88">
        <v>73500</v>
      </c>
    </row>
    <row r="408" spans="1:7" hidden="1" x14ac:dyDescent="0.25">
      <c r="A408" s="87">
        <v>40395</v>
      </c>
      <c r="B408" s="88">
        <v>22.833331999999999</v>
      </c>
      <c r="C408" s="88">
        <v>23.333331999999999</v>
      </c>
      <c r="D408" s="88">
        <v>22.16</v>
      </c>
      <c r="E408" s="88">
        <v>22.233333999999999</v>
      </c>
      <c r="F408" s="88">
        <v>16.991710999999999</v>
      </c>
      <c r="G408" s="88">
        <v>57900</v>
      </c>
    </row>
    <row r="409" spans="1:7" hidden="1" x14ac:dyDescent="0.25">
      <c r="A409" s="87">
        <v>40396</v>
      </c>
      <c r="B409" s="88">
        <v>21.966667000000001</v>
      </c>
      <c r="C409" s="88">
        <v>22.16</v>
      </c>
      <c r="D409" s="88">
        <v>21.379999000000002</v>
      </c>
      <c r="E409" s="88">
        <v>21.833331999999999</v>
      </c>
      <c r="F409" s="88">
        <v>16.68601</v>
      </c>
      <c r="G409" s="88">
        <v>60750</v>
      </c>
    </row>
    <row r="410" spans="1:7" hidden="1" x14ac:dyDescent="0.25">
      <c r="A410" s="87">
        <v>40399</v>
      </c>
      <c r="B410" s="88">
        <v>21.866667</v>
      </c>
      <c r="C410" s="88">
        <v>22.953333000000001</v>
      </c>
      <c r="D410" s="88">
        <v>21.866667</v>
      </c>
      <c r="E410" s="88">
        <v>22.540001</v>
      </c>
      <c r="F410" s="88">
        <v>17.226078000000001</v>
      </c>
      <c r="G410" s="88">
        <v>85050</v>
      </c>
    </row>
    <row r="411" spans="1:7" hidden="1" x14ac:dyDescent="0.25">
      <c r="A411" s="87">
        <v>40400</v>
      </c>
      <c r="B411" s="88">
        <v>22.273333000000001</v>
      </c>
      <c r="C411" s="88">
        <v>24.093332</v>
      </c>
      <c r="D411" s="88">
        <v>22.153334000000001</v>
      </c>
      <c r="E411" s="88">
        <v>23.846665999999999</v>
      </c>
      <c r="F411" s="88">
        <v>18.224692999999998</v>
      </c>
      <c r="G411" s="88">
        <v>218100</v>
      </c>
    </row>
    <row r="412" spans="1:7" hidden="1" x14ac:dyDescent="0.25">
      <c r="A412" s="87">
        <v>40401</v>
      </c>
      <c r="B412" s="88">
        <v>23.620000999999998</v>
      </c>
      <c r="C412" s="88">
        <v>23.653334000000001</v>
      </c>
      <c r="D412" s="88">
        <v>22.693332999999999</v>
      </c>
      <c r="E412" s="88">
        <v>22.92</v>
      </c>
      <c r="F412" s="88">
        <v>17.516487000000001</v>
      </c>
      <c r="G412" s="88">
        <v>115800</v>
      </c>
    </row>
    <row r="413" spans="1:7" hidden="1" x14ac:dyDescent="0.25">
      <c r="A413" s="87">
        <v>40402</v>
      </c>
      <c r="B413" s="88">
        <v>21.646667000000001</v>
      </c>
      <c r="C413" s="88">
        <v>22.926666000000001</v>
      </c>
      <c r="D413" s="88">
        <v>21.646667000000001</v>
      </c>
      <c r="E413" s="88">
        <v>22.440000999999999</v>
      </c>
      <c r="F413" s="88">
        <v>17.149647000000002</v>
      </c>
      <c r="G413" s="88">
        <v>58350</v>
      </c>
    </row>
    <row r="414" spans="1:7" hidden="1" x14ac:dyDescent="0.25">
      <c r="A414" s="87">
        <v>40403</v>
      </c>
      <c r="B414" s="88">
        <v>22.433332</v>
      </c>
      <c r="C414" s="88">
        <v>22.82</v>
      </c>
      <c r="D414" s="88">
        <v>22.433332</v>
      </c>
      <c r="E414" s="88">
        <v>22.786667000000001</v>
      </c>
      <c r="F414" s="88">
        <v>17.414594999999998</v>
      </c>
      <c r="G414" s="88">
        <v>79650</v>
      </c>
    </row>
    <row r="415" spans="1:7" hidden="1" x14ac:dyDescent="0.25">
      <c r="A415" s="87">
        <v>40406</v>
      </c>
      <c r="B415" s="88">
        <v>22.946667000000001</v>
      </c>
      <c r="C415" s="88">
        <v>22.946667000000001</v>
      </c>
      <c r="D415" s="88">
        <v>22.366667</v>
      </c>
      <c r="E415" s="88">
        <v>22.786667000000001</v>
      </c>
      <c r="F415" s="88">
        <v>17.414594999999998</v>
      </c>
      <c r="G415" s="88">
        <v>40950</v>
      </c>
    </row>
    <row r="416" spans="1:7" hidden="1" x14ac:dyDescent="0.25">
      <c r="A416" s="87">
        <v>40407</v>
      </c>
      <c r="B416" s="88">
        <v>23.08</v>
      </c>
      <c r="C416" s="88">
        <v>23.686665999999999</v>
      </c>
      <c r="D416" s="88">
        <v>23.053332999999999</v>
      </c>
      <c r="E416" s="88">
        <v>23.253332</v>
      </c>
      <c r="F416" s="88">
        <v>17.771235999999998</v>
      </c>
      <c r="G416" s="88">
        <v>64500</v>
      </c>
    </row>
    <row r="417" spans="1:7" hidden="1" x14ac:dyDescent="0.25">
      <c r="A417" s="87">
        <v>40408</v>
      </c>
      <c r="B417" s="88">
        <v>23.326668000000002</v>
      </c>
      <c r="C417" s="88">
        <v>23.326668000000002</v>
      </c>
      <c r="D417" s="88">
        <v>22.666668000000001</v>
      </c>
      <c r="E417" s="88">
        <v>23.073333999999999</v>
      </c>
      <c r="F417" s="88">
        <v>17.633671</v>
      </c>
      <c r="G417" s="88">
        <v>55200</v>
      </c>
    </row>
    <row r="418" spans="1:7" hidden="1" x14ac:dyDescent="0.25">
      <c r="A418" s="87">
        <v>40409</v>
      </c>
      <c r="B418" s="88">
        <v>23.053332999999999</v>
      </c>
      <c r="C418" s="88">
        <v>23.053332999999999</v>
      </c>
      <c r="D418" s="88">
        <v>22.280000999999999</v>
      </c>
      <c r="E418" s="88">
        <v>22.5</v>
      </c>
      <c r="F418" s="88">
        <v>17.195502999999999</v>
      </c>
      <c r="G418" s="88">
        <v>91800</v>
      </c>
    </row>
    <row r="419" spans="1:7" hidden="1" x14ac:dyDescent="0.25">
      <c r="A419" s="87">
        <v>40410</v>
      </c>
      <c r="B419" s="88">
        <v>22.426666000000001</v>
      </c>
      <c r="C419" s="88">
        <v>22.546666999999999</v>
      </c>
      <c r="D419" s="88">
        <v>21.906668</v>
      </c>
      <c r="E419" s="88">
        <v>22.306667000000001</v>
      </c>
      <c r="F419" s="88">
        <v>17.047747000000001</v>
      </c>
      <c r="G419" s="88">
        <v>81600</v>
      </c>
    </row>
    <row r="420" spans="1:7" hidden="1" x14ac:dyDescent="0.25">
      <c r="A420" s="87">
        <v>40413</v>
      </c>
      <c r="B420" s="88">
        <v>22.459999</v>
      </c>
      <c r="C420" s="88">
        <v>22.706666999999999</v>
      </c>
      <c r="D420" s="88">
        <v>22.326668000000002</v>
      </c>
      <c r="E420" s="88">
        <v>22.52</v>
      </c>
      <c r="F420" s="88">
        <v>17.210794</v>
      </c>
      <c r="G420" s="88">
        <v>67650</v>
      </c>
    </row>
    <row r="421" spans="1:7" hidden="1" x14ac:dyDescent="0.25">
      <c r="A421" s="87">
        <v>40414</v>
      </c>
      <c r="B421" s="88">
        <v>22.280000999999999</v>
      </c>
      <c r="C421" s="88">
        <v>22.586666000000001</v>
      </c>
      <c r="D421" s="88">
        <v>22.280000999999999</v>
      </c>
      <c r="E421" s="88">
        <v>22.366667</v>
      </c>
      <c r="F421" s="88">
        <v>17.093613000000001</v>
      </c>
      <c r="G421" s="88">
        <v>35400</v>
      </c>
    </row>
    <row r="422" spans="1:7" hidden="1" x14ac:dyDescent="0.25">
      <c r="A422" s="87">
        <v>40415</v>
      </c>
      <c r="B422" s="88">
        <v>22.346665999999999</v>
      </c>
      <c r="C422" s="88">
        <v>23.033332999999999</v>
      </c>
      <c r="D422" s="88">
        <v>22.313334000000001</v>
      </c>
      <c r="E422" s="88">
        <v>22.98</v>
      </c>
      <c r="F422" s="88">
        <v>17.562344</v>
      </c>
      <c r="G422" s="88">
        <v>62550</v>
      </c>
    </row>
    <row r="423" spans="1:7" hidden="1" x14ac:dyDescent="0.25">
      <c r="A423" s="87">
        <v>40416</v>
      </c>
      <c r="B423" s="88">
        <v>23.053332999999999</v>
      </c>
      <c r="C423" s="88">
        <v>23.08</v>
      </c>
      <c r="D423" s="88">
        <v>22.826668000000002</v>
      </c>
      <c r="E423" s="88">
        <v>22.933332</v>
      </c>
      <c r="F423" s="88">
        <v>17.526679999999999</v>
      </c>
      <c r="G423" s="88">
        <v>36600</v>
      </c>
    </row>
    <row r="424" spans="1:7" hidden="1" x14ac:dyDescent="0.25">
      <c r="A424" s="87">
        <v>40417</v>
      </c>
      <c r="B424" s="88">
        <v>23.059999000000001</v>
      </c>
      <c r="C424" s="88">
        <v>23.406668</v>
      </c>
      <c r="D424" s="88">
        <v>22.833331999999999</v>
      </c>
      <c r="E424" s="88">
        <v>23.299999</v>
      </c>
      <c r="F424" s="88">
        <v>17.806906000000001</v>
      </c>
      <c r="G424" s="88">
        <v>58500</v>
      </c>
    </row>
    <row r="425" spans="1:7" hidden="1" x14ac:dyDescent="0.25">
      <c r="A425" s="87">
        <v>40420</v>
      </c>
      <c r="B425" s="88">
        <v>23.313334000000001</v>
      </c>
      <c r="C425" s="88">
        <v>23.393332999999998</v>
      </c>
      <c r="D425" s="88">
        <v>22.873332999999999</v>
      </c>
      <c r="E425" s="88">
        <v>22.9</v>
      </c>
      <c r="F425" s="88">
        <v>17.501207000000001</v>
      </c>
      <c r="G425" s="88">
        <v>40050</v>
      </c>
    </row>
    <row r="426" spans="1:7" hidden="1" x14ac:dyDescent="0.25">
      <c r="A426" s="87">
        <v>40421</v>
      </c>
      <c r="B426" s="88">
        <v>22.866667</v>
      </c>
      <c r="C426" s="88">
        <v>23.113333000000001</v>
      </c>
      <c r="D426" s="88">
        <v>22.780000999999999</v>
      </c>
      <c r="E426" s="88">
        <v>22.959999</v>
      </c>
      <c r="F426" s="88">
        <v>17.547056000000001</v>
      </c>
      <c r="G426" s="88">
        <v>61650</v>
      </c>
    </row>
    <row r="427" spans="1:7" hidden="1" x14ac:dyDescent="0.25">
      <c r="A427" s="87">
        <v>40422</v>
      </c>
      <c r="B427" s="88">
        <v>23.32</v>
      </c>
      <c r="C427" s="88">
        <v>23.48</v>
      </c>
      <c r="D427" s="88">
        <v>23.066668</v>
      </c>
      <c r="E427" s="88">
        <v>23.379999000000002</v>
      </c>
      <c r="F427" s="88">
        <v>17.868046</v>
      </c>
      <c r="G427" s="88">
        <v>74700</v>
      </c>
    </row>
    <row r="428" spans="1:7" hidden="1" x14ac:dyDescent="0.25">
      <c r="A428" s="87">
        <v>40423</v>
      </c>
      <c r="B428" s="88">
        <v>23.513331999999998</v>
      </c>
      <c r="C428" s="88">
        <v>23.533332999999999</v>
      </c>
      <c r="D428" s="88">
        <v>23.059999000000001</v>
      </c>
      <c r="E428" s="88">
        <v>23.219999000000001</v>
      </c>
      <c r="F428" s="88">
        <v>17.745766</v>
      </c>
      <c r="G428" s="88">
        <v>38850</v>
      </c>
    </row>
    <row r="429" spans="1:7" hidden="1" x14ac:dyDescent="0.25">
      <c r="A429" s="87">
        <v>40424</v>
      </c>
      <c r="B429" s="88">
        <v>23.413333999999999</v>
      </c>
      <c r="C429" s="88">
        <v>23.440000999999999</v>
      </c>
      <c r="D429" s="88">
        <v>23.033332999999999</v>
      </c>
      <c r="E429" s="88">
        <v>23.326668000000002</v>
      </c>
      <c r="F429" s="88">
        <v>17.827286000000001</v>
      </c>
      <c r="G429" s="88">
        <v>52500</v>
      </c>
    </row>
    <row r="430" spans="1:7" hidden="1" x14ac:dyDescent="0.25">
      <c r="A430" s="87">
        <v>40428</v>
      </c>
      <c r="B430" s="88">
        <v>23.333331999999999</v>
      </c>
      <c r="C430" s="88">
        <v>23.440000999999999</v>
      </c>
      <c r="D430" s="88">
        <v>23.02</v>
      </c>
      <c r="E430" s="88">
        <v>23.073333999999999</v>
      </c>
      <c r="F430" s="88">
        <v>17.633671</v>
      </c>
      <c r="G430" s="88">
        <v>81000</v>
      </c>
    </row>
    <row r="431" spans="1:7" hidden="1" x14ac:dyDescent="0.25">
      <c r="A431" s="87">
        <v>40429</v>
      </c>
      <c r="B431" s="88">
        <v>23.173331999999998</v>
      </c>
      <c r="C431" s="88">
        <v>23.200001</v>
      </c>
      <c r="D431" s="88">
        <v>22.793333000000001</v>
      </c>
      <c r="E431" s="88">
        <v>22.886666999999999</v>
      </c>
      <c r="F431" s="88">
        <v>17.491015999999998</v>
      </c>
      <c r="G431" s="88">
        <v>66150</v>
      </c>
    </row>
    <row r="432" spans="1:7" hidden="1" x14ac:dyDescent="0.25">
      <c r="A432" s="87">
        <v>40430</v>
      </c>
      <c r="B432" s="88">
        <v>23.046666999999999</v>
      </c>
      <c r="C432" s="88">
        <v>23.246668</v>
      </c>
      <c r="D432" s="88">
        <v>22.860001</v>
      </c>
      <c r="E432" s="88">
        <v>23.213332999999999</v>
      </c>
      <c r="F432" s="88">
        <v>17.740662</v>
      </c>
      <c r="G432" s="88">
        <v>75300</v>
      </c>
    </row>
    <row r="433" spans="1:7" hidden="1" x14ac:dyDescent="0.25">
      <c r="A433" s="87">
        <v>40431</v>
      </c>
      <c r="B433" s="88">
        <v>23.313334000000001</v>
      </c>
      <c r="C433" s="88">
        <v>23.433332</v>
      </c>
      <c r="D433" s="88">
        <v>23.053332999999999</v>
      </c>
      <c r="E433" s="88">
        <v>23.353332999999999</v>
      </c>
      <c r="F433" s="88">
        <v>17.847667999999999</v>
      </c>
      <c r="G433" s="88">
        <v>89550</v>
      </c>
    </row>
    <row r="434" spans="1:7" hidden="1" x14ac:dyDescent="0.25">
      <c r="A434" s="87">
        <v>40434</v>
      </c>
      <c r="B434" s="88">
        <v>23.353332999999999</v>
      </c>
      <c r="C434" s="88">
        <v>23.459999</v>
      </c>
      <c r="D434" s="88">
        <v>23.093332</v>
      </c>
      <c r="E434" s="88">
        <v>23.346665999999999</v>
      </c>
      <c r="F434" s="88">
        <v>18.012253000000001</v>
      </c>
      <c r="G434" s="88">
        <v>79050</v>
      </c>
    </row>
    <row r="435" spans="1:7" hidden="1" x14ac:dyDescent="0.25">
      <c r="A435" s="87">
        <v>40435</v>
      </c>
      <c r="B435" s="88">
        <v>23.34</v>
      </c>
      <c r="C435" s="88">
        <v>23.459999</v>
      </c>
      <c r="D435" s="88">
        <v>22.959999</v>
      </c>
      <c r="E435" s="88">
        <v>23.213332999999999</v>
      </c>
      <c r="F435" s="88">
        <v>17.909383999999999</v>
      </c>
      <c r="G435" s="88">
        <v>83550</v>
      </c>
    </row>
    <row r="436" spans="1:7" hidden="1" x14ac:dyDescent="0.25">
      <c r="A436" s="87">
        <v>40436</v>
      </c>
      <c r="B436" s="88">
        <v>23.186665999999999</v>
      </c>
      <c r="C436" s="88">
        <v>23.4</v>
      </c>
      <c r="D436" s="88">
        <v>22.946667000000001</v>
      </c>
      <c r="E436" s="88">
        <v>23.233333999999999</v>
      </c>
      <c r="F436" s="88">
        <v>17.924811999999999</v>
      </c>
      <c r="G436" s="88">
        <v>51000</v>
      </c>
    </row>
    <row r="437" spans="1:7" hidden="1" x14ac:dyDescent="0.25">
      <c r="A437" s="87">
        <v>40437</v>
      </c>
      <c r="B437" s="88">
        <v>23.219999000000001</v>
      </c>
      <c r="C437" s="88">
        <v>23.346665999999999</v>
      </c>
      <c r="D437" s="88">
        <v>22.973333</v>
      </c>
      <c r="E437" s="88">
        <v>23.073333999999999</v>
      </c>
      <c r="F437" s="88">
        <v>17.801373000000002</v>
      </c>
      <c r="G437" s="88">
        <v>39600</v>
      </c>
    </row>
    <row r="438" spans="1:7" hidden="1" x14ac:dyDescent="0.25">
      <c r="A438" s="87">
        <v>40438</v>
      </c>
      <c r="B438" s="88">
        <v>23.193332999999999</v>
      </c>
      <c r="C438" s="88">
        <v>23.433332</v>
      </c>
      <c r="D438" s="88">
        <v>22.986668000000002</v>
      </c>
      <c r="E438" s="88">
        <v>23.026667</v>
      </c>
      <c r="F438" s="88">
        <v>17.765370999999998</v>
      </c>
      <c r="G438" s="88">
        <v>67950</v>
      </c>
    </row>
    <row r="439" spans="1:7" hidden="1" x14ac:dyDescent="0.25">
      <c r="A439" s="87">
        <v>40441</v>
      </c>
      <c r="B439" s="88">
        <v>23.193332999999999</v>
      </c>
      <c r="C439" s="88">
        <v>23.6</v>
      </c>
      <c r="D439" s="88">
        <v>22.966667000000001</v>
      </c>
      <c r="E439" s="88">
        <v>23.58</v>
      </c>
      <c r="F439" s="88">
        <v>18.192271999999999</v>
      </c>
      <c r="G439" s="88">
        <v>64500</v>
      </c>
    </row>
    <row r="440" spans="1:7" hidden="1" x14ac:dyDescent="0.25">
      <c r="A440" s="87">
        <v>40442</v>
      </c>
      <c r="B440" s="88">
        <v>23.486668000000002</v>
      </c>
      <c r="C440" s="88">
        <v>23.486668000000002</v>
      </c>
      <c r="D440" s="88">
        <v>23.02</v>
      </c>
      <c r="E440" s="88">
        <v>23.026667</v>
      </c>
      <c r="F440" s="88">
        <v>17.765370999999998</v>
      </c>
      <c r="G440" s="88">
        <v>49200</v>
      </c>
    </row>
    <row r="441" spans="1:7" hidden="1" x14ac:dyDescent="0.25">
      <c r="A441" s="87">
        <v>40443</v>
      </c>
      <c r="B441" s="88">
        <v>23.013331999999998</v>
      </c>
      <c r="C441" s="88">
        <v>23.533332999999999</v>
      </c>
      <c r="D441" s="88">
        <v>22.953333000000001</v>
      </c>
      <c r="E441" s="88">
        <v>23.506665999999999</v>
      </c>
      <c r="F441" s="88">
        <v>18.1357</v>
      </c>
      <c r="G441" s="88">
        <v>81600</v>
      </c>
    </row>
    <row r="442" spans="1:7" hidden="1" x14ac:dyDescent="0.25">
      <c r="A442" s="87">
        <v>40444</v>
      </c>
      <c r="B442" s="88">
        <v>23.440000999999999</v>
      </c>
      <c r="C442" s="88">
        <v>23.533332999999999</v>
      </c>
      <c r="D442" s="88">
        <v>23.006665999999999</v>
      </c>
      <c r="E442" s="88">
        <v>23.059999000000001</v>
      </c>
      <c r="F442" s="88">
        <v>17.791086</v>
      </c>
      <c r="G442" s="88">
        <v>35700</v>
      </c>
    </row>
    <row r="443" spans="1:7" hidden="1" x14ac:dyDescent="0.25">
      <c r="A443" s="87">
        <v>40445</v>
      </c>
      <c r="B443" s="88">
        <v>23.233333999999999</v>
      </c>
      <c r="C443" s="88">
        <v>23.74</v>
      </c>
      <c r="D443" s="88">
        <v>23.233333999999999</v>
      </c>
      <c r="E443" s="88">
        <v>23.706666999999999</v>
      </c>
      <c r="F443" s="88">
        <v>18.289999000000002</v>
      </c>
      <c r="G443" s="88">
        <v>74250</v>
      </c>
    </row>
    <row r="444" spans="1:7" hidden="1" x14ac:dyDescent="0.25">
      <c r="A444" s="87">
        <v>40448</v>
      </c>
      <c r="B444" s="88">
        <v>23.666668000000001</v>
      </c>
      <c r="C444" s="88">
        <v>24.113333000000001</v>
      </c>
      <c r="D444" s="88">
        <v>23.666668000000001</v>
      </c>
      <c r="E444" s="88">
        <v>24.113333000000001</v>
      </c>
      <c r="F444" s="88">
        <v>18.603746000000001</v>
      </c>
      <c r="G444" s="88">
        <v>45150</v>
      </c>
    </row>
    <row r="445" spans="1:7" hidden="1" x14ac:dyDescent="0.25">
      <c r="A445" s="87">
        <v>40449</v>
      </c>
      <c r="B445" s="88">
        <v>24.146667000000001</v>
      </c>
      <c r="C445" s="88">
        <v>24.146667000000001</v>
      </c>
      <c r="D445" s="88">
        <v>23.486668000000002</v>
      </c>
      <c r="E445" s="88">
        <v>24.040001</v>
      </c>
      <c r="F445" s="88">
        <v>18.547173000000001</v>
      </c>
      <c r="G445" s="88">
        <v>46050</v>
      </c>
    </row>
    <row r="446" spans="1:7" hidden="1" x14ac:dyDescent="0.25">
      <c r="A446" s="87">
        <v>40450</v>
      </c>
      <c r="B446" s="88">
        <v>23.893332999999998</v>
      </c>
      <c r="C446" s="88">
        <v>24.273333000000001</v>
      </c>
      <c r="D446" s="88">
        <v>23.799999</v>
      </c>
      <c r="E446" s="88">
        <v>24.233333999999999</v>
      </c>
      <c r="F446" s="88">
        <v>18.696331000000001</v>
      </c>
      <c r="G446" s="88">
        <v>67500</v>
      </c>
    </row>
    <row r="447" spans="1:7" hidden="1" x14ac:dyDescent="0.25">
      <c r="A447" s="87">
        <v>40451</v>
      </c>
      <c r="B447" s="88">
        <v>24.32</v>
      </c>
      <c r="C447" s="88">
        <v>24.620000999999998</v>
      </c>
      <c r="D447" s="88">
        <v>24.040001</v>
      </c>
      <c r="E447" s="88">
        <v>24.146667000000001</v>
      </c>
      <c r="F447" s="88">
        <v>18.629470999999999</v>
      </c>
      <c r="G447" s="88">
        <v>70650</v>
      </c>
    </row>
    <row r="448" spans="1:7" hidden="1" x14ac:dyDescent="0.25">
      <c r="A448" s="87">
        <v>40452</v>
      </c>
      <c r="B448" s="88">
        <v>24.233333999999999</v>
      </c>
      <c r="C448" s="88">
        <v>24.42</v>
      </c>
      <c r="D448" s="88">
        <v>24.073333999999999</v>
      </c>
      <c r="E448" s="88">
        <v>24.366667</v>
      </c>
      <c r="F448" s="88">
        <v>18.799195999999998</v>
      </c>
      <c r="G448" s="88">
        <v>24450</v>
      </c>
    </row>
    <row r="449" spans="1:7" hidden="1" x14ac:dyDescent="0.25">
      <c r="A449" s="87">
        <v>40455</v>
      </c>
      <c r="B449" s="88">
        <v>24.233333999999999</v>
      </c>
      <c r="C449" s="88">
        <v>24.413333999999999</v>
      </c>
      <c r="D449" s="88">
        <v>23.866667</v>
      </c>
      <c r="E449" s="88">
        <v>24.066668</v>
      </c>
      <c r="F449" s="88">
        <v>18.567736</v>
      </c>
      <c r="G449" s="88">
        <v>38700</v>
      </c>
    </row>
    <row r="450" spans="1:7" hidden="1" x14ac:dyDescent="0.25">
      <c r="A450" s="87">
        <v>40456</v>
      </c>
      <c r="B450" s="88">
        <v>24.280000999999999</v>
      </c>
      <c r="C450" s="88">
        <v>25.046666999999999</v>
      </c>
      <c r="D450" s="88">
        <v>24.266666000000001</v>
      </c>
      <c r="E450" s="88">
        <v>25</v>
      </c>
      <c r="F450" s="88">
        <v>19.287822999999999</v>
      </c>
      <c r="G450" s="88">
        <v>101550</v>
      </c>
    </row>
    <row r="451" spans="1:7" hidden="1" x14ac:dyDescent="0.25">
      <c r="A451" s="87">
        <v>40457</v>
      </c>
      <c r="B451" s="88">
        <v>25.053332999999999</v>
      </c>
      <c r="C451" s="88">
        <v>25.18</v>
      </c>
      <c r="D451" s="88">
        <v>24.74</v>
      </c>
      <c r="E451" s="88">
        <v>25</v>
      </c>
      <c r="F451" s="88">
        <v>19.287822999999999</v>
      </c>
      <c r="G451" s="88">
        <v>38700</v>
      </c>
    </row>
    <row r="452" spans="1:7" hidden="1" x14ac:dyDescent="0.25">
      <c r="A452" s="87">
        <v>40458</v>
      </c>
      <c r="B452" s="88">
        <v>25.166668000000001</v>
      </c>
      <c r="C452" s="88">
        <v>25.213332999999999</v>
      </c>
      <c r="D452" s="88">
        <v>24.719999000000001</v>
      </c>
      <c r="E452" s="88">
        <v>24.966667000000001</v>
      </c>
      <c r="F452" s="88">
        <v>19.262104000000001</v>
      </c>
      <c r="G452" s="88">
        <v>48000</v>
      </c>
    </row>
    <row r="453" spans="1:7" hidden="1" x14ac:dyDescent="0.25">
      <c r="A453" s="87">
        <v>40459</v>
      </c>
      <c r="B453" s="88">
        <v>25.046666999999999</v>
      </c>
      <c r="C453" s="88">
        <v>25.653334000000001</v>
      </c>
      <c r="D453" s="88">
        <v>24.9</v>
      </c>
      <c r="E453" s="88">
        <v>25.52</v>
      </c>
      <c r="F453" s="88">
        <v>19.689007</v>
      </c>
      <c r="G453" s="88">
        <v>44100</v>
      </c>
    </row>
    <row r="454" spans="1:7" hidden="1" x14ac:dyDescent="0.25">
      <c r="A454" s="87">
        <v>40462</v>
      </c>
      <c r="B454" s="88">
        <v>25.48</v>
      </c>
      <c r="C454" s="88">
        <v>25.626667000000001</v>
      </c>
      <c r="D454" s="88">
        <v>25.353332999999999</v>
      </c>
      <c r="E454" s="88">
        <v>25.413333999999999</v>
      </c>
      <c r="F454" s="88">
        <v>19.606714</v>
      </c>
      <c r="G454" s="88">
        <v>20700</v>
      </c>
    </row>
    <row r="455" spans="1:7" hidden="1" x14ac:dyDescent="0.25">
      <c r="A455" s="87">
        <v>40463</v>
      </c>
      <c r="B455" s="88">
        <v>25.266666000000001</v>
      </c>
      <c r="C455" s="88">
        <v>25.559999000000001</v>
      </c>
      <c r="D455" s="88">
        <v>25</v>
      </c>
      <c r="E455" s="88">
        <v>25.48</v>
      </c>
      <c r="F455" s="88">
        <v>19.658149999999999</v>
      </c>
      <c r="G455" s="88">
        <v>40650</v>
      </c>
    </row>
    <row r="456" spans="1:7" hidden="1" x14ac:dyDescent="0.25">
      <c r="A456" s="87">
        <v>40464</v>
      </c>
      <c r="B456" s="88">
        <v>25.646667000000001</v>
      </c>
      <c r="C456" s="88">
        <v>25.9</v>
      </c>
      <c r="D456" s="88">
        <v>25.113333000000001</v>
      </c>
      <c r="E456" s="88">
        <v>25.706666999999999</v>
      </c>
      <c r="F456" s="88">
        <v>19.833027000000001</v>
      </c>
      <c r="G456" s="88">
        <v>39300</v>
      </c>
    </row>
    <row r="457" spans="1:7" hidden="1" x14ac:dyDescent="0.25">
      <c r="A457" s="87">
        <v>40465</v>
      </c>
      <c r="B457" s="88">
        <v>25.753332</v>
      </c>
      <c r="C457" s="88">
        <v>25.753332</v>
      </c>
      <c r="D457" s="88">
        <v>25.053332999999999</v>
      </c>
      <c r="E457" s="88">
        <v>25.200001</v>
      </c>
      <c r="F457" s="88">
        <v>19.442122999999999</v>
      </c>
      <c r="G457" s="88">
        <v>34200</v>
      </c>
    </row>
    <row r="458" spans="1:7" hidden="1" x14ac:dyDescent="0.25">
      <c r="A458" s="87">
        <v>40466</v>
      </c>
      <c r="B458" s="88">
        <v>25.48</v>
      </c>
      <c r="C458" s="88">
        <v>25.48</v>
      </c>
      <c r="D458" s="88">
        <v>25.046666999999999</v>
      </c>
      <c r="E458" s="88">
        <v>25.233333999999999</v>
      </c>
      <c r="F458" s="88">
        <v>19.467842000000001</v>
      </c>
      <c r="G458" s="88">
        <v>53400</v>
      </c>
    </row>
    <row r="459" spans="1:7" hidden="1" x14ac:dyDescent="0.25">
      <c r="A459" s="87">
        <v>40469</v>
      </c>
      <c r="B459" s="88">
        <v>25.059999000000001</v>
      </c>
      <c r="C459" s="88">
        <v>25.773333000000001</v>
      </c>
      <c r="D459" s="88">
        <v>25.059999000000001</v>
      </c>
      <c r="E459" s="88">
        <v>25.773333000000001</v>
      </c>
      <c r="F459" s="88">
        <v>19.884453000000001</v>
      </c>
      <c r="G459" s="88">
        <v>25500</v>
      </c>
    </row>
    <row r="460" spans="1:7" hidden="1" x14ac:dyDescent="0.25">
      <c r="A460" s="87">
        <v>40470</v>
      </c>
      <c r="B460" s="88">
        <v>25.486668000000002</v>
      </c>
      <c r="C460" s="88">
        <v>25.98</v>
      </c>
      <c r="D460" s="88">
        <v>25.280000999999999</v>
      </c>
      <c r="E460" s="88">
        <v>25.473333</v>
      </c>
      <c r="F460" s="88">
        <v>19.653002000000001</v>
      </c>
      <c r="G460" s="88">
        <v>42900</v>
      </c>
    </row>
    <row r="461" spans="1:7" hidden="1" x14ac:dyDescent="0.25">
      <c r="A461" s="87">
        <v>40471</v>
      </c>
      <c r="B461" s="88">
        <v>25.646667000000001</v>
      </c>
      <c r="C461" s="88">
        <v>25.793333000000001</v>
      </c>
      <c r="D461" s="88">
        <v>25.373332999999999</v>
      </c>
      <c r="E461" s="88">
        <v>25.440000999999999</v>
      </c>
      <c r="F461" s="88">
        <v>19.627286999999999</v>
      </c>
      <c r="G461" s="88">
        <v>24000</v>
      </c>
    </row>
    <row r="462" spans="1:7" hidden="1" x14ac:dyDescent="0.25">
      <c r="A462" s="87">
        <v>40472</v>
      </c>
      <c r="B462" s="88">
        <v>25.440000999999999</v>
      </c>
      <c r="C462" s="88">
        <v>25.566668</v>
      </c>
      <c r="D462" s="88">
        <v>24.059999000000001</v>
      </c>
      <c r="E462" s="88">
        <v>24.333331999999999</v>
      </c>
      <c r="F462" s="88">
        <v>18.773472000000002</v>
      </c>
      <c r="G462" s="88">
        <v>103950</v>
      </c>
    </row>
    <row r="463" spans="1:7" hidden="1" x14ac:dyDescent="0.25">
      <c r="A463" s="87">
        <v>40473</v>
      </c>
      <c r="B463" s="88">
        <v>24.34</v>
      </c>
      <c r="C463" s="88">
        <v>24.4</v>
      </c>
      <c r="D463" s="88">
        <v>23.986668000000002</v>
      </c>
      <c r="E463" s="88">
        <v>24.293333000000001</v>
      </c>
      <c r="F463" s="88">
        <v>18.742619000000001</v>
      </c>
      <c r="G463" s="88">
        <v>35850</v>
      </c>
    </row>
    <row r="464" spans="1:7" hidden="1" x14ac:dyDescent="0.25">
      <c r="A464" s="87">
        <v>40476</v>
      </c>
      <c r="B464" s="88">
        <v>24.379999000000002</v>
      </c>
      <c r="C464" s="88">
        <v>24.686665999999999</v>
      </c>
      <c r="D464" s="88">
        <v>24.086666000000001</v>
      </c>
      <c r="E464" s="88">
        <v>24.386666999999999</v>
      </c>
      <c r="F464" s="88">
        <v>18.814634000000002</v>
      </c>
      <c r="G464" s="88">
        <v>78150</v>
      </c>
    </row>
    <row r="465" spans="1:7" hidden="1" x14ac:dyDescent="0.25">
      <c r="A465" s="87">
        <v>40477</v>
      </c>
      <c r="B465" s="88">
        <v>24.193332999999999</v>
      </c>
      <c r="C465" s="88">
        <v>24.553332999999999</v>
      </c>
      <c r="D465" s="88">
        <v>24</v>
      </c>
      <c r="E465" s="88">
        <v>24.353332999999999</v>
      </c>
      <c r="F465" s="88">
        <v>18.788903999999999</v>
      </c>
      <c r="G465" s="88">
        <v>49050</v>
      </c>
    </row>
    <row r="466" spans="1:7" hidden="1" x14ac:dyDescent="0.25">
      <c r="A466" s="87">
        <v>40478</v>
      </c>
      <c r="B466" s="88">
        <v>24.360001</v>
      </c>
      <c r="C466" s="88">
        <v>24.540001</v>
      </c>
      <c r="D466" s="88">
        <v>24.106667000000002</v>
      </c>
      <c r="E466" s="88">
        <v>24.42</v>
      </c>
      <c r="F466" s="88">
        <v>18.840347000000001</v>
      </c>
      <c r="G466" s="88">
        <v>71700</v>
      </c>
    </row>
    <row r="467" spans="1:7" hidden="1" x14ac:dyDescent="0.25">
      <c r="A467" s="87">
        <v>40479</v>
      </c>
      <c r="B467" s="88">
        <v>24.52</v>
      </c>
      <c r="C467" s="88">
        <v>24.66</v>
      </c>
      <c r="D467" s="88">
        <v>24.200001</v>
      </c>
      <c r="E467" s="88">
        <v>24.6</v>
      </c>
      <c r="F467" s="88">
        <v>18.979208</v>
      </c>
      <c r="G467" s="88">
        <v>36300</v>
      </c>
    </row>
    <row r="468" spans="1:7" hidden="1" x14ac:dyDescent="0.25">
      <c r="A468" s="87">
        <v>40480</v>
      </c>
      <c r="B468" s="88">
        <v>24.446667000000001</v>
      </c>
      <c r="C468" s="88">
        <v>24.933332</v>
      </c>
      <c r="D468" s="88">
        <v>24.286667000000001</v>
      </c>
      <c r="E468" s="88">
        <v>24.459999</v>
      </c>
      <c r="F468" s="88">
        <v>18.871203999999999</v>
      </c>
      <c r="G468" s="88">
        <v>107850</v>
      </c>
    </row>
    <row r="469" spans="1:7" hidden="1" x14ac:dyDescent="0.25">
      <c r="A469" s="87">
        <v>40483</v>
      </c>
      <c r="B469" s="88">
        <v>24.446667000000001</v>
      </c>
      <c r="C469" s="88">
        <v>24.546666999999999</v>
      </c>
      <c r="D469" s="88">
        <v>23.82</v>
      </c>
      <c r="E469" s="88">
        <v>24.093332</v>
      </c>
      <c r="F469" s="88">
        <v>18.588314</v>
      </c>
      <c r="G469" s="88">
        <v>45600</v>
      </c>
    </row>
    <row r="470" spans="1:7" hidden="1" x14ac:dyDescent="0.25">
      <c r="A470" s="87">
        <v>40484</v>
      </c>
      <c r="B470" s="88">
        <v>24.346665999999999</v>
      </c>
      <c r="C470" s="88">
        <v>24.959999</v>
      </c>
      <c r="D470" s="88">
        <v>23.333331999999999</v>
      </c>
      <c r="E470" s="88">
        <v>24.9</v>
      </c>
      <c r="F470" s="88">
        <v>19.210668999999999</v>
      </c>
      <c r="G470" s="88">
        <v>38700</v>
      </c>
    </row>
    <row r="471" spans="1:7" hidden="1" x14ac:dyDescent="0.25">
      <c r="A471" s="87">
        <v>40485</v>
      </c>
      <c r="B471" s="88">
        <v>24.886666999999999</v>
      </c>
      <c r="C471" s="88">
        <v>25.266666000000001</v>
      </c>
      <c r="D471" s="88">
        <v>24.486668000000002</v>
      </c>
      <c r="E471" s="88">
        <v>24.886666999999999</v>
      </c>
      <c r="F471" s="88">
        <v>19.200384</v>
      </c>
      <c r="G471" s="88">
        <v>70800</v>
      </c>
    </row>
    <row r="472" spans="1:7" hidden="1" x14ac:dyDescent="0.25">
      <c r="A472" s="87">
        <v>40486</v>
      </c>
      <c r="B472" s="88">
        <v>25.200001</v>
      </c>
      <c r="C472" s="88">
        <v>25.453333000000001</v>
      </c>
      <c r="D472" s="88">
        <v>24.466667000000001</v>
      </c>
      <c r="E472" s="88">
        <v>24.9</v>
      </c>
      <c r="F472" s="88">
        <v>19.210668999999999</v>
      </c>
      <c r="G472" s="88">
        <v>94800</v>
      </c>
    </row>
    <row r="473" spans="1:7" hidden="1" x14ac:dyDescent="0.25">
      <c r="A473" s="87">
        <v>40487</v>
      </c>
      <c r="B473" s="88">
        <v>24.333331999999999</v>
      </c>
      <c r="C473" s="88">
        <v>24.58</v>
      </c>
      <c r="D473" s="88">
        <v>24.1</v>
      </c>
      <c r="E473" s="88">
        <v>24.446667000000001</v>
      </c>
      <c r="F473" s="88">
        <v>18.860921999999999</v>
      </c>
      <c r="G473" s="88">
        <v>51000</v>
      </c>
    </row>
    <row r="474" spans="1:7" hidden="1" x14ac:dyDescent="0.25">
      <c r="A474" s="87">
        <v>40490</v>
      </c>
      <c r="B474" s="88">
        <v>24.506665999999999</v>
      </c>
      <c r="C474" s="88">
        <v>25.16</v>
      </c>
      <c r="D474" s="88">
        <v>24.446667000000001</v>
      </c>
      <c r="E474" s="88">
        <v>25.120000999999998</v>
      </c>
      <c r="F474" s="88">
        <v>19.380402</v>
      </c>
      <c r="G474" s="88">
        <v>51000</v>
      </c>
    </row>
    <row r="475" spans="1:7" hidden="1" x14ac:dyDescent="0.25">
      <c r="A475" s="87">
        <v>40491</v>
      </c>
      <c r="B475" s="88">
        <v>25.246668</v>
      </c>
      <c r="C475" s="88">
        <v>25.5</v>
      </c>
      <c r="D475" s="88">
        <v>24.826668000000002</v>
      </c>
      <c r="E475" s="88">
        <v>25.006665999999999</v>
      </c>
      <c r="F475" s="88">
        <v>19.292964999999999</v>
      </c>
      <c r="G475" s="88">
        <v>62700</v>
      </c>
    </row>
    <row r="476" spans="1:7" hidden="1" x14ac:dyDescent="0.25">
      <c r="A476" s="87">
        <v>40492</v>
      </c>
      <c r="B476" s="88">
        <v>25.126667000000001</v>
      </c>
      <c r="C476" s="88">
        <v>25.526667</v>
      </c>
      <c r="D476" s="88">
        <v>25.02</v>
      </c>
      <c r="E476" s="88">
        <v>25.466667000000001</v>
      </c>
      <c r="F476" s="88">
        <v>19.647860000000001</v>
      </c>
      <c r="G476" s="88">
        <v>39000</v>
      </c>
    </row>
    <row r="477" spans="1:7" hidden="1" x14ac:dyDescent="0.25">
      <c r="A477" s="87">
        <v>40493</v>
      </c>
      <c r="B477" s="88">
        <v>25.18</v>
      </c>
      <c r="C477" s="88">
        <v>25.9</v>
      </c>
      <c r="D477" s="88">
        <v>25.08</v>
      </c>
      <c r="E477" s="88">
        <v>25.806667000000001</v>
      </c>
      <c r="F477" s="88">
        <v>19.910173</v>
      </c>
      <c r="G477" s="88">
        <v>60750</v>
      </c>
    </row>
    <row r="478" spans="1:7" hidden="1" x14ac:dyDescent="0.25">
      <c r="A478" s="87">
        <v>40494</v>
      </c>
      <c r="B478" s="88">
        <v>25.08</v>
      </c>
      <c r="C478" s="88">
        <v>25.906668</v>
      </c>
      <c r="D478" s="88">
        <v>25.08</v>
      </c>
      <c r="E478" s="88">
        <v>25.693332999999999</v>
      </c>
      <c r="F478" s="88">
        <v>19.822737</v>
      </c>
      <c r="G478" s="88">
        <v>83400</v>
      </c>
    </row>
    <row r="479" spans="1:7" hidden="1" x14ac:dyDescent="0.25">
      <c r="A479" s="87">
        <v>40497</v>
      </c>
      <c r="B479" s="88">
        <v>25.873332999999999</v>
      </c>
      <c r="C479" s="88">
        <v>26.233333999999999</v>
      </c>
      <c r="D479" s="88">
        <v>25.753332</v>
      </c>
      <c r="E479" s="88">
        <v>26.006665999999999</v>
      </c>
      <c r="F479" s="88">
        <v>20.064475999999999</v>
      </c>
      <c r="G479" s="88">
        <v>47400</v>
      </c>
    </row>
    <row r="480" spans="1:7" hidden="1" x14ac:dyDescent="0.25">
      <c r="A480" s="87">
        <v>40498</v>
      </c>
      <c r="B480" s="88">
        <v>25.9</v>
      </c>
      <c r="C480" s="88">
        <v>25.933332</v>
      </c>
      <c r="D480" s="88">
        <v>25.18</v>
      </c>
      <c r="E480" s="88">
        <v>25.360001</v>
      </c>
      <c r="F480" s="88">
        <v>19.565567000000001</v>
      </c>
      <c r="G480" s="88">
        <v>82500</v>
      </c>
    </row>
    <row r="481" spans="1:7" hidden="1" x14ac:dyDescent="0.25">
      <c r="A481" s="87">
        <v>40499</v>
      </c>
      <c r="B481" s="88">
        <v>25.346665999999999</v>
      </c>
      <c r="C481" s="88">
        <v>25.386666999999999</v>
      </c>
      <c r="D481" s="88">
        <v>24.826668000000002</v>
      </c>
      <c r="E481" s="88">
        <v>24.913333999999999</v>
      </c>
      <c r="F481" s="88">
        <v>19.220959000000001</v>
      </c>
      <c r="G481" s="88">
        <v>51000</v>
      </c>
    </row>
    <row r="482" spans="1:7" hidden="1" x14ac:dyDescent="0.25">
      <c r="A482" s="87">
        <v>40500</v>
      </c>
      <c r="B482" s="88">
        <v>25.219999000000001</v>
      </c>
      <c r="C482" s="88">
        <v>25.286667000000001</v>
      </c>
      <c r="D482" s="88">
        <v>24.793333000000001</v>
      </c>
      <c r="E482" s="88">
        <v>24.879999000000002</v>
      </c>
      <c r="F482" s="88">
        <v>19.195242</v>
      </c>
      <c r="G482" s="88">
        <v>58500</v>
      </c>
    </row>
    <row r="483" spans="1:7" hidden="1" x14ac:dyDescent="0.25">
      <c r="A483" s="87">
        <v>40501</v>
      </c>
      <c r="B483" s="88">
        <v>24.866667</v>
      </c>
      <c r="C483" s="88">
        <v>25.293333000000001</v>
      </c>
      <c r="D483" s="88">
        <v>24.540001</v>
      </c>
      <c r="E483" s="88">
        <v>25.266666000000001</v>
      </c>
      <c r="F483" s="88">
        <v>19.493556999999999</v>
      </c>
      <c r="G483" s="88">
        <v>45750</v>
      </c>
    </row>
    <row r="484" spans="1:7" hidden="1" x14ac:dyDescent="0.25">
      <c r="A484" s="87">
        <v>40504</v>
      </c>
      <c r="B484" s="88">
        <v>25.200001</v>
      </c>
      <c r="C484" s="88">
        <v>25.546666999999999</v>
      </c>
      <c r="D484" s="88">
        <v>24.959999</v>
      </c>
      <c r="E484" s="88">
        <v>25.313334000000001</v>
      </c>
      <c r="F484" s="88">
        <v>19.529561999999999</v>
      </c>
      <c r="G484" s="88">
        <v>62850</v>
      </c>
    </row>
    <row r="485" spans="1:7" hidden="1" x14ac:dyDescent="0.25">
      <c r="A485" s="87">
        <v>40505</v>
      </c>
      <c r="B485" s="88">
        <v>24.92</v>
      </c>
      <c r="C485" s="88">
        <v>25.006665999999999</v>
      </c>
      <c r="D485" s="88">
        <v>24.593332</v>
      </c>
      <c r="E485" s="88">
        <v>24.84</v>
      </c>
      <c r="F485" s="88">
        <v>19.164383000000001</v>
      </c>
      <c r="G485" s="88">
        <v>40200</v>
      </c>
    </row>
    <row r="486" spans="1:7" hidden="1" x14ac:dyDescent="0.25">
      <c r="A486" s="87">
        <v>40506</v>
      </c>
      <c r="B486" s="88">
        <v>24.940000999999999</v>
      </c>
      <c r="C486" s="88">
        <v>25.446667000000001</v>
      </c>
      <c r="D486" s="88">
        <v>24.940000999999999</v>
      </c>
      <c r="E486" s="88">
        <v>25.333331999999999</v>
      </c>
      <c r="F486" s="88">
        <v>19.544982999999998</v>
      </c>
      <c r="G486" s="88">
        <v>61950</v>
      </c>
    </row>
    <row r="487" spans="1:7" hidden="1" x14ac:dyDescent="0.25">
      <c r="A487" s="87">
        <v>40508</v>
      </c>
      <c r="B487" s="88">
        <v>25.16</v>
      </c>
      <c r="C487" s="88">
        <v>25.333331999999999</v>
      </c>
      <c r="D487" s="88">
        <v>25.073333999999999</v>
      </c>
      <c r="E487" s="88">
        <v>25.193332999999999</v>
      </c>
      <c r="F487" s="88">
        <v>19.436975</v>
      </c>
      <c r="G487" s="88">
        <v>11400</v>
      </c>
    </row>
    <row r="488" spans="1:7" hidden="1" x14ac:dyDescent="0.25">
      <c r="A488" s="87">
        <v>40511</v>
      </c>
      <c r="B488" s="88">
        <v>25.166668000000001</v>
      </c>
      <c r="C488" s="88">
        <v>25.32</v>
      </c>
      <c r="D488" s="88">
        <v>24.673331999999998</v>
      </c>
      <c r="E488" s="88">
        <v>25.273333000000001</v>
      </c>
      <c r="F488" s="88">
        <v>19.498701000000001</v>
      </c>
      <c r="G488" s="88">
        <v>31500</v>
      </c>
    </row>
    <row r="489" spans="1:7" hidden="1" x14ac:dyDescent="0.25">
      <c r="A489" s="87">
        <v>40512</v>
      </c>
      <c r="B489" s="88">
        <v>25.200001</v>
      </c>
      <c r="C489" s="88">
        <v>25.200001</v>
      </c>
      <c r="D489" s="88">
        <v>24.633333</v>
      </c>
      <c r="E489" s="88">
        <v>25.059999000000001</v>
      </c>
      <c r="F489" s="88">
        <v>19.334109999999999</v>
      </c>
      <c r="G489" s="88">
        <v>47100</v>
      </c>
    </row>
    <row r="490" spans="1:7" hidden="1" x14ac:dyDescent="0.25">
      <c r="A490" s="87">
        <v>40513</v>
      </c>
      <c r="B490" s="88">
        <v>25.313334000000001</v>
      </c>
      <c r="C490" s="88">
        <v>25.84</v>
      </c>
      <c r="D490" s="88">
        <v>25.286667000000001</v>
      </c>
      <c r="E490" s="88">
        <v>25.566668</v>
      </c>
      <c r="F490" s="88">
        <v>19.725010000000001</v>
      </c>
      <c r="G490" s="88">
        <v>59550</v>
      </c>
    </row>
    <row r="491" spans="1:7" hidden="1" x14ac:dyDescent="0.25">
      <c r="A491" s="87">
        <v>40514</v>
      </c>
      <c r="B491" s="88">
        <v>25.686665999999999</v>
      </c>
      <c r="C491" s="88">
        <v>25.873332999999999</v>
      </c>
      <c r="D491" s="88">
        <v>25.493334000000001</v>
      </c>
      <c r="E491" s="88">
        <v>25.786667000000001</v>
      </c>
      <c r="F491" s="88">
        <v>19.894742999999998</v>
      </c>
      <c r="G491" s="88">
        <v>38850</v>
      </c>
    </row>
    <row r="492" spans="1:7" hidden="1" x14ac:dyDescent="0.25">
      <c r="A492" s="87">
        <v>40515</v>
      </c>
      <c r="B492" s="88">
        <v>25.633333</v>
      </c>
      <c r="C492" s="88">
        <v>26.033332999999999</v>
      </c>
      <c r="D492" s="88">
        <v>25.246668</v>
      </c>
      <c r="E492" s="88">
        <v>25.866667</v>
      </c>
      <c r="F492" s="88">
        <v>19.956467</v>
      </c>
      <c r="G492" s="88">
        <v>49050</v>
      </c>
    </row>
    <row r="493" spans="1:7" hidden="1" x14ac:dyDescent="0.25">
      <c r="A493" s="87">
        <v>40518</v>
      </c>
      <c r="B493" s="88">
        <v>25.76</v>
      </c>
      <c r="C493" s="88">
        <v>25.82</v>
      </c>
      <c r="D493" s="88">
        <v>25.540001</v>
      </c>
      <c r="E493" s="88">
        <v>25.593332</v>
      </c>
      <c r="F493" s="88">
        <v>19.745584000000001</v>
      </c>
      <c r="G493" s="88">
        <v>32250</v>
      </c>
    </row>
    <row r="494" spans="1:7" hidden="1" x14ac:dyDescent="0.25">
      <c r="A494" s="87">
        <v>40519</v>
      </c>
      <c r="B494" s="88">
        <v>26.313334000000001</v>
      </c>
      <c r="C494" s="88">
        <v>26.913333999999999</v>
      </c>
      <c r="D494" s="88">
        <v>25.92</v>
      </c>
      <c r="E494" s="88">
        <v>26.773333000000001</v>
      </c>
      <c r="F494" s="88">
        <v>20.655964000000001</v>
      </c>
      <c r="G494" s="88">
        <v>116700</v>
      </c>
    </row>
    <row r="495" spans="1:7" hidden="1" x14ac:dyDescent="0.25">
      <c r="A495" s="87">
        <v>40520</v>
      </c>
      <c r="B495" s="88">
        <v>26.833331999999999</v>
      </c>
      <c r="C495" s="88">
        <v>27.553332999999999</v>
      </c>
      <c r="D495" s="88">
        <v>26.799999</v>
      </c>
      <c r="E495" s="88">
        <v>26.993334000000001</v>
      </c>
      <c r="F495" s="88">
        <v>20.825700999999999</v>
      </c>
      <c r="G495" s="88">
        <v>64950</v>
      </c>
    </row>
    <row r="496" spans="1:7" hidden="1" x14ac:dyDescent="0.25">
      <c r="A496" s="87">
        <v>40521</v>
      </c>
      <c r="B496" s="88">
        <v>27.046666999999999</v>
      </c>
      <c r="C496" s="88">
        <v>27.26</v>
      </c>
      <c r="D496" s="88">
        <v>26.673331999999998</v>
      </c>
      <c r="E496" s="88">
        <v>26.98</v>
      </c>
      <c r="F496" s="88">
        <v>20.815411000000001</v>
      </c>
      <c r="G496" s="88">
        <v>58200</v>
      </c>
    </row>
    <row r="497" spans="1:7" hidden="1" x14ac:dyDescent="0.25">
      <c r="A497" s="87">
        <v>40522</v>
      </c>
      <c r="B497" s="88">
        <v>27.120000999999998</v>
      </c>
      <c r="C497" s="88">
        <v>27.16</v>
      </c>
      <c r="D497" s="88">
        <v>26.626667000000001</v>
      </c>
      <c r="E497" s="88">
        <v>26.846665999999999</v>
      </c>
      <c r="F497" s="88">
        <v>20.712544999999999</v>
      </c>
      <c r="G497" s="88">
        <v>60000</v>
      </c>
    </row>
    <row r="498" spans="1:7" hidden="1" x14ac:dyDescent="0.25">
      <c r="A498" s="87">
        <v>40525</v>
      </c>
      <c r="B498" s="88">
        <v>26.773333000000001</v>
      </c>
      <c r="C498" s="88">
        <v>26.773333000000001</v>
      </c>
      <c r="D498" s="88">
        <v>26.406668</v>
      </c>
      <c r="E498" s="88">
        <v>26.620000999999998</v>
      </c>
      <c r="F498" s="88">
        <v>20.707356999999998</v>
      </c>
      <c r="G498" s="88">
        <v>38850</v>
      </c>
    </row>
    <row r="499" spans="1:7" hidden="1" x14ac:dyDescent="0.25">
      <c r="A499" s="87">
        <v>40526</v>
      </c>
      <c r="B499" s="88">
        <v>26.700001</v>
      </c>
      <c r="C499" s="88">
        <v>27.086666000000001</v>
      </c>
      <c r="D499" s="88">
        <v>26.646667000000001</v>
      </c>
      <c r="E499" s="88">
        <v>26.946667000000001</v>
      </c>
      <c r="F499" s="88">
        <v>20.961468</v>
      </c>
      <c r="G499" s="88">
        <v>61350</v>
      </c>
    </row>
    <row r="500" spans="1:7" hidden="1" x14ac:dyDescent="0.25">
      <c r="A500" s="87">
        <v>40527</v>
      </c>
      <c r="B500" s="88">
        <v>26.993334000000001</v>
      </c>
      <c r="C500" s="88">
        <v>27.533332999999999</v>
      </c>
      <c r="D500" s="88">
        <v>26.98</v>
      </c>
      <c r="E500" s="88">
        <v>27.326668000000002</v>
      </c>
      <c r="F500" s="88">
        <v>21.257069000000001</v>
      </c>
      <c r="G500" s="88">
        <v>81750</v>
      </c>
    </row>
    <row r="501" spans="1:7" hidden="1" x14ac:dyDescent="0.25">
      <c r="A501" s="87">
        <v>40528</v>
      </c>
      <c r="B501" s="88">
        <v>27.280000999999999</v>
      </c>
      <c r="C501" s="88">
        <v>28</v>
      </c>
      <c r="D501" s="88">
        <v>27.08</v>
      </c>
      <c r="E501" s="88">
        <v>27.780000999999999</v>
      </c>
      <c r="F501" s="88">
        <v>21.609715000000001</v>
      </c>
      <c r="G501" s="88">
        <v>61200</v>
      </c>
    </row>
    <row r="502" spans="1:7" hidden="1" x14ac:dyDescent="0.25">
      <c r="A502" s="87">
        <v>40529</v>
      </c>
      <c r="B502" s="88">
        <v>27.806667000000001</v>
      </c>
      <c r="C502" s="88">
        <v>27.853332999999999</v>
      </c>
      <c r="D502" s="88">
        <v>27.253332</v>
      </c>
      <c r="E502" s="88">
        <v>27.413333999999999</v>
      </c>
      <c r="F502" s="88">
        <v>21.324486</v>
      </c>
      <c r="G502" s="88">
        <v>94200</v>
      </c>
    </row>
    <row r="503" spans="1:7" hidden="1" x14ac:dyDescent="0.25">
      <c r="A503" s="87">
        <v>40532</v>
      </c>
      <c r="B503" s="88">
        <v>27.373332999999999</v>
      </c>
      <c r="C503" s="88">
        <v>27.673331999999998</v>
      </c>
      <c r="D503" s="88">
        <v>26.733333999999999</v>
      </c>
      <c r="E503" s="88">
        <v>27.366667</v>
      </c>
      <c r="F503" s="88">
        <v>21.288187000000001</v>
      </c>
      <c r="G503" s="88">
        <v>66150</v>
      </c>
    </row>
    <row r="504" spans="1:7" hidden="1" x14ac:dyDescent="0.25">
      <c r="A504" s="87">
        <v>40533</v>
      </c>
      <c r="B504" s="88">
        <v>27.553332999999999</v>
      </c>
      <c r="C504" s="88">
        <v>27.773333000000001</v>
      </c>
      <c r="D504" s="88">
        <v>27.233333999999999</v>
      </c>
      <c r="E504" s="88">
        <v>27.753332</v>
      </c>
      <c r="F504" s="88">
        <v>21.588965999999999</v>
      </c>
      <c r="G504" s="88">
        <v>74850</v>
      </c>
    </row>
    <row r="505" spans="1:7" hidden="1" x14ac:dyDescent="0.25">
      <c r="A505" s="87">
        <v>40534</v>
      </c>
      <c r="B505" s="88">
        <v>27.860001</v>
      </c>
      <c r="C505" s="88">
        <v>27.893332999999998</v>
      </c>
      <c r="D505" s="88">
        <v>27.42</v>
      </c>
      <c r="E505" s="88">
        <v>27.506665999999999</v>
      </c>
      <c r="F505" s="88">
        <v>21.397091</v>
      </c>
      <c r="G505" s="88">
        <v>57600</v>
      </c>
    </row>
    <row r="506" spans="1:7" hidden="1" x14ac:dyDescent="0.25">
      <c r="A506" s="87">
        <v>40535</v>
      </c>
      <c r="B506" s="88">
        <v>27.506665999999999</v>
      </c>
      <c r="C506" s="88">
        <v>27.813334000000001</v>
      </c>
      <c r="D506" s="88">
        <v>27.459999</v>
      </c>
      <c r="E506" s="88">
        <v>27.526667</v>
      </c>
      <c r="F506" s="88">
        <v>21.412645000000001</v>
      </c>
      <c r="G506" s="88">
        <v>17850</v>
      </c>
    </row>
    <row r="507" spans="1:7" hidden="1" x14ac:dyDescent="0.25">
      <c r="A507" s="87">
        <v>40539</v>
      </c>
      <c r="B507" s="88">
        <v>27.413333999999999</v>
      </c>
      <c r="C507" s="88">
        <v>27.92</v>
      </c>
      <c r="D507" s="88">
        <v>27.413333999999999</v>
      </c>
      <c r="E507" s="88">
        <v>27.693332999999999</v>
      </c>
      <c r="F507" s="88">
        <v>21.542294999999999</v>
      </c>
      <c r="G507" s="88">
        <v>20250</v>
      </c>
    </row>
    <row r="508" spans="1:7" hidden="1" x14ac:dyDescent="0.25">
      <c r="A508" s="87">
        <v>40540</v>
      </c>
      <c r="B508" s="88">
        <v>27.733333999999999</v>
      </c>
      <c r="C508" s="88">
        <v>28</v>
      </c>
      <c r="D508" s="88">
        <v>27.553332999999999</v>
      </c>
      <c r="E508" s="88">
        <v>27.806667000000001</v>
      </c>
      <c r="F508" s="88">
        <v>21.630458999999998</v>
      </c>
      <c r="G508" s="88">
        <v>48750</v>
      </c>
    </row>
    <row r="509" spans="1:7" hidden="1" x14ac:dyDescent="0.25">
      <c r="A509" s="87">
        <v>40541</v>
      </c>
      <c r="B509" s="88">
        <v>27.973333</v>
      </c>
      <c r="C509" s="88">
        <v>28.033332999999999</v>
      </c>
      <c r="D509" s="88">
        <v>27.726666999999999</v>
      </c>
      <c r="E509" s="88">
        <v>27.959999</v>
      </c>
      <c r="F509" s="88">
        <v>21.749735000000001</v>
      </c>
      <c r="G509" s="88">
        <v>39300</v>
      </c>
    </row>
    <row r="510" spans="1:7" hidden="1" x14ac:dyDescent="0.25">
      <c r="A510" s="87">
        <v>40542</v>
      </c>
      <c r="B510" s="88">
        <v>27.986668000000002</v>
      </c>
      <c r="C510" s="88">
        <v>28.133333</v>
      </c>
      <c r="D510" s="88">
        <v>27.693332999999999</v>
      </c>
      <c r="E510" s="88">
        <v>27.74</v>
      </c>
      <c r="F510" s="88">
        <v>21.578600000000002</v>
      </c>
      <c r="G510" s="88">
        <v>36900</v>
      </c>
    </row>
    <row r="511" spans="1:7" x14ac:dyDescent="0.25">
      <c r="A511" s="87">
        <v>40543</v>
      </c>
      <c r="B511" s="88">
        <v>27.726666999999999</v>
      </c>
      <c r="C511" s="88">
        <v>27.986668000000002</v>
      </c>
      <c r="D511" s="88">
        <v>27.68</v>
      </c>
      <c r="E511" s="88">
        <v>27.68</v>
      </c>
      <c r="F511" s="88">
        <v>21.531918999999998</v>
      </c>
      <c r="G511" s="88">
        <v>34800</v>
      </c>
    </row>
    <row r="512" spans="1:7" hidden="1" x14ac:dyDescent="0.25">
      <c r="A512" s="87">
        <v>40546</v>
      </c>
      <c r="B512" s="88">
        <v>27.793333000000001</v>
      </c>
      <c r="C512" s="88">
        <v>27.813334000000001</v>
      </c>
      <c r="D512" s="88">
        <v>27.573333999999999</v>
      </c>
      <c r="E512" s="88">
        <v>27.700001</v>
      </c>
      <c r="F512" s="88">
        <v>21.547481999999999</v>
      </c>
      <c r="G512" s="88">
        <v>50700</v>
      </c>
    </row>
    <row r="513" spans="1:7" hidden="1" x14ac:dyDescent="0.25">
      <c r="A513" s="87">
        <v>40547</v>
      </c>
      <c r="B513" s="88">
        <v>27.813334000000001</v>
      </c>
      <c r="C513" s="88">
        <v>27.813334000000001</v>
      </c>
      <c r="D513" s="88">
        <v>26.666668000000001</v>
      </c>
      <c r="E513" s="88">
        <v>26.76</v>
      </c>
      <c r="F513" s="88">
        <v>20.816262999999999</v>
      </c>
      <c r="G513" s="88">
        <v>48150</v>
      </c>
    </row>
    <row r="514" spans="1:7" hidden="1" x14ac:dyDescent="0.25">
      <c r="A514" s="87">
        <v>40548</v>
      </c>
      <c r="B514" s="88">
        <v>26.673331999999998</v>
      </c>
      <c r="C514" s="88">
        <v>27.040001</v>
      </c>
      <c r="D514" s="88">
        <v>26.08</v>
      </c>
      <c r="E514" s="88">
        <v>26.946667000000001</v>
      </c>
      <c r="F514" s="88">
        <v>20.961468</v>
      </c>
      <c r="G514" s="88">
        <v>61050</v>
      </c>
    </row>
    <row r="515" spans="1:7" hidden="1" x14ac:dyDescent="0.25">
      <c r="A515" s="87">
        <v>40549</v>
      </c>
      <c r="B515" s="88">
        <v>26.799999</v>
      </c>
      <c r="C515" s="88">
        <v>26.806667000000001</v>
      </c>
      <c r="D515" s="88">
        <v>26.006665999999999</v>
      </c>
      <c r="E515" s="88">
        <v>26.306667000000001</v>
      </c>
      <c r="F515" s="88">
        <v>20.463622999999998</v>
      </c>
      <c r="G515" s="88">
        <v>77100</v>
      </c>
    </row>
    <row r="516" spans="1:7" hidden="1" x14ac:dyDescent="0.25">
      <c r="A516" s="87">
        <v>40550</v>
      </c>
      <c r="B516" s="88">
        <v>26.373332999999999</v>
      </c>
      <c r="C516" s="88">
        <v>26.633333</v>
      </c>
      <c r="D516" s="88">
        <v>25.860001</v>
      </c>
      <c r="E516" s="88">
        <v>26.626667000000001</v>
      </c>
      <c r="F516" s="88">
        <v>20.712547000000001</v>
      </c>
      <c r="G516" s="88">
        <v>75900</v>
      </c>
    </row>
    <row r="517" spans="1:7" hidden="1" x14ac:dyDescent="0.25">
      <c r="A517" s="87">
        <v>40553</v>
      </c>
      <c r="B517" s="88">
        <v>26.506665999999999</v>
      </c>
      <c r="C517" s="88">
        <v>26.6</v>
      </c>
      <c r="D517" s="88">
        <v>26.286667000000001</v>
      </c>
      <c r="E517" s="88">
        <v>26.373332999999999</v>
      </c>
      <c r="F517" s="88">
        <v>20.515484000000001</v>
      </c>
      <c r="G517" s="88">
        <v>79050</v>
      </c>
    </row>
    <row r="518" spans="1:7" hidden="1" x14ac:dyDescent="0.25">
      <c r="A518" s="87">
        <v>40554</v>
      </c>
      <c r="B518" s="88">
        <v>26.406668</v>
      </c>
      <c r="C518" s="88">
        <v>26.946667000000001</v>
      </c>
      <c r="D518" s="88">
        <v>26.273333000000001</v>
      </c>
      <c r="E518" s="88">
        <v>26.886666999999999</v>
      </c>
      <c r="F518" s="88">
        <v>20.914802999999999</v>
      </c>
      <c r="G518" s="88">
        <v>30150</v>
      </c>
    </row>
    <row r="519" spans="1:7" hidden="1" x14ac:dyDescent="0.25">
      <c r="A519" s="87">
        <v>40555</v>
      </c>
      <c r="B519" s="88">
        <v>27.120000999999998</v>
      </c>
      <c r="C519" s="88">
        <v>27.120000999999998</v>
      </c>
      <c r="D519" s="88">
        <v>26.5</v>
      </c>
      <c r="E519" s="88">
        <v>26.673331999999998</v>
      </c>
      <c r="F519" s="88">
        <v>20.748851999999999</v>
      </c>
      <c r="G519" s="88">
        <v>27000</v>
      </c>
    </row>
    <row r="520" spans="1:7" hidden="1" x14ac:dyDescent="0.25">
      <c r="A520" s="87">
        <v>40556</v>
      </c>
      <c r="B520" s="88">
        <v>26.799999</v>
      </c>
      <c r="C520" s="88">
        <v>27.113333000000001</v>
      </c>
      <c r="D520" s="88">
        <v>26.773333000000001</v>
      </c>
      <c r="E520" s="88">
        <v>26.906668</v>
      </c>
      <c r="F520" s="88">
        <v>20.930358999999999</v>
      </c>
      <c r="G520" s="88">
        <v>20550</v>
      </c>
    </row>
    <row r="521" spans="1:7" hidden="1" x14ac:dyDescent="0.25">
      <c r="A521" s="87">
        <v>40557</v>
      </c>
      <c r="B521" s="88">
        <v>27.02</v>
      </c>
      <c r="C521" s="88">
        <v>27.186665999999999</v>
      </c>
      <c r="D521" s="88">
        <v>26.866667</v>
      </c>
      <c r="E521" s="88">
        <v>27.186665999999999</v>
      </c>
      <c r="F521" s="88">
        <v>21.148161000000002</v>
      </c>
      <c r="G521" s="88">
        <v>27450</v>
      </c>
    </row>
    <row r="522" spans="1:7" hidden="1" x14ac:dyDescent="0.25">
      <c r="A522" s="87">
        <v>40561</v>
      </c>
      <c r="B522" s="88">
        <v>27.086666000000001</v>
      </c>
      <c r="C522" s="88">
        <v>27.26</v>
      </c>
      <c r="D522" s="88">
        <v>26.926666000000001</v>
      </c>
      <c r="E522" s="88">
        <v>27.253332</v>
      </c>
      <c r="F522" s="88">
        <v>21.200023999999999</v>
      </c>
      <c r="G522" s="88">
        <v>23100</v>
      </c>
    </row>
    <row r="523" spans="1:7" hidden="1" x14ac:dyDescent="0.25">
      <c r="A523" s="87">
        <v>40562</v>
      </c>
      <c r="B523" s="88">
        <v>27.253332</v>
      </c>
      <c r="C523" s="88">
        <v>27.26</v>
      </c>
      <c r="D523" s="88">
        <v>26.299999</v>
      </c>
      <c r="E523" s="88">
        <v>26.493334000000001</v>
      </c>
      <c r="F523" s="88">
        <v>20.608829</v>
      </c>
      <c r="G523" s="88">
        <v>40800</v>
      </c>
    </row>
    <row r="524" spans="1:7" hidden="1" x14ac:dyDescent="0.25">
      <c r="A524" s="87">
        <v>40563</v>
      </c>
      <c r="B524" s="88">
        <v>26.313334000000001</v>
      </c>
      <c r="C524" s="88">
        <v>26.586666000000001</v>
      </c>
      <c r="D524" s="88">
        <v>26.313334000000001</v>
      </c>
      <c r="E524" s="88">
        <v>26.526667</v>
      </c>
      <c r="F524" s="88">
        <v>20.634751999999999</v>
      </c>
      <c r="G524" s="88">
        <v>25800</v>
      </c>
    </row>
    <row r="525" spans="1:7" hidden="1" x14ac:dyDescent="0.25">
      <c r="A525" s="87">
        <v>40564</v>
      </c>
      <c r="B525" s="88">
        <v>26.639999</v>
      </c>
      <c r="C525" s="88">
        <v>26.76</v>
      </c>
      <c r="D525" s="88">
        <v>26.5</v>
      </c>
      <c r="E525" s="88">
        <v>26.673331999999998</v>
      </c>
      <c r="F525" s="88">
        <v>20.748851999999999</v>
      </c>
      <c r="G525" s="88">
        <v>43650</v>
      </c>
    </row>
    <row r="526" spans="1:7" hidden="1" x14ac:dyDescent="0.25">
      <c r="A526" s="87">
        <v>40567</v>
      </c>
      <c r="B526" s="88">
        <v>26.613333000000001</v>
      </c>
      <c r="C526" s="88">
        <v>26.76</v>
      </c>
      <c r="D526" s="88">
        <v>26.453333000000001</v>
      </c>
      <c r="E526" s="88">
        <v>26.673331999999998</v>
      </c>
      <c r="F526" s="88">
        <v>20.748851999999999</v>
      </c>
      <c r="G526" s="88">
        <v>22200</v>
      </c>
    </row>
    <row r="527" spans="1:7" hidden="1" x14ac:dyDescent="0.25">
      <c r="A527" s="87">
        <v>40568</v>
      </c>
      <c r="B527" s="88">
        <v>26.653334000000001</v>
      </c>
      <c r="C527" s="88">
        <v>26.746668</v>
      </c>
      <c r="D527" s="88">
        <v>26.466667000000001</v>
      </c>
      <c r="E527" s="88">
        <v>26.706666999999999</v>
      </c>
      <c r="F527" s="88">
        <v>20.774775000000002</v>
      </c>
      <c r="G527" s="88">
        <v>27750</v>
      </c>
    </row>
    <row r="528" spans="1:7" hidden="1" x14ac:dyDescent="0.25">
      <c r="A528" s="87">
        <v>40569</v>
      </c>
      <c r="B528" s="88">
        <v>26.76</v>
      </c>
      <c r="C528" s="88">
        <v>26.92</v>
      </c>
      <c r="D528" s="88">
        <v>26.453333000000001</v>
      </c>
      <c r="E528" s="88">
        <v>26.793333000000001</v>
      </c>
      <c r="F528" s="88">
        <v>20.842196999999999</v>
      </c>
      <c r="G528" s="88">
        <v>26700</v>
      </c>
    </row>
    <row r="529" spans="1:7" hidden="1" x14ac:dyDescent="0.25">
      <c r="A529" s="87">
        <v>40570</v>
      </c>
      <c r="B529" s="88">
        <v>26.82</v>
      </c>
      <c r="C529" s="88">
        <v>26.879999000000002</v>
      </c>
      <c r="D529" s="88">
        <v>26.633333</v>
      </c>
      <c r="E529" s="88">
        <v>26.726666999999999</v>
      </c>
      <c r="F529" s="88">
        <v>20.790338999999999</v>
      </c>
      <c r="G529" s="88">
        <v>25050</v>
      </c>
    </row>
    <row r="530" spans="1:7" hidden="1" x14ac:dyDescent="0.25">
      <c r="A530" s="87">
        <v>40571</v>
      </c>
      <c r="B530" s="88">
        <v>26.813334000000001</v>
      </c>
      <c r="C530" s="88">
        <v>26.860001</v>
      </c>
      <c r="D530" s="88">
        <v>25.786667000000001</v>
      </c>
      <c r="E530" s="88">
        <v>25.853332999999999</v>
      </c>
      <c r="F530" s="88">
        <v>20.110975</v>
      </c>
      <c r="G530" s="88">
        <v>49800</v>
      </c>
    </row>
    <row r="531" spans="1:7" hidden="1" x14ac:dyDescent="0.25">
      <c r="A531" s="87">
        <v>40574</v>
      </c>
      <c r="B531" s="88">
        <v>25.906668</v>
      </c>
      <c r="C531" s="88">
        <v>26.146667000000001</v>
      </c>
      <c r="D531" s="88">
        <v>25.453333000000001</v>
      </c>
      <c r="E531" s="88">
        <v>26.066668</v>
      </c>
      <c r="F531" s="88">
        <v>20.276928000000002</v>
      </c>
      <c r="G531" s="88">
        <v>56100</v>
      </c>
    </row>
    <row r="532" spans="1:7" hidden="1" x14ac:dyDescent="0.25">
      <c r="A532" s="87">
        <v>40575</v>
      </c>
      <c r="B532" s="88">
        <v>26.146667000000001</v>
      </c>
      <c r="C532" s="88">
        <v>26.26</v>
      </c>
      <c r="D532" s="88">
        <v>25.879999000000002</v>
      </c>
      <c r="E532" s="88">
        <v>26.26</v>
      </c>
      <c r="F532" s="88">
        <v>20.427326000000001</v>
      </c>
      <c r="G532" s="88">
        <v>72900</v>
      </c>
    </row>
    <row r="533" spans="1:7" hidden="1" x14ac:dyDescent="0.25">
      <c r="A533" s="87">
        <v>40576</v>
      </c>
      <c r="B533" s="88">
        <v>26.126667000000001</v>
      </c>
      <c r="C533" s="88">
        <v>26.299999</v>
      </c>
      <c r="D533" s="88">
        <v>26.1</v>
      </c>
      <c r="E533" s="88">
        <v>26.146667000000001</v>
      </c>
      <c r="F533" s="88">
        <v>20.339161000000001</v>
      </c>
      <c r="G533" s="88">
        <v>22050</v>
      </c>
    </row>
    <row r="534" spans="1:7" hidden="1" x14ac:dyDescent="0.25">
      <c r="A534" s="87">
        <v>40577</v>
      </c>
      <c r="B534" s="88">
        <v>26.046666999999999</v>
      </c>
      <c r="C534" s="88">
        <v>26.333331999999999</v>
      </c>
      <c r="D534" s="88">
        <v>25.98</v>
      </c>
      <c r="E534" s="88">
        <v>26.293333000000001</v>
      </c>
      <c r="F534" s="88">
        <v>20.453253</v>
      </c>
      <c r="G534" s="88">
        <v>50400</v>
      </c>
    </row>
    <row r="535" spans="1:7" hidden="1" x14ac:dyDescent="0.25">
      <c r="A535" s="87">
        <v>40578</v>
      </c>
      <c r="B535" s="88">
        <v>26.200001</v>
      </c>
      <c r="C535" s="88">
        <v>26.206666999999999</v>
      </c>
      <c r="D535" s="88">
        <v>26</v>
      </c>
      <c r="E535" s="88">
        <v>26.146667000000001</v>
      </c>
      <c r="F535" s="88">
        <v>20.339161000000001</v>
      </c>
      <c r="G535" s="88">
        <v>31950</v>
      </c>
    </row>
    <row r="536" spans="1:7" hidden="1" x14ac:dyDescent="0.25">
      <c r="A536" s="87">
        <v>40581</v>
      </c>
      <c r="B536" s="88">
        <v>26.166668000000001</v>
      </c>
      <c r="C536" s="88">
        <v>26.42</v>
      </c>
      <c r="D536" s="88">
        <v>26</v>
      </c>
      <c r="E536" s="88">
        <v>26.346665999999999</v>
      </c>
      <c r="F536" s="88">
        <v>20.494734000000001</v>
      </c>
      <c r="G536" s="88">
        <v>60000</v>
      </c>
    </row>
    <row r="537" spans="1:7" hidden="1" x14ac:dyDescent="0.25">
      <c r="A537" s="87">
        <v>40582</v>
      </c>
      <c r="B537" s="88">
        <v>26.253332</v>
      </c>
      <c r="C537" s="88">
        <v>26.353332999999999</v>
      </c>
      <c r="D537" s="88">
        <v>26.08</v>
      </c>
      <c r="E537" s="88">
        <v>26.32</v>
      </c>
      <c r="F537" s="88">
        <v>20.473997000000001</v>
      </c>
      <c r="G537" s="88">
        <v>22500</v>
      </c>
    </row>
    <row r="538" spans="1:7" hidden="1" x14ac:dyDescent="0.25">
      <c r="A538" s="87">
        <v>40583</v>
      </c>
      <c r="B538" s="88">
        <v>26.146667000000001</v>
      </c>
      <c r="C538" s="88">
        <v>26.66</v>
      </c>
      <c r="D538" s="88">
        <v>26.113333000000001</v>
      </c>
      <c r="E538" s="88">
        <v>26.546666999999999</v>
      </c>
      <c r="F538" s="88">
        <v>20.650317999999999</v>
      </c>
      <c r="G538" s="88">
        <v>36000</v>
      </c>
    </row>
    <row r="539" spans="1:7" hidden="1" x14ac:dyDescent="0.25">
      <c r="A539" s="87">
        <v>40584</v>
      </c>
      <c r="B539" s="88">
        <v>26.42</v>
      </c>
      <c r="C539" s="88">
        <v>26.746668</v>
      </c>
      <c r="D539" s="88">
        <v>26.233333999999999</v>
      </c>
      <c r="E539" s="88">
        <v>26.306667000000001</v>
      </c>
      <c r="F539" s="88">
        <v>20.463622999999998</v>
      </c>
      <c r="G539" s="88">
        <v>27900</v>
      </c>
    </row>
    <row r="540" spans="1:7" hidden="1" x14ac:dyDescent="0.25">
      <c r="A540" s="87">
        <v>40585</v>
      </c>
      <c r="B540" s="88">
        <v>26.333331999999999</v>
      </c>
      <c r="C540" s="88">
        <v>26.546666999999999</v>
      </c>
      <c r="D540" s="88">
        <v>26.146667000000001</v>
      </c>
      <c r="E540" s="88">
        <v>26.5</v>
      </c>
      <c r="F540" s="88">
        <v>20.614014000000001</v>
      </c>
      <c r="G540" s="88">
        <v>37800</v>
      </c>
    </row>
    <row r="541" spans="1:7" hidden="1" x14ac:dyDescent="0.25">
      <c r="A541" s="87">
        <v>40588</v>
      </c>
      <c r="B541" s="88">
        <v>26.426666000000001</v>
      </c>
      <c r="C541" s="88">
        <v>26.753332</v>
      </c>
      <c r="D541" s="88">
        <v>26.333331999999999</v>
      </c>
      <c r="E541" s="88">
        <v>26.533332999999999</v>
      </c>
      <c r="F541" s="88">
        <v>20.639939999999999</v>
      </c>
      <c r="G541" s="88">
        <v>34950</v>
      </c>
    </row>
    <row r="542" spans="1:7" hidden="1" x14ac:dyDescent="0.25">
      <c r="A542" s="87">
        <v>40589</v>
      </c>
      <c r="B542" s="88">
        <v>26.559999000000001</v>
      </c>
      <c r="C542" s="88">
        <v>26.559999000000001</v>
      </c>
      <c r="D542" s="88">
        <v>26.360001</v>
      </c>
      <c r="E542" s="88">
        <v>26.466667000000001</v>
      </c>
      <c r="F542" s="88">
        <v>20.588087000000002</v>
      </c>
      <c r="G542" s="88">
        <v>20550</v>
      </c>
    </row>
    <row r="543" spans="1:7" hidden="1" x14ac:dyDescent="0.25">
      <c r="A543" s="87">
        <v>40590</v>
      </c>
      <c r="B543" s="88">
        <v>26.42</v>
      </c>
      <c r="C543" s="88">
        <v>26.58</v>
      </c>
      <c r="D543" s="88">
        <v>26.42</v>
      </c>
      <c r="E543" s="88">
        <v>26.566668</v>
      </c>
      <c r="F543" s="88">
        <v>20.665873999999999</v>
      </c>
      <c r="G543" s="88">
        <v>14400</v>
      </c>
    </row>
    <row r="544" spans="1:7" hidden="1" x14ac:dyDescent="0.25">
      <c r="A544" s="87">
        <v>40591</v>
      </c>
      <c r="B544" s="88">
        <v>26.506665999999999</v>
      </c>
      <c r="C544" s="88">
        <v>26.726666999999999</v>
      </c>
      <c r="D544" s="88">
        <v>26.213332999999999</v>
      </c>
      <c r="E544" s="88">
        <v>26.726666999999999</v>
      </c>
      <c r="F544" s="88">
        <v>20.790338999999999</v>
      </c>
      <c r="G544" s="88">
        <v>35100</v>
      </c>
    </row>
    <row r="545" spans="1:7" hidden="1" x14ac:dyDescent="0.25">
      <c r="A545" s="87">
        <v>40592</v>
      </c>
      <c r="B545" s="88">
        <v>26.846665999999999</v>
      </c>
      <c r="C545" s="88">
        <v>27.013331999999998</v>
      </c>
      <c r="D545" s="88">
        <v>26.719999000000001</v>
      </c>
      <c r="E545" s="88">
        <v>26.886666999999999</v>
      </c>
      <c r="F545" s="88">
        <v>20.914802999999999</v>
      </c>
      <c r="G545" s="88">
        <v>42150</v>
      </c>
    </row>
    <row r="546" spans="1:7" hidden="1" x14ac:dyDescent="0.25">
      <c r="A546" s="87">
        <v>40596</v>
      </c>
      <c r="B546" s="88">
        <v>26.706666999999999</v>
      </c>
      <c r="C546" s="88">
        <v>26.866667</v>
      </c>
      <c r="D546" s="88">
        <v>26.58</v>
      </c>
      <c r="E546" s="88">
        <v>26.646667000000001</v>
      </c>
      <c r="F546" s="88">
        <v>20.728106</v>
      </c>
      <c r="G546" s="88">
        <v>34650</v>
      </c>
    </row>
    <row r="547" spans="1:7" hidden="1" x14ac:dyDescent="0.25">
      <c r="A547" s="87">
        <v>40597</v>
      </c>
      <c r="B547" s="88">
        <v>26.806667000000001</v>
      </c>
      <c r="C547" s="88">
        <v>26.940000999999999</v>
      </c>
      <c r="D547" s="88">
        <v>26.42</v>
      </c>
      <c r="E547" s="88">
        <v>26.453333000000001</v>
      </c>
      <c r="F547" s="88">
        <v>20.577717</v>
      </c>
      <c r="G547" s="88">
        <v>38550</v>
      </c>
    </row>
    <row r="548" spans="1:7" hidden="1" x14ac:dyDescent="0.25">
      <c r="A548" s="87">
        <v>40598</v>
      </c>
      <c r="B548" s="88">
        <v>26.606667000000002</v>
      </c>
      <c r="C548" s="88">
        <v>26.700001</v>
      </c>
      <c r="D548" s="88">
        <v>26.24</v>
      </c>
      <c r="E548" s="88">
        <v>26.48</v>
      </c>
      <c r="F548" s="88">
        <v>20.598457</v>
      </c>
      <c r="G548" s="88">
        <v>32700</v>
      </c>
    </row>
    <row r="549" spans="1:7" hidden="1" x14ac:dyDescent="0.25">
      <c r="A549" s="87">
        <v>40599</v>
      </c>
      <c r="B549" s="88">
        <v>26.586666000000001</v>
      </c>
      <c r="C549" s="88">
        <v>26.886666999999999</v>
      </c>
      <c r="D549" s="88">
        <v>26.433332</v>
      </c>
      <c r="E549" s="88">
        <v>26.846665999999999</v>
      </c>
      <c r="F549" s="88">
        <v>20.883679999999998</v>
      </c>
      <c r="G549" s="88">
        <v>31800</v>
      </c>
    </row>
    <row r="550" spans="1:7" hidden="1" x14ac:dyDescent="0.25">
      <c r="A550" s="87">
        <v>40602</v>
      </c>
      <c r="B550" s="88">
        <v>26.906668</v>
      </c>
      <c r="C550" s="88">
        <v>27.233333999999999</v>
      </c>
      <c r="D550" s="88">
        <v>26.773333000000001</v>
      </c>
      <c r="E550" s="88">
        <v>27.226666999999999</v>
      </c>
      <c r="F550" s="88">
        <v>21.179283000000002</v>
      </c>
      <c r="G550" s="88">
        <v>80250</v>
      </c>
    </row>
    <row r="551" spans="1:7" hidden="1" x14ac:dyDescent="0.25">
      <c r="A551" s="87">
        <v>40603</v>
      </c>
      <c r="B551" s="88">
        <v>27.266666000000001</v>
      </c>
      <c r="C551" s="88">
        <v>27.633333</v>
      </c>
      <c r="D551" s="88">
        <v>26.073333999999999</v>
      </c>
      <c r="E551" s="88">
        <v>26.546666999999999</v>
      </c>
      <c r="F551" s="88">
        <v>20.650317999999999</v>
      </c>
      <c r="G551" s="88">
        <v>120900</v>
      </c>
    </row>
    <row r="552" spans="1:7" hidden="1" x14ac:dyDescent="0.25">
      <c r="A552" s="87">
        <v>40604</v>
      </c>
      <c r="B552" s="88">
        <v>26.4</v>
      </c>
      <c r="C552" s="88">
        <v>26.546666999999999</v>
      </c>
      <c r="D552" s="88">
        <v>25.953333000000001</v>
      </c>
      <c r="E552" s="88">
        <v>26.540001</v>
      </c>
      <c r="F552" s="88">
        <v>20.645126000000001</v>
      </c>
      <c r="G552" s="88">
        <v>52500</v>
      </c>
    </row>
    <row r="553" spans="1:7" hidden="1" x14ac:dyDescent="0.25">
      <c r="A553" s="87">
        <v>40605</v>
      </c>
      <c r="B553" s="88">
        <v>26.833331999999999</v>
      </c>
      <c r="C553" s="88">
        <v>27.446667000000001</v>
      </c>
      <c r="D553" s="88">
        <v>26.813334000000001</v>
      </c>
      <c r="E553" s="88">
        <v>27.120000999999998</v>
      </c>
      <c r="F553" s="88">
        <v>21.096309999999999</v>
      </c>
      <c r="G553" s="88">
        <v>35400</v>
      </c>
    </row>
    <row r="554" spans="1:7" hidden="1" x14ac:dyDescent="0.25">
      <c r="A554" s="87">
        <v>40606</v>
      </c>
      <c r="B554" s="88">
        <v>27.120000999999998</v>
      </c>
      <c r="C554" s="88">
        <v>27.58</v>
      </c>
      <c r="D554" s="88">
        <v>26.866667</v>
      </c>
      <c r="E554" s="88">
        <v>27.486668000000002</v>
      </c>
      <c r="F554" s="88">
        <v>21.381529</v>
      </c>
      <c r="G554" s="88">
        <v>66450</v>
      </c>
    </row>
    <row r="555" spans="1:7" hidden="1" x14ac:dyDescent="0.25">
      <c r="A555" s="87">
        <v>40609</v>
      </c>
      <c r="B555" s="88">
        <v>27.526667</v>
      </c>
      <c r="C555" s="88">
        <v>27.926666000000001</v>
      </c>
      <c r="D555" s="88">
        <v>27.306667000000001</v>
      </c>
      <c r="E555" s="88">
        <v>27.780000999999999</v>
      </c>
      <c r="F555" s="88">
        <v>21.609715000000001</v>
      </c>
      <c r="G555" s="88">
        <v>51750</v>
      </c>
    </row>
    <row r="556" spans="1:7" hidden="1" x14ac:dyDescent="0.25">
      <c r="A556" s="87">
        <v>40610</v>
      </c>
      <c r="B556" s="88">
        <v>27.780000999999999</v>
      </c>
      <c r="C556" s="88">
        <v>28.306667000000001</v>
      </c>
      <c r="D556" s="88">
        <v>27.780000999999999</v>
      </c>
      <c r="E556" s="88">
        <v>28.073333999999999</v>
      </c>
      <c r="F556" s="88">
        <v>21.837886999999998</v>
      </c>
      <c r="G556" s="88">
        <v>120450</v>
      </c>
    </row>
    <row r="557" spans="1:7" hidden="1" x14ac:dyDescent="0.25">
      <c r="A557" s="87">
        <v>40611</v>
      </c>
      <c r="B557" s="88">
        <v>28.053332999999999</v>
      </c>
      <c r="C557" s="88">
        <v>28.313334000000001</v>
      </c>
      <c r="D557" s="88">
        <v>28.053332999999999</v>
      </c>
      <c r="E557" s="88">
        <v>28.299999</v>
      </c>
      <c r="F557" s="88">
        <v>22.014213999999999</v>
      </c>
      <c r="G557" s="88">
        <v>56100</v>
      </c>
    </row>
    <row r="558" spans="1:7" hidden="1" x14ac:dyDescent="0.25">
      <c r="A558" s="87">
        <v>40612</v>
      </c>
      <c r="B558" s="88">
        <v>27.846665999999999</v>
      </c>
      <c r="C558" s="88">
        <v>27.846665999999999</v>
      </c>
      <c r="D558" s="88">
        <v>26.993334000000001</v>
      </c>
      <c r="E558" s="88">
        <v>27.513331999999998</v>
      </c>
      <c r="F558" s="88">
        <v>21.569953999999999</v>
      </c>
      <c r="G558" s="88">
        <v>85800</v>
      </c>
    </row>
    <row r="559" spans="1:7" hidden="1" x14ac:dyDescent="0.25">
      <c r="A559" s="87">
        <v>40613</v>
      </c>
      <c r="B559" s="88">
        <v>27.26</v>
      </c>
      <c r="C559" s="88">
        <v>27.546666999999999</v>
      </c>
      <c r="D559" s="88">
        <v>26.98</v>
      </c>
      <c r="E559" s="88">
        <v>27.133333</v>
      </c>
      <c r="F559" s="88">
        <v>21.272038999999999</v>
      </c>
      <c r="G559" s="88">
        <v>31050</v>
      </c>
    </row>
    <row r="560" spans="1:7" hidden="1" x14ac:dyDescent="0.25">
      <c r="A560" s="87">
        <v>40616</v>
      </c>
      <c r="B560" s="88">
        <v>26.84</v>
      </c>
      <c r="C560" s="88">
        <v>27.059999000000001</v>
      </c>
      <c r="D560" s="88">
        <v>26.626667000000001</v>
      </c>
      <c r="E560" s="88">
        <v>26.853332999999999</v>
      </c>
      <c r="F560" s="88">
        <v>21.052530000000001</v>
      </c>
      <c r="G560" s="88">
        <v>50100</v>
      </c>
    </row>
    <row r="561" spans="1:7" hidden="1" x14ac:dyDescent="0.25">
      <c r="A561" s="87">
        <v>40617</v>
      </c>
      <c r="B561" s="88">
        <v>25.446667000000001</v>
      </c>
      <c r="C561" s="88">
        <v>26</v>
      </c>
      <c r="D561" s="88">
        <v>25.113333000000001</v>
      </c>
      <c r="E561" s="88">
        <v>25.92</v>
      </c>
      <c r="F561" s="88">
        <v>20.320812</v>
      </c>
      <c r="G561" s="88">
        <v>97800</v>
      </c>
    </row>
    <row r="562" spans="1:7" hidden="1" x14ac:dyDescent="0.25">
      <c r="A562" s="87">
        <v>40618</v>
      </c>
      <c r="B562" s="88">
        <v>25.9</v>
      </c>
      <c r="C562" s="88">
        <v>26.993334000000001</v>
      </c>
      <c r="D562" s="88">
        <v>25.886666999999999</v>
      </c>
      <c r="E562" s="88">
        <v>26.766666000000001</v>
      </c>
      <c r="F562" s="88">
        <v>20.984580999999999</v>
      </c>
      <c r="G562" s="88">
        <v>93300</v>
      </c>
    </row>
    <row r="563" spans="1:7" hidden="1" x14ac:dyDescent="0.25">
      <c r="A563" s="87">
        <v>40619</v>
      </c>
      <c r="B563" s="88">
        <v>26.9</v>
      </c>
      <c r="C563" s="88">
        <v>27.200001</v>
      </c>
      <c r="D563" s="88">
        <v>26.633333</v>
      </c>
      <c r="E563" s="88">
        <v>27.139999</v>
      </c>
      <c r="F563" s="88">
        <v>21.277270999999999</v>
      </c>
      <c r="G563" s="88">
        <v>40200</v>
      </c>
    </row>
    <row r="564" spans="1:7" hidden="1" x14ac:dyDescent="0.25">
      <c r="A564" s="87">
        <v>40620</v>
      </c>
      <c r="B564" s="88">
        <v>27.219999000000001</v>
      </c>
      <c r="C564" s="88">
        <v>27.566668</v>
      </c>
      <c r="D564" s="88">
        <v>26.879999000000002</v>
      </c>
      <c r="E564" s="88">
        <v>27.313334000000001</v>
      </c>
      <c r="F564" s="88">
        <v>21.413162</v>
      </c>
      <c r="G564" s="88">
        <v>91950</v>
      </c>
    </row>
    <row r="565" spans="1:7" hidden="1" x14ac:dyDescent="0.25">
      <c r="A565" s="87">
        <v>40623</v>
      </c>
      <c r="B565" s="88">
        <v>27.459999</v>
      </c>
      <c r="C565" s="88">
        <v>27.993334000000001</v>
      </c>
      <c r="D565" s="88">
        <v>27.459999</v>
      </c>
      <c r="E565" s="88">
        <v>27.993334000000001</v>
      </c>
      <c r="F565" s="88">
        <v>21.946268</v>
      </c>
      <c r="G565" s="88">
        <v>71100</v>
      </c>
    </row>
    <row r="566" spans="1:7" hidden="1" x14ac:dyDescent="0.25">
      <c r="A566" s="87">
        <v>40624</v>
      </c>
      <c r="B566" s="88">
        <v>27.84</v>
      </c>
      <c r="C566" s="88">
        <v>28.146667000000001</v>
      </c>
      <c r="D566" s="88">
        <v>27.5</v>
      </c>
      <c r="E566" s="88">
        <v>27.613333000000001</v>
      </c>
      <c r="F566" s="88">
        <v>21.648358999999999</v>
      </c>
      <c r="G566" s="88">
        <v>35400</v>
      </c>
    </row>
    <row r="567" spans="1:7" hidden="1" x14ac:dyDescent="0.25">
      <c r="A567" s="87">
        <v>40625</v>
      </c>
      <c r="B567" s="88">
        <v>27.586666000000001</v>
      </c>
      <c r="C567" s="88">
        <v>27.913333999999999</v>
      </c>
      <c r="D567" s="88">
        <v>27.313334000000001</v>
      </c>
      <c r="E567" s="88">
        <v>27.786667000000001</v>
      </c>
      <c r="F567" s="88">
        <v>21.784248000000002</v>
      </c>
      <c r="G567" s="88">
        <v>57900</v>
      </c>
    </row>
    <row r="568" spans="1:7" hidden="1" x14ac:dyDescent="0.25">
      <c r="A568" s="87">
        <v>40626</v>
      </c>
      <c r="B568" s="88">
        <v>27.993334000000001</v>
      </c>
      <c r="C568" s="88">
        <v>27.993334000000001</v>
      </c>
      <c r="D568" s="88">
        <v>27.34</v>
      </c>
      <c r="E568" s="88">
        <v>27.486668000000002</v>
      </c>
      <c r="F568" s="88">
        <v>21.549057000000001</v>
      </c>
      <c r="G568" s="88">
        <v>22200</v>
      </c>
    </row>
    <row r="569" spans="1:7" hidden="1" x14ac:dyDescent="0.25">
      <c r="A569" s="87">
        <v>40627</v>
      </c>
      <c r="B569" s="88">
        <v>27.473333</v>
      </c>
      <c r="C569" s="88">
        <v>28.146667000000001</v>
      </c>
      <c r="D569" s="88">
        <v>27.453333000000001</v>
      </c>
      <c r="E569" s="88">
        <v>27.860001</v>
      </c>
      <c r="F569" s="88">
        <v>21.841737999999999</v>
      </c>
      <c r="G569" s="88">
        <v>34800</v>
      </c>
    </row>
    <row r="570" spans="1:7" hidden="1" x14ac:dyDescent="0.25">
      <c r="A570" s="87">
        <v>40630</v>
      </c>
      <c r="B570" s="88">
        <v>27.799999</v>
      </c>
      <c r="C570" s="88">
        <v>27.886666999999999</v>
      </c>
      <c r="D570" s="88">
        <v>27.24</v>
      </c>
      <c r="E570" s="88">
        <v>27.246668</v>
      </c>
      <c r="F570" s="88">
        <v>21.360897000000001</v>
      </c>
      <c r="G570" s="88">
        <v>32250</v>
      </c>
    </row>
    <row r="571" spans="1:7" hidden="1" x14ac:dyDescent="0.25">
      <c r="A571" s="87">
        <v>40631</v>
      </c>
      <c r="B571" s="88">
        <v>27.313334000000001</v>
      </c>
      <c r="C571" s="88">
        <v>27.326668000000002</v>
      </c>
      <c r="D571" s="88">
        <v>27.040001</v>
      </c>
      <c r="E571" s="88">
        <v>27.133333</v>
      </c>
      <c r="F571" s="88">
        <v>21.272038999999999</v>
      </c>
      <c r="G571" s="88">
        <v>61200</v>
      </c>
    </row>
    <row r="572" spans="1:7" hidden="1" x14ac:dyDescent="0.25">
      <c r="A572" s="87">
        <v>40632</v>
      </c>
      <c r="B572" s="88">
        <v>27.26</v>
      </c>
      <c r="C572" s="88">
        <v>27.74</v>
      </c>
      <c r="D572" s="88">
        <v>27.146667000000001</v>
      </c>
      <c r="E572" s="88">
        <v>27.486668000000002</v>
      </c>
      <c r="F572" s="88">
        <v>21.549057000000001</v>
      </c>
      <c r="G572" s="88">
        <v>149400</v>
      </c>
    </row>
    <row r="573" spans="1:7" hidden="1" x14ac:dyDescent="0.25">
      <c r="A573" s="87">
        <v>40633</v>
      </c>
      <c r="B573" s="88">
        <v>27.506665999999999</v>
      </c>
      <c r="C573" s="88">
        <v>27.886666999999999</v>
      </c>
      <c r="D573" s="88">
        <v>27.280000999999999</v>
      </c>
      <c r="E573" s="88">
        <v>27.746668</v>
      </c>
      <c r="F573" s="88">
        <v>21.752890000000001</v>
      </c>
      <c r="G573" s="88">
        <v>65100</v>
      </c>
    </row>
    <row r="574" spans="1:7" hidden="1" x14ac:dyDescent="0.25">
      <c r="A574" s="87">
        <v>40634</v>
      </c>
      <c r="B574" s="88">
        <v>27.813334000000001</v>
      </c>
      <c r="C574" s="88">
        <v>28.16</v>
      </c>
      <c r="D574" s="88">
        <v>27.773333000000001</v>
      </c>
      <c r="E574" s="88">
        <v>28.16</v>
      </c>
      <c r="F574" s="88">
        <v>22.076929</v>
      </c>
      <c r="G574" s="88">
        <v>31050</v>
      </c>
    </row>
    <row r="575" spans="1:7" hidden="1" x14ac:dyDescent="0.25">
      <c r="A575" s="87">
        <v>40637</v>
      </c>
      <c r="B575" s="88">
        <v>28.166668000000001</v>
      </c>
      <c r="C575" s="88">
        <v>28.459999</v>
      </c>
      <c r="D575" s="88">
        <v>27.98</v>
      </c>
      <c r="E575" s="88">
        <v>28.273333000000001</v>
      </c>
      <c r="F575" s="88">
        <v>22.165780999999999</v>
      </c>
      <c r="G575" s="88">
        <v>62250</v>
      </c>
    </row>
    <row r="576" spans="1:7" hidden="1" x14ac:dyDescent="0.25">
      <c r="A576" s="87">
        <v>40638</v>
      </c>
      <c r="B576" s="88">
        <v>28.346665999999999</v>
      </c>
      <c r="C576" s="88">
        <v>28.426666000000001</v>
      </c>
      <c r="D576" s="88">
        <v>28.219999000000001</v>
      </c>
      <c r="E576" s="88">
        <v>28.366667</v>
      </c>
      <c r="F576" s="88">
        <v>22.238956000000002</v>
      </c>
      <c r="G576" s="88">
        <v>53400</v>
      </c>
    </row>
    <row r="577" spans="1:7" hidden="1" x14ac:dyDescent="0.25">
      <c r="A577" s="87">
        <v>40639</v>
      </c>
      <c r="B577" s="88">
        <v>28.459999</v>
      </c>
      <c r="C577" s="88">
        <v>28.726666999999999</v>
      </c>
      <c r="D577" s="88">
        <v>28.333331999999999</v>
      </c>
      <c r="E577" s="88">
        <v>28.593332</v>
      </c>
      <c r="F577" s="88">
        <v>22.416661999999999</v>
      </c>
      <c r="G577" s="88">
        <v>89250</v>
      </c>
    </row>
    <row r="578" spans="1:7" hidden="1" x14ac:dyDescent="0.25">
      <c r="A578" s="87">
        <v>40640</v>
      </c>
      <c r="B578" s="88">
        <v>28.653334000000001</v>
      </c>
      <c r="C578" s="88">
        <v>28.666668000000001</v>
      </c>
      <c r="D578" s="88">
        <v>28.4</v>
      </c>
      <c r="E578" s="88">
        <v>28.48</v>
      </c>
      <c r="F578" s="88">
        <v>22.327808000000001</v>
      </c>
      <c r="G578" s="88">
        <v>33750</v>
      </c>
    </row>
    <row r="579" spans="1:7" hidden="1" x14ac:dyDescent="0.25">
      <c r="A579" s="87">
        <v>40641</v>
      </c>
      <c r="B579" s="88">
        <v>28.293333000000001</v>
      </c>
      <c r="C579" s="88">
        <v>28.533332999999999</v>
      </c>
      <c r="D579" s="88">
        <v>28</v>
      </c>
      <c r="E579" s="88">
        <v>28.059999000000001</v>
      </c>
      <c r="F579" s="88">
        <v>21.998539000000001</v>
      </c>
      <c r="G579" s="88">
        <v>74850</v>
      </c>
    </row>
    <row r="580" spans="1:7" hidden="1" x14ac:dyDescent="0.25">
      <c r="A580" s="87">
        <v>40644</v>
      </c>
      <c r="B580" s="88">
        <v>27.959999</v>
      </c>
      <c r="C580" s="88">
        <v>27.986668000000002</v>
      </c>
      <c r="D580" s="88">
        <v>27.639999</v>
      </c>
      <c r="E580" s="88">
        <v>27.959999</v>
      </c>
      <c r="F580" s="88">
        <v>21.920137</v>
      </c>
      <c r="G580" s="88">
        <v>46350</v>
      </c>
    </row>
    <row r="581" spans="1:7" hidden="1" x14ac:dyDescent="0.25">
      <c r="A581" s="87">
        <v>40645</v>
      </c>
      <c r="B581" s="88">
        <v>27.82</v>
      </c>
      <c r="C581" s="88">
        <v>28.040001</v>
      </c>
      <c r="D581" s="88">
        <v>27.58</v>
      </c>
      <c r="E581" s="88">
        <v>27.626667000000001</v>
      </c>
      <c r="F581" s="88">
        <v>21.658812000000001</v>
      </c>
      <c r="G581" s="88">
        <v>39900</v>
      </c>
    </row>
    <row r="582" spans="1:7" hidden="1" x14ac:dyDescent="0.25">
      <c r="A582" s="87">
        <v>40646</v>
      </c>
      <c r="B582" s="88">
        <v>27.893332999999998</v>
      </c>
      <c r="C582" s="88">
        <v>27.893332999999998</v>
      </c>
      <c r="D582" s="88">
        <v>27.053332999999999</v>
      </c>
      <c r="E582" s="88">
        <v>27.166668000000001</v>
      </c>
      <c r="F582" s="88">
        <v>21.298179999999999</v>
      </c>
      <c r="G582" s="88">
        <v>37350</v>
      </c>
    </row>
    <row r="583" spans="1:7" hidden="1" x14ac:dyDescent="0.25">
      <c r="A583" s="87">
        <v>40647</v>
      </c>
      <c r="B583" s="88">
        <v>27.026667</v>
      </c>
      <c r="C583" s="88">
        <v>27.453333000000001</v>
      </c>
      <c r="D583" s="88">
        <v>26.806667000000001</v>
      </c>
      <c r="E583" s="88">
        <v>27.373332999999999</v>
      </c>
      <c r="F583" s="88">
        <v>21.460196</v>
      </c>
      <c r="G583" s="88">
        <v>41700</v>
      </c>
    </row>
    <row r="584" spans="1:7" hidden="1" x14ac:dyDescent="0.25">
      <c r="A584" s="87">
        <v>40648</v>
      </c>
      <c r="B584" s="88">
        <v>27.280000999999999</v>
      </c>
      <c r="C584" s="88">
        <v>28.02</v>
      </c>
      <c r="D584" s="88">
        <v>27.219999000000001</v>
      </c>
      <c r="E584" s="88">
        <v>28.006665999999999</v>
      </c>
      <c r="F584" s="88">
        <v>21.956724000000001</v>
      </c>
      <c r="G584" s="88">
        <v>69600</v>
      </c>
    </row>
    <row r="585" spans="1:7" hidden="1" x14ac:dyDescent="0.25">
      <c r="A585" s="87">
        <v>40651</v>
      </c>
      <c r="B585" s="88">
        <v>27.946667000000001</v>
      </c>
      <c r="C585" s="88">
        <v>27.946667000000001</v>
      </c>
      <c r="D585" s="88">
        <v>27.193332999999999</v>
      </c>
      <c r="E585" s="88">
        <v>27.52</v>
      </c>
      <c r="F585" s="88">
        <v>21.575182000000002</v>
      </c>
      <c r="G585" s="88">
        <v>35550</v>
      </c>
    </row>
    <row r="586" spans="1:7" hidden="1" x14ac:dyDescent="0.25">
      <c r="A586" s="87">
        <v>40652</v>
      </c>
      <c r="B586" s="88">
        <v>27.433332</v>
      </c>
      <c r="C586" s="88">
        <v>27.82</v>
      </c>
      <c r="D586" s="88">
        <v>27.293333000000001</v>
      </c>
      <c r="E586" s="88">
        <v>27.639999</v>
      </c>
      <c r="F586" s="88">
        <v>21.669266</v>
      </c>
      <c r="G586" s="88">
        <v>59700</v>
      </c>
    </row>
    <row r="587" spans="1:7" hidden="1" x14ac:dyDescent="0.25">
      <c r="A587" s="87">
        <v>40653</v>
      </c>
      <c r="B587" s="88">
        <v>27.906668</v>
      </c>
      <c r="C587" s="88">
        <v>27.92</v>
      </c>
      <c r="D587" s="88">
        <v>27.66</v>
      </c>
      <c r="E587" s="88">
        <v>27.92</v>
      </c>
      <c r="F587" s="88">
        <v>21.888777000000001</v>
      </c>
      <c r="G587" s="88">
        <v>21450</v>
      </c>
    </row>
    <row r="588" spans="1:7" hidden="1" x14ac:dyDescent="0.25">
      <c r="A588" s="87">
        <v>40654</v>
      </c>
      <c r="B588" s="88">
        <v>27.986668000000002</v>
      </c>
      <c r="C588" s="88">
        <v>28.053332999999999</v>
      </c>
      <c r="D588" s="88">
        <v>27.673331999999998</v>
      </c>
      <c r="E588" s="88">
        <v>27.82</v>
      </c>
      <c r="F588" s="88">
        <v>21.810383000000002</v>
      </c>
      <c r="G588" s="88">
        <v>30600</v>
      </c>
    </row>
    <row r="589" spans="1:7" hidden="1" x14ac:dyDescent="0.25">
      <c r="A589" s="87">
        <v>40658</v>
      </c>
      <c r="B589" s="88">
        <v>27.693332999999999</v>
      </c>
      <c r="C589" s="88">
        <v>27.826668000000002</v>
      </c>
      <c r="D589" s="88">
        <v>27.506665999999999</v>
      </c>
      <c r="E589" s="88">
        <v>27.773333000000001</v>
      </c>
      <c r="F589" s="88">
        <v>21.773792</v>
      </c>
      <c r="G589" s="88">
        <v>19050</v>
      </c>
    </row>
    <row r="590" spans="1:7" hidden="1" x14ac:dyDescent="0.25">
      <c r="A590" s="87">
        <v>40659</v>
      </c>
      <c r="B590" s="88">
        <v>27.766666000000001</v>
      </c>
      <c r="C590" s="88">
        <v>28.633333</v>
      </c>
      <c r="D590" s="88">
        <v>27.733333999999999</v>
      </c>
      <c r="E590" s="88">
        <v>28.546666999999999</v>
      </c>
      <c r="F590" s="88">
        <v>22.380074</v>
      </c>
      <c r="G590" s="88">
        <v>77100</v>
      </c>
    </row>
    <row r="591" spans="1:7" hidden="1" x14ac:dyDescent="0.25">
      <c r="A591" s="87">
        <v>40660</v>
      </c>
      <c r="B591" s="88">
        <v>28.526667</v>
      </c>
      <c r="C591" s="88">
        <v>28.76</v>
      </c>
      <c r="D591" s="88">
        <v>28.253332</v>
      </c>
      <c r="E591" s="88">
        <v>28.52</v>
      </c>
      <c r="F591" s="88">
        <v>22.359165000000001</v>
      </c>
      <c r="G591" s="88">
        <v>46200</v>
      </c>
    </row>
    <row r="592" spans="1:7" hidden="1" x14ac:dyDescent="0.25">
      <c r="A592" s="87">
        <v>40661</v>
      </c>
      <c r="B592" s="88">
        <v>28.5</v>
      </c>
      <c r="C592" s="88">
        <v>28.68</v>
      </c>
      <c r="D592" s="88">
        <v>28.426666000000001</v>
      </c>
      <c r="E592" s="88">
        <v>28.533332999999999</v>
      </c>
      <c r="F592" s="88">
        <v>22.369617000000002</v>
      </c>
      <c r="G592" s="88">
        <v>52050</v>
      </c>
    </row>
    <row r="593" spans="1:7" hidden="1" x14ac:dyDescent="0.25">
      <c r="A593" s="87">
        <v>40662</v>
      </c>
      <c r="B593" s="88">
        <v>28.533332999999999</v>
      </c>
      <c r="C593" s="88">
        <v>28.706666999999999</v>
      </c>
      <c r="D593" s="88">
        <v>28.459999</v>
      </c>
      <c r="E593" s="88">
        <v>28.526667</v>
      </c>
      <c r="F593" s="88">
        <v>22.364388999999999</v>
      </c>
      <c r="G593" s="88">
        <v>69000</v>
      </c>
    </row>
    <row r="594" spans="1:7" hidden="1" x14ac:dyDescent="0.25">
      <c r="A594" s="87">
        <v>40665</v>
      </c>
      <c r="B594" s="88">
        <v>28.526667</v>
      </c>
      <c r="C594" s="88">
        <v>28.639999</v>
      </c>
      <c r="D594" s="88">
        <v>28.059999000000001</v>
      </c>
      <c r="E594" s="88">
        <v>28.073333999999999</v>
      </c>
      <c r="F594" s="88">
        <v>22.008984000000002</v>
      </c>
      <c r="G594" s="88">
        <v>39000</v>
      </c>
    </row>
    <row r="595" spans="1:7" hidden="1" x14ac:dyDescent="0.25">
      <c r="A595" s="87">
        <v>40666</v>
      </c>
      <c r="B595" s="88">
        <v>28.133333</v>
      </c>
      <c r="C595" s="88">
        <v>28.459999</v>
      </c>
      <c r="D595" s="88">
        <v>27.886666999999999</v>
      </c>
      <c r="E595" s="88">
        <v>27.9</v>
      </c>
      <c r="F595" s="88">
        <v>21.873097999999999</v>
      </c>
      <c r="G595" s="88">
        <v>51000</v>
      </c>
    </row>
    <row r="596" spans="1:7" hidden="1" x14ac:dyDescent="0.25">
      <c r="A596" s="87">
        <v>40667</v>
      </c>
      <c r="B596" s="88">
        <v>27.793333000000001</v>
      </c>
      <c r="C596" s="88">
        <v>27.813334000000001</v>
      </c>
      <c r="D596" s="88">
        <v>26.879999000000002</v>
      </c>
      <c r="E596" s="88">
        <v>27.1</v>
      </c>
      <c r="F596" s="88">
        <v>21.245913000000002</v>
      </c>
      <c r="G596" s="88">
        <v>141000</v>
      </c>
    </row>
    <row r="597" spans="1:7" hidden="1" x14ac:dyDescent="0.25">
      <c r="A597" s="87">
        <v>40668</v>
      </c>
      <c r="B597" s="88">
        <v>26.866667</v>
      </c>
      <c r="C597" s="88">
        <v>27.373332999999999</v>
      </c>
      <c r="D597" s="88">
        <v>26.726666999999999</v>
      </c>
      <c r="E597" s="88">
        <v>26.806667000000001</v>
      </c>
      <c r="F597" s="88">
        <v>21.015941999999999</v>
      </c>
      <c r="G597" s="88">
        <v>63300</v>
      </c>
    </row>
    <row r="598" spans="1:7" hidden="1" x14ac:dyDescent="0.25">
      <c r="A598" s="87">
        <v>40669</v>
      </c>
      <c r="B598" s="88">
        <v>26.940000999999999</v>
      </c>
      <c r="C598" s="88">
        <v>27.379999000000002</v>
      </c>
      <c r="D598" s="88">
        <v>26.9</v>
      </c>
      <c r="E598" s="88">
        <v>27.226666999999999</v>
      </c>
      <c r="F598" s="88">
        <v>21.345213000000001</v>
      </c>
      <c r="G598" s="88">
        <v>56700</v>
      </c>
    </row>
    <row r="599" spans="1:7" hidden="1" x14ac:dyDescent="0.25">
      <c r="A599" s="87">
        <v>40672</v>
      </c>
      <c r="B599" s="88">
        <v>27.280000999999999</v>
      </c>
      <c r="C599" s="88">
        <v>27.866667</v>
      </c>
      <c r="D599" s="88">
        <v>27.280000999999999</v>
      </c>
      <c r="E599" s="88">
        <v>27.786667000000001</v>
      </c>
      <c r="F599" s="88">
        <v>21.784248000000002</v>
      </c>
      <c r="G599" s="88">
        <v>70500</v>
      </c>
    </row>
    <row r="600" spans="1:7" hidden="1" x14ac:dyDescent="0.25">
      <c r="A600" s="87">
        <v>40673</v>
      </c>
      <c r="B600" s="88">
        <v>27.773333000000001</v>
      </c>
      <c r="C600" s="88">
        <v>28.113333000000001</v>
      </c>
      <c r="D600" s="88">
        <v>27.540001</v>
      </c>
      <c r="E600" s="88">
        <v>28.106667000000002</v>
      </c>
      <c r="F600" s="88">
        <v>22.035119999999999</v>
      </c>
      <c r="G600" s="88">
        <v>52050</v>
      </c>
    </row>
    <row r="601" spans="1:7" hidden="1" x14ac:dyDescent="0.25">
      <c r="A601" s="87">
        <v>40674</v>
      </c>
      <c r="B601" s="88">
        <v>27.966667000000001</v>
      </c>
      <c r="C601" s="88">
        <v>27.966667000000001</v>
      </c>
      <c r="D601" s="88">
        <v>26.98</v>
      </c>
      <c r="E601" s="88">
        <v>27.086666000000001</v>
      </c>
      <c r="F601" s="88">
        <v>21.23546</v>
      </c>
      <c r="G601" s="88">
        <v>79650</v>
      </c>
    </row>
    <row r="602" spans="1:7" hidden="1" x14ac:dyDescent="0.25">
      <c r="A602" s="87">
        <v>40675</v>
      </c>
      <c r="B602" s="88">
        <v>27.02</v>
      </c>
      <c r="C602" s="88">
        <v>28.133333</v>
      </c>
      <c r="D602" s="88">
        <v>26.953333000000001</v>
      </c>
      <c r="E602" s="88">
        <v>28.126667000000001</v>
      </c>
      <c r="F602" s="88">
        <v>22.050798</v>
      </c>
      <c r="G602" s="88">
        <v>127500</v>
      </c>
    </row>
    <row r="603" spans="1:7" hidden="1" x14ac:dyDescent="0.25">
      <c r="A603" s="87">
        <v>40676</v>
      </c>
      <c r="B603" s="88">
        <v>28.133333</v>
      </c>
      <c r="C603" s="88">
        <v>28.133333</v>
      </c>
      <c r="D603" s="88">
        <v>27.066668</v>
      </c>
      <c r="E603" s="88">
        <v>27.620000999999998</v>
      </c>
      <c r="F603" s="88">
        <v>21.653585</v>
      </c>
      <c r="G603" s="88">
        <v>40950</v>
      </c>
    </row>
    <row r="604" spans="1:7" hidden="1" x14ac:dyDescent="0.25">
      <c r="A604" s="87">
        <v>40679</v>
      </c>
      <c r="B604" s="88">
        <v>27.360001</v>
      </c>
      <c r="C604" s="88">
        <v>27.693332999999999</v>
      </c>
      <c r="D604" s="88">
        <v>26.973333</v>
      </c>
      <c r="E604" s="88">
        <v>26.993334000000001</v>
      </c>
      <c r="F604" s="88">
        <v>21.162286999999999</v>
      </c>
      <c r="G604" s="88">
        <v>47250</v>
      </c>
    </row>
    <row r="605" spans="1:7" hidden="1" x14ac:dyDescent="0.25">
      <c r="A605" s="87">
        <v>40680</v>
      </c>
      <c r="B605" s="88">
        <v>26.933332</v>
      </c>
      <c r="C605" s="88">
        <v>27.58</v>
      </c>
      <c r="D605" s="88">
        <v>26.933332</v>
      </c>
      <c r="E605" s="88">
        <v>27.233333999999999</v>
      </c>
      <c r="F605" s="88">
        <v>21.350441</v>
      </c>
      <c r="G605" s="88">
        <v>44400</v>
      </c>
    </row>
    <row r="606" spans="1:7" hidden="1" x14ac:dyDescent="0.25">
      <c r="A606" s="87">
        <v>40681</v>
      </c>
      <c r="B606" s="88">
        <v>27.333331999999999</v>
      </c>
      <c r="C606" s="88">
        <v>27.379999000000002</v>
      </c>
      <c r="D606" s="88">
        <v>26.966667000000001</v>
      </c>
      <c r="E606" s="88">
        <v>27.373332999999999</v>
      </c>
      <c r="F606" s="88">
        <v>21.460196</v>
      </c>
      <c r="G606" s="88">
        <v>28500</v>
      </c>
    </row>
    <row r="607" spans="1:7" hidden="1" x14ac:dyDescent="0.25">
      <c r="A607" s="87">
        <v>40682</v>
      </c>
      <c r="B607" s="88">
        <v>27.566668</v>
      </c>
      <c r="C607" s="88">
        <v>27.573333999999999</v>
      </c>
      <c r="D607" s="88">
        <v>27.106667000000002</v>
      </c>
      <c r="E607" s="88">
        <v>27.360001</v>
      </c>
      <c r="F607" s="88">
        <v>21.449749000000001</v>
      </c>
      <c r="G607" s="88">
        <v>43950</v>
      </c>
    </row>
    <row r="608" spans="1:7" hidden="1" x14ac:dyDescent="0.25">
      <c r="A608" s="87">
        <v>40683</v>
      </c>
      <c r="B608" s="88">
        <v>27.186665999999999</v>
      </c>
      <c r="C608" s="88">
        <v>27.206666999999999</v>
      </c>
      <c r="D608" s="88">
        <v>26.92</v>
      </c>
      <c r="E608" s="88">
        <v>27.066668</v>
      </c>
      <c r="F608" s="88">
        <v>21.219776</v>
      </c>
      <c r="G608" s="88">
        <v>54150</v>
      </c>
    </row>
    <row r="609" spans="1:7" hidden="1" x14ac:dyDescent="0.25">
      <c r="A609" s="87">
        <v>40686</v>
      </c>
      <c r="B609" s="88">
        <v>26.799999</v>
      </c>
      <c r="C609" s="88">
        <v>26.906668</v>
      </c>
      <c r="D609" s="88">
        <v>26.4</v>
      </c>
      <c r="E609" s="88">
        <v>26.433332</v>
      </c>
      <c r="F609" s="88">
        <v>20.723257</v>
      </c>
      <c r="G609" s="88">
        <v>37350</v>
      </c>
    </row>
    <row r="610" spans="1:7" hidden="1" x14ac:dyDescent="0.25">
      <c r="A610" s="87">
        <v>40687</v>
      </c>
      <c r="B610" s="88">
        <v>26.553332999999999</v>
      </c>
      <c r="C610" s="88">
        <v>26.700001</v>
      </c>
      <c r="D610" s="88">
        <v>26.040001</v>
      </c>
      <c r="E610" s="88">
        <v>26.093332</v>
      </c>
      <c r="F610" s="88">
        <v>20.456704999999999</v>
      </c>
      <c r="G610" s="88">
        <v>50400</v>
      </c>
    </row>
    <row r="611" spans="1:7" hidden="1" x14ac:dyDescent="0.25">
      <c r="A611" s="87">
        <v>40688</v>
      </c>
      <c r="B611" s="88">
        <v>26.053332999999999</v>
      </c>
      <c r="C611" s="88">
        <v>26.379999000000002</v>
      </c>
      <c r="D611" s="88">
        <v>25.766666000000001</v>
      </c>
      <c r="E611" s="88">
        <v>26.206666999999999</v>
      </c>
      <c r="F611" s="88">
        <v>20.545551</v>
      </c>
      <c r="G611" s="88">
        <v>55800</v>
      </c>
    </row>
    <row r="612" spans="1:7" hidden="1" x14ac:dyDescent="0.25">
      <c r="A612" s="87">
        <v>40689</v>
      </c>
      <c r="B612" s="88">
        <v>26.206666999999999</v>
      </c>
      <c r="C612" s="88">
        <v>26.733333999999999</v>
      </c>
      <c r="D612" s="88">
        <v>25.833331999999999</v>
      </c>
      <c r="E612" s="88">
        <v>26.486668000000002</v>
      </c>
      <c r="F612" s="88">
        <v>20.765073999999998</v>
      </c>
      <c r="G612" s="88">
        <v>37350</v>
      </c>
    </row>
    <row r="613" spans="1:7" hidden="1" x14ac:dyDescent="0.25">
      <c r="A613" s="87">
        <v>40690</v>
      </c>
      <c r="B613" s="88">
        <v>26.5</v>
      </c>
      <c r="C613" s="88">
        <v>26.719999000000001</v>
      </c>
      <c r="D613" s="88">
        <v>26.466667000000001</v>
      </c>
      <c r="E613" s="88">
        <v>26.666668000000001</v>
      </c>
      <c r="F613" s="88">
        <v>20.906186999999999</v>
      </c>
      <c r="G613" s="88">
        <v>21450</v>
      </c>
    </row>
    <row r="614" spans="1:7" hidden="1" x14ac:dyDescent="0.25">
      <c r="A614" s="87">
        <v>40694</v>
      </c>
      <c r="B614" s="88">
        <v>26.813334000000001</v>
      </c>
      <c r="C614" s="88">
        <v>27.02</v>
      </c>
      <c r="D614" s="88">
        <v>26.713332999999999</v>
      </c>
      <c r="E614" s="88">
        <v>26.959999</v>
      </c>
      <c r="F614" s="88">
        <v>21.136151999999999</v>
      </c>
      <c r="G614" s="88">
        <v>91200</v>
      </c>
    </row>
    <row r="615" spans="1:7" hidden="1" x14ac:dyDescent="0.25">
      <c r="A615" s="87">
        <v>40695</v>
      </c>
      <c r="B615" s="88">
        <v>26.973333</v>
      </c>
      <c r="C615" s="88">
        <v>27.066668</v>
      </c>
      <c r="D615" s="88">
        <v>26.1</v>
      </c>
      <c r="E615" s="88">
        <v>26.266666000000001</v>
      </c>
      <c r="F615" s="88">
        <v>20.592587000000002</v>
      </c>
      <c r="G615" s="88">
        <v>48750</v>
      </c>
    </row>
    <row r="616" spans="1:7" hidden="1" x14ac:dyDescent="0.25">
      <c r="A616" s="87">
        <v>40696</v>
      </c>
      <c r="B616" s="88">
        <v>26.226666999999999</v>
      </c>
      <c r="C616" s="88">
        <v>26.42</v>
      </c>
      <c r="D616" s="88">
        <v>26.006665999999999</v>
      </c>
      <c r="E616" s="88">
        <v>26.413333999999999</v>
      </c>
      <c r="F616" s="88">
        <v>20.707581000000001</v>
      </c>
      <c r="G616" s="88">
        <v>39300</v>
      </c>
    </row>
    <row r="617" spans="1:7" hidden="1" x14ac:dyDescent="0.25">
      <c r="A617" s="87">
        <v>40697</v>
      </c>
      <c r="B617" s="88">
        <v>26.040001</v>
      </c>
      <c r="C617" s="88">
        <v>26.379999000000002</v>
      </c>
      <c r="D617" s="88">
        <v>25.586666000000001</v>
      </c>
      <c r="E617" s="88">
        <v>25.66</v>
      </c>
      <c r="F617" s="88">
        <v>20.116976000000001</v>
      </c>
      <c r="G617" s="88">
        <v>52500</v>
      </c>
    </row>
    <row r="618" spans="1:7" hidden="1" x14ac:dyDescent="0.25">
      <c r="A618" s="87">
        <v>40700</v>
      </c>
      <c r="B618" s="88">
        <v>25.626667000000001</v>
      </c>
      <c r="C618" s="88">
        <v>26.093332</v>
      </c>
      <c r="D618" s="88">
        <v>25.406668</v>
      </c>
      <c r="E618" s="88">
        <v>25.633333</v>
      </c>
      <c r="F618" s="88">
        <v>20.096073000000001</v>
      </c>
      <c r="G618" s="88">
        <v>42900</v>
      </c>
    </row>
    <row r="619" spans="1:7" hidden="1" x14ac:dyDescent="0.25">
      <c r="A619" s="87">
        <v>40701</v>
      </c>
      <c r="B619" s="88">
        <v>25.846665999999999</v>
      </c>
      <c r="C619" s="88">
        <v>26.52</v>
      </c>
      <c r="D619" s="88">
        <v>25.846665999999999</v>
      </c>
      <c r="E619" s="88">
        <v>26.046666999999999</v>
      </c>
      <c r="F619" s="88">
        <v>20.420114999999999</v>
      </c>
      <c r="G619" s="88">
        <v>37050</v>
      </c>
    </row>
    <row r="620" spans="1:7" hidden="1" x14ac:dyDescent="0.25">
      <c r="A620" s="87">
        <v>40702</v>
      </c>
      <c r="B620" s="88">
        <v>26</v>
      </c>
      <c r="C620" s="88">
        <v>26.440000999999999</v>
      </c>
      <c r="D620" s="88">
        <v>25.9</v>
      </c>
      <c r="E620" s="88">
        <v>25.973333</v>
      </c>
      <c r="F620" s="88">
        <v>20.362627</v>
      </c>
      <c r="G620" s="88">
        <v>34050</v>
      </c>
    </row>
    <row r="621" spans="1:7" hidden="1" x14ac:dyDescent="0.25">
      <c r="A621" s="87">
        <v>40703</v>
      </c>
      <c r="B621" s="88">
        <v>26.106667000000002</v>
      </c>
      <c r="C621" s="88">
        <v>26.106667000000002</v>
      </c>
      <c r="D621" s="88">
        <v>25.733333999999999</v>
      </c>
      <c r="E621" s="88">
        <v>25.926666000000001</v>
      </c>
      <c r="F621" s="88">
        <v>20.326042000000001</v>
      </c>
      <c r="G621" s="88">
        <v>69300</v>
      </c>
    </row>
    <row r="622" spans="1:7" hidden="1" x14ac:dyDescent="0.25">
      <c r="A622" s="87">
        <v>40704</v>
      </c>
      <c r="B622" s="88">
        <v>25.746668</v>
      </c>
      <c r="C622" s="88">
        <v>25.893332999999998</v>
      </c>
      <c r="D622" s="88">
        <v>25.333331999999999</v>
      </c>
      <c r="E622" s="88">
        <v>25.353332999999999</v>
      </c>
      <c r="F622" s="88">
        <v>19.876557999999999</v>
      </c>
      <c r="G622" s="88">
        <v>61800</v>
      </c>
    </row>
    <row r="623" spans="1:7" hidden="1" x14ac:dyDescent="0.25">
      <c r="A623" s="87">
        <v>40707</v>
      </c>
      <c r="B623" s="88">
        <v>25.173331999999998</v>
      </c>
      <c r="C623" s="88">
        <v>25.440000999999999</v>
      </c>
      <c r="D623" s="88">
        <v>25.120000999999998</v>
      </c>
      <c r="E623" s="88">
        <v>25.333331999999999</v>
      </c>
      <c r="F623" s="88">
        <v>20.042691999999999</v>
      </c>
      <c r="G623" s="88">
        <v>41700</v>
      </c>
    </row>
    <row r="624" spans="1:7" hidden="1" x14ac:dyDescent="0.25">
      <c r="A624" s="87">
        <v>40708</v>
      </c>
      <c r="B624" s="88">
        <v>25.586666000000001</v>
      </c>
      <c r="C624" s="88">
        <v>25.586666000000001</v>
      </c>
      <c r="D624" s="88">
        <v>25.333331999999999</v>
      </c>
      <c r="E624" s="88">
        <v>25.466667000000001</v>
      </c>
      <c r="F624" s="88">
        <v>20.14819</v>
      </c>
      <c r="G624" s="88">
        <v>31050</v>
      </c>
    </row>
    <row r="625" spans="1:7" hidden="1" x14ac:dyDescent="0.25">
      <c r="A625" s="87">
        <v>40709</v>
      </c>
      <c r="B625" s="88">
        <v>25.433332</v>
      </c>
      <c r="C625" s="88">
        <v>25.433332</v>
      </c>
      <c r="D625" s="88">
        <v>25.219999000000001</v>
      </c>
      <c r="E625" s="88">
        <v>25.333331999999999</v>
      </c>
      <c r="F625" s="88">
        <v>20.042691999999999</v>
      </c>
      <c r="G625" s="88">
        <v>51150</v>
      </c>
    </row>
    <row r="626" spans="1:7" hidden="1" x14ac:dyDescent="0.25">
      <c r="A626" s="87">
        <v>40710</v>
      </c>
      <c r="B626" s="88">
        <v>25.353332999999999</v>
      </c>
      <c r="C626" s="88">
        <v>25.673331999999998</v>
      </c>
      <c r="D626" s="88">
        <v>25.106667000000002</v>
      </c>
      <c r="E626" s="88">
        <v>25.360001</v>
      </c>
      <c r="F626" s="88">
        <v>20.063790999999998</v>
      </c>
      <c r="G626" s="88">
        <v>36750</v>
      </c>
    </row>
    <row r="627" spans="1:7" hidden="1" x14ac:dyDescent="0.25">
      <c r="A627" s="87">
        <v>40711</v>
      </c>
      <c r="B627" s="88">
        <v>25.493334000000001</v>
      </c>
      <c r="C627" s="88">
        <v>25.766666000000001</v>
      </c>
      <c r="D627" s="88">
        <v>25.186665999999999</v>
      </c>
      <c r="E627" s="88">
        <v>25.206666999999999</v>
      </c>
      <c r="F627" s="88">
        <v>19.942485999999999</v>
      </c>
      <c r="G627" s="88">
        <v>90300</v>
      </c>
    </row>
    <row r="628" spans="1:7" hidden="1" x14ac:dyDescent="0.25">
      <c r="A628" s="87">
        <v>40714</v>
      </c>
      <c r="B628" s="88">
        <v>25.153334000000001</v>
      </c>
      <c r="C628" s="88">
        <v>25.48</v>
      </c>
      <c r="D628" s="88">
        <v>25.153334000000001</v>
      </c>
      <c r="E628" s="88">
        <v>25.406668</v>
      </c>
      <c r="F628" s="88">
        <v>20.100715999999998</v>
      </c>
      <c r="G628" s="88">
        <v>39000</v>
      </c>
    </row>
    <row r="629" spans="1:7" hidden="1" x14ac:dyDescent="0.25">
      <c r="A629" s="87">
        <v>40715</v>
      </c>
      <c r="B629" s="88">
        <v>25.526667</v>
      </c>
      <c r="C629" s="88">
        <v>25.84</v>
      </c>
      <c r="D629" s="88">
        <v>25.406668</v>
      </c>
      <c r="E629" s="88">
        <v>25.753332</v>
      </c>
      <c r="F629" s="88">
        <v>20.374988999999999</v>
      </c>
      <c r="G629" s="88">
        <v>22650</v>
      </c>
    </row>
    <row r="630" spans="1:7" hidden="1" x14ac:dyDescent="0.25">
      <c r="A630" s="87">
        <v>40716</v>
      </c>
      <c r="B630" s="88">
        <v>25.6</v>
      </c>
      <c r="C630" s="88">
        <v>25.933332</v>
      </c>
      <c r="D630" s="88">
        <v>25.6</v>
      </c>
      <c r="E630" s="88">
        <v>25.686665999999999</v>
      </c>
      <c r="F630" s="88">
        <v>20.322244999999999</v>
      </c>
      <c r="G630" s="88">
        <v>32250</v>
      </c>
    </row>
    <row r="631" spans="1:7" hidden="1" x14ac:dyDescent="0.25">
      <c r="A631" s="87">
        <v>40717</v>
      </c>
      <c r="B631" s="88">
        <v>25.333331999999999</v>
      </c>
      <c r="C631" s="88">
        <v>26.053332999999999</v>
      </c>
      <c r="D631" s="88">
        <v>25.333331999999999</v>
      </c>
      <c r="E631" s="88">
        <v>26.013331999999998</v>
      </c>
      <c r="F631" s="88">
        <v>20.580687999999999</v>
      </c>
      <c r="G631" s="88">
        <v>28350</v>
      </c>
    </row>
    <row r="632" spans="1:7" hidden="1" x14ac:dyDescent="0.25">
      <c r="A632" s="87">
        <v>40718</v>
      </c>
      <c r="B632" s="88">
        <v>26.033332999999999</v>
      </c>
      <c r="C632" s="88">
        <v>26.553332999999999</v>
      </c>
      <c r="D632" s="88">
        <v>26.006665999999999</v>
      </c>
      <c r="E632" s="88">
        <v>26.486668000000002</v>
      </c>
      <c r="F632" s="88">
        <v>20.955172999999998</v>
      </c>
      <c r="G632" s="88">
        <v>114300</v>
      </c>
    </row>
    <row r="633" spans="1:7" hidden="1" x14ac:dyDescent="0.25">
      <c r="A633" s="87">
        <v>40721</v>
      </c>
      <c r="B633" s="88">
        <v>26.533332999999999</v>
      </c>
      <c r="C633" s="88">
        <v>26.606667000000002</v>
      </c>
      <c r="D633" s="88">
        <v>26.366667</v>
      </c>
      <c r="E633" s="88">
        <v>26.573333999999999</v>
      </c>
      <c r="F633" s="88">
        <v>21.023737000000001</v>
      </c>
      <c r="G633" s="88">
        <v>78900</v>
      </c>
    </row>
    <row r="634" spans="1:7" hidden="1" x14ac:dyDescent="0.25">
      <c r="A634" s="87">
        <v>40722</v>
      </c>
      <c r="B634" s="88">
        <v>26.559999000000001</v>
      </c>
      <c r="C634" s="88">
        <v>26.666668000000001</v>
      </c>
      <c r="D634" s="88">
        <v>26.5</v>
      </c>
      <c r="E634" s="88">
        <v>26.613333000000001</v>
      </c>
      <c r="F634" s="88">
        <v>21.055384</v>
      </c>
      <c r="G634" s="88">
        <v>35550</v>
      </c>
    </row>
    <row r="635" spans="1:7" hidden="1" x14ac:dyDescent="0.25">
      <c r="A635" s="87">
        <v>40723</v>
      </c>
      <c r="B635" s="88">
        <v>26.653334000000001</v>
      </c>
      <c r="C635" s="88">
        <v>26.68</v>
      </c>
      <c r="D635" s="88">
        <v>26.506665999999999</v>
      </c>
      <c r="E635" s="88">
        <v>26.620000999999998</v>
      </c>
      <c r="F635" s="88">
        <v>21.060654</v>
      </c>
      <c r="G635" s="88">
        <v>34650</v>
      </c>
    </row>
    <row r="636" spans="1:7" hidden="1" x14ac:dyDescent="0.25">
      <c r="A636" s="87">
        <v>40724</v>
      </c>
      <c r="B636" s="88">
        <v>26.639999</v>
      </c>
      <c r="C636" s="88">
        <v>26.773333000000001</v>
      </c>
      <c r="D636" s="88">
        <v>26.633333</v>
      </c>
      <c r="E636" s="88">
        <v>26.686665999999999</v>
      </c>
      <c r="F636" s="88">
        <v>21.113403000000002</v>
      </c>
      <c r="G636" s="88">
        <v>26400</v>
      </c>
    </row>
    <row r="637" spans="1:7" hidden="1" x14ac:dyDescent="0.25">
      <c r="A637" s="87">
        <v>40725</v>
      </c>
      <c r="B637" s="88">
        <v>26.693332999999999</v>
      </c>
      <c r="C637" s="88">
        <v>27.200001</v>
      </c>
      <c r="D637" s="88">
        <v>26.693332999999999</v>
      </c>
      <c r="E637" s="88">
        <v>27.033332999999999</v>
      </c>
      <c r="F637" s="88">
        <v>21.387671999999998</v>
      </c>
      <c r="G637" s="88">
        <v>28350</v>
      </c>
    </row>
    <row r="638" spans="1:7" hidden="1" x14ac:dyDescent="0.25">
      <c r="A638" s="87">
        <v>40729</v>
      </c>
      <c r="B638" s="88">
        <v>27.006665999999999</v>
      </c>
      <c r="C638" s="88">
        <v>27.033332999999999</v>
      </c>
      <c r="D638" s="88">
        <v>26.66</v>
      </c>
      <c r="E638" s="88">
        <v>26.76</v>
      </c>
      <c r="F638" s="88">
        <v>21.171412</v>
      </c>
      <c r="G638" s="88">
        <v>74700</v>
      </c>
    </row>
    <row r="639" spans="1:7" hidden="1" x14ac:dyDescent="0.25">
      <c r="A639" s="87">
        <v>40730</v>
      </c>
      <c r="B639" s="88">
        <v>26.706666999999999</v>
      </c>
      <c r="C639" s="88">
        <v>27</v>
      </c>
      <c r="D639" s="88">
        <v>26.706666999999999</v>
      </c>
      <c r="E639" s="88">
        <v>26.833331999999999</v>
      </c>
      <c r="F639" s="88">
        <v>21.229437000000001</v>
      </c>
      <c r="G639" s="88">
        <v>38550</v>
      </c>
    </row>
    <row r="640" spans="1:7" hidden="1" x14ac:dyDescent="0.25">
      <c r="A640" s="87">
        <v>40731</v>
      </c>
      <c r="B640" s="88">
        <v>27.026667</v>
      </c>
      <c r="C640" s="88">
        <v>27.026667</v>
      </c>
      <c r="D640" s="88">
        <v>26.68</v>
      </c>
      <c r="E640" s="88">
        <v>26.746668</v>
      </c>
      <c r="F640" s="88">
        <v>21.160869999999999</v>
      </c>
      <c r="G640" s="88">
        <v>36150</v>
      </c>
    </row>
    <row r="641" spans="1:7" hidden="1" x14ac:dyDescent="0.25">
      <c r="A641" s="87">
        <v>40732</v>
      </c>
      <c r="B641" s="88">
        <v>26.58</v>
      </c>
      <c r="C641" s="88">
        <v>26.666668000000001</v>
      </c>
      <c r="D641" s="88">
        <v>26.486668000000002</v>
      </c>
      <c r="E641" s="88">
        <v>26.546666999999999</v>
      </c>
      <c r="F641" s="88">
        <v>21.002635999999999</v>
      </c>
      <c r="G641" s="88">
        <v>25650</v>
      </c>
    </row>
    <row r="642" spans="1:7" hidden="1" x14ac:dyDescent="0.25">
      <c r="A642" s="87">
        <v>40735</v>
      </c>
      <c r="B642" s="88">
        <v>26.226666999999999</v>
      </c>
      <c r="C642" s="88">
        <v>26.586666000000001</v>
      </c>
      <c r="D642" s="88">
        <v>26.226666999999999</v>
      </c>
      <c r="E642" s="88">
        <v>26.413333999999999</v>
      </c>
      <c r="F642" s="88">
        <v>20.897158000000001</v>
      </c>
      <c r="G642" s="88">
        <v>28200</v>
      </c>
    </row>
    <row r="643" spans="1:7" hidden="1" x14ac:dyDescent="0.25">
      <c r="A643" s="87">
        <v>40736</v>
      </c>
      <c r="B643" s="88">
        <v>26.306667000000001</v>
      </c>
      <c r="C643" s="88">
        <v>26.493334000000001</v>
      </c>
      <c r="D643" s="88">
        <v>26.306667000000001</v>
      </c>
      <c r="E643" s="88">
        <v>26.32</v>
      </c>
      <c r="F643" s="88">
        <v>20.823308999999998</v>
      </c>
      <c r="G643" s="88">
        <v>23100</v>
      </c>
    </row>
    <row r="644" spans="1:7" hidden="1" x14ac:dyDescent="0.25">
      <c r="A644" s="87">
        <v>40737</v>
      </c>
      <c r="B644" s="88">
        <v>26.426666000000001</v>
      </c>
      <c r="C644" s="88">
        <v>26.726666999999999</v>
      </c>
      <c r="D644" s="88">
        <v>26.266666000000001</v>
      </c>
      <c r="E644" s="88">
        <v>26.440000999999999</v>
      </c>
      <c r="F644" s="88">
        <v>20.918244999999999</v>
      </c>
      <c r="G644" s="88">
        <v>26100</v>
      </c>
    </row>
    <row r="645" spans="1:7" hidden="1" x14ac:dyDescent="0.25">
      <c r="A645" s="87">
        <v>40738</v>
      </c>
      <c r="B645" s="88">
        <v>26.379999000000002</v>
      </c>
      <c r="C645" s="88">
        <v>26.566668</v>
      </c>
      <c r="D645" s="88">
        <v>26.333331999999999</v>
      </c>
      <c r="E645" s="88">
        <v>26.373332999999999</v>
      </c>
      <c r="F645" s="88">
        <v>20.865500999999998</v>
      </c>
      <c r="G645" s="88">
        <v>25350</v>
      </c>
    </row>
    <row r="646" spans="1:7" hidden="1" x14ac:dyDescent="0.25">
      <c r="A646" s="87">
        <v>40739</v>
      </c>
      <c r="B646" s="88">
        <v>26.360001</v>
      </c>
      <c r="C646" s="88">
        <v>26.673331999999998</v>
      </c>
      <c r="D646" s="88">
        <v>26.033332999999999</v>
      </c>
      <c r="E646" s="88">
        <v>26.413333999999999</v>
      </c>
      <c r="F646" s="88">
        <v>20.897158000000001</v>
      </c>
      <c r="G646" s="88">
        <v>70950</v>
      </c>
    </row>
    <row r="647" spans="1:7" hidden="1" x14ac:dyDescent="0.25">
      <c r="A647" s="87">
        <v>40742</v>
      </c>
      <c r="B647" s="88">
        <v>26.253332</v>
      </c>
      <c r="C647" s="88">
        <v>26.32</v>
      </c>
      <c r="D647" s="88">
        <v>26.033332999999999</v>
      </c>
      <c r="E647" s="88">
        <v>26.086666000000001</v>
      </c>
      <c r="F647" s="88">
        <v>20.638705999999999</v>
      </c>
      <c r="G647" s="88">
        <v>38850</v>
      </c>
    </row>
    <row r="648" spans="1:7" hidden="1" x14ac:dyDescent="0.25">
      <c r="A648" s="87">
        <v>40743</v>
      </c>
      <c r="B648" s="88">
        <v>26.219999000000001</v>
      </c>
      <c r="C648" s="88">
        <v>26.34</v>
      </c>
      <c r="D648" s="88">
        <v>26.066668</v>
      </c>
      <c r="E648" s="88">
        <v>26.286667000000001</v>
      </c>
      <c r="F648" s="88">
        <v>20.796938000000001</v>
      </c>
      <c r="G648" s="88">
        <v>31200</v>
      </c>
    </row>
    <row r="649" spans="1:7" hidden="1" x14ac:dyDescent="0.25">
      <c r="A649" s="87">
        <v>40744</v>
      </c>
      <c r="B649" s="88">
        <v>26.386666999999999</v>
      </c>
      <c r="C649" s="88">
        <v>26.633333</v>
      </c>
      <c r="D649" s="88">
        <v>26.113333000000001</v>
      </c>
      <c r="E649" s="88">
        <v>26.280000999999999</v>
      </c>
      <c r="F649" s="88">
        <v>20.791661999999999</v>
      </c>
      <c r="G649" s="88">
        <v>76500</v>
      </c>
    </row>
    <row r="650" spans="1:7" hidden="1" x14ac:dyDescent="0.25">
      <c r="A650" s="87">
        <v>40745</v>
      </c>
      <c r="B650" s="88">
        <v>26.280000999999999</v>
      </c>
      <c r="C650" s="88">
        <v>26.620000999999998</v>
      </c>
      <c r="D650" s="88">
        <v>26.173331999999998</v>
      </c>
      <c r="E650" s="88">
        <v>26.546666999999999</v>
      </c>
      <c r="F650" s="88">
        <v>21.002635999999999</v>
      </c>
      <c r="G650" s="88">
        <v>35400</v>
      </c>
    </row>
    <row r="651" spans="1:7" hidden="1" x14ac:dyDescent="0.25">
      <c r="A651" s="87">
        <v>40746</v>
      </c>
      <c r="B651" s="88">
        <v>26.6</v>
      </c>
      <c r="C651" s="88">
        <v>26.620000999999998</v>
      </c>
      <c r="D651" s="88">
        <v>26.113333000000001</v>
      </c>
      <c r="E651" s="88">
        <v>26.366667</v>
      </c>
      <c r="F651" s="88">
        <v>20.860230999999999</v>
      </c>
      <c r="G651" s="88">
        <v>30600</v>
      </c>
    </row>
    <row r="652" spans="1:7" hidden="1" x14ac:dyDescent="0.25">
      <c r="A652" s="87">
        <v>40749</v>
      </c>
      <c r="B652" s="88">
        <v>26.053332999999999</v>
      </c>
      <c r="C652" s="88">
        <v>26.253332</v>
      </c>
      <c r="D652" s="88">
        <v>26.013331999999998</v>
      </c>
      <c r="E652" s="88">
        <v>26.186665999999999</v>
      </c>
      <c r="F652" s="88">
        <v>20.717818999999999</v>
      </c>
      <c r="G652" s="88">
        <v>26550</v>
      </c>
    </row>
    <row r="653" spans="1:7" hidden="1" x14ac:dyDescent="0.25">
      <c r="A653" s="87">
        <v>40750</v>
      </c>
      <c r="B653" s="88">
        <v>26.126667000000001</v>
      </c>
      <c r="C653" s="88">
        <v>26.24</v>
      </c>
      <c r="D653" s="88">
        <v>26.006665999999999</v>
      </c>
      <c r="E653" s="88">
        <v>26.120000999999998</v>
      </c>
      <c r="F653" s="88">
        <v>20.665081000000001</v>
      </c>
      <c r="G653" s="88">
        <v>34200</v>
      </c>
    </row>
    <row r="654" spans="1:7" hidden="1" x14ac:dyDescent="0.25">
      <c r="A654" s="87">
        <v>40751</v>
      </c>
      <c r="B654" s="88">
        <v>26</v>
      </c>
      <c r="C654" s="88">
        <v>26.1</v>
      </c>
      <c r="D654" s="88">
        <v>25.673331999999998</v>
      </c>
      <c r="E654" s="88">
        <v>25.693332999999999</v>
      </c>
      <c r="F654" s="88">
        <v>20.327518000000001</v>
      </c>
      <c r="G654" s="88">
        <v>35400</v>
      </c>
    </row>
    <row r="655" spans="1:7" hidden="1" x14ac:dyDescent="0.25">
      <c r="A655" s="87">
        <v>40752</v>
      </c>
      <c r="B655" s="88">
        <v>25.666668000000001</v>
      </c>
      <c r="C655" s="88">
        <v>26.073333999999999</v>
      </c>
      <c r="D655" s="88">
        <v>25.66</v>
      </c>
      <c r="E655" s="88">
        <v>25.879999000000002</v>
      </c>
      <c r="F655" s="88">
        <v>20.475197000000001</v>
      </c>
      <c r="G655" s="88">
        <v>102300</v>
      </c>
    </row>
    <row r="656" spans="1:7" hidden="1" x14ac:dyDescent="0.25">
      <c r="A656" s="87">
        <v>40753</v>
      </c>
      <c r="B656" s="88">
        <v>25.566668</v>
      </c>
      <c r="C656" s="88">
        <v>26.106667000000002</v>
      </c>
      <c r="D656" s="88">
        <v>25.226666999999999</v>
      </c>
      <c r="E656" s="88">
        <v>25.74</v>
      </c>
      <c r="F656" s="88">
        <v>20.364440999999999</v>
      </c>
      <c r="G656" s="88">
        <v>47250</v>
      </c>
    </row>
    <row r="657" spans="1:7" hidden="1" x14ac:dyDescent="0.25">
      <c r="A657" s="87">
        <v>40756</v>
      </c>
      <c r="B657" s="88">
        <v>25.993334000000001</v>
      </c>
      <c r="C657" s="88">
        <v>26.093332</v>
      </c>
      <c r="D657" s="88">
        <v>25.860001</v>
      </c>
      <c r="E657" s="88">
        <v>25.933332</v>
      </c>
      <c r="F657" s="88">
        <v>20.517391</v>
      </c>
      <c r="G657" s="88">
        <v>47550</v>
      </c>
    </row>
    <row r="658" spans="1:7" hidden="1" x14ac:dyDescent="0.25">
      <c r="A658" s="87">
        <v>40757</v>
      </c>
      <c r="B658" s="88">
        <v>26.006665999999999</v>
      </c>
      <c r="C658" s="88">
        <v>26.66</v>
      </c>
      <c r="D658" s="88">
        <v>26.006665999999999</v>
      </c>
      <c r="E658" s="88">
        <v>26.213332999999999</v>
      </c>
      <c r="F658" s="88">
        <v>20.738918000000002</v>
      </c>
      <c r="G658" s="88">
        <v>79200</v>
      </c>
    </row>
    <row r="659" spans="1:7" hidden="1" x14ac:dyDescent="0.25">
      <c r="A659" s="87">
        <v>40758</v>
      </c>
      <c r="B659" s="88">
        <v>26.146667000000001</v>
      </c>
      <c r="C659" s="88">
        <v>26.466667000000001</v>
      </c>
      <c r="D659" s="88">
        <v>26.073333999999999</v>
      </c>
      <c r="E659" s="88">
        <v>26.440000999999999</v>
      </c>
      <c r="F659" s="88">
        <v>20.918244999999999</v>
      </c>
      <c r="G659" s="88">
        <v>48150</v>
      </c>
    </row>
    <row r="660" spans="1:7" hidden="1" x14ac:dyDescent="0.25">
      <c r="A660" s="87">
        <v>40759</v>
      </c>
      <c r="B660" s="88">
        <v>26.266666000000001</v>
      </c>
      <c r="C660" s="88">
        <v>26.559999000000001</v>
      </c>
      <c r="D660" s="88">
        <v>25.566668</v>
      </c>
      <c r="E660" s="88">
        <v>25.666668000000001</v>
      </c>
      <c r="F660" s="88">
        <v>20.306421</v>
      </c>
      <c r="G660" s="88">
        <v>68850</v>
      </c>
    </row>
    <row r="661" spans="1:7" hidden="1" x14ac:dyDescent="0.25">
      <c r="A661" s="87">
        <v>40760</v>
      </c>
      <c r="B661" s="88">
        <v>24.006665999999999</v>
      </c>
      <c r="C661" s="88">
        <v>26.586666000000001</v>
      </c>
      <c r="D661" s="88">
        <v>24</v>
      </c>
      <c r="E661" s="88">
        <v>26.26</v>
      </c>
      <c r="F661" s="88">
        <v>20.775842999999998</v>
      </c>
      <c r="G661" s="88">
        <v>133050</v>
      </c>
    </row>
    <row r="662" spans="1:7" hidden="1" x14ac:dyDescent="0.25">
      <c r="A662" s="87">
        <v>40763</v>
      </c>
      <c r="B662" s="88">
        <v>25.653334000000001</v>
      </c>
      <c r="C662" s="88">
        <v>26.633333</v>
      </c>
      <c r="D662" s="88">
        <v>24.953333000000001</v>
      </c>
      <c r="E662" s="88">
        <v>25.533332999999999</v>
      </c>
      <c r="F662" s="88">
        <v>20.200932999999999</v>
      </c>
      <c r="G662" s="88">
        <v>231300</v>
      </c>
    </row>
    <row r="663" spans="1:7" hidden="1" x14ac:dyDescent="0.25">
      <c r="A663" s="87">
        <v>40764</v>
      </c>
      <c r="B663" s="88">
        <v>25.866667</v>
      </c>
      <c r="C663" s="88">
        <v>27.666668000000001</v>
      </c>
      <c r="D663" s="88">
        <v>25.34</v>
      </c>
      <c r="E663" s="88">
        <v>27.653334000000001</v>
      </c>
      <c r="F663" s="88">
        <v>21.878188999999999</v>
      </c>
      <c r="G663" s="88">
        <v>162900</v>
      </c>
    </row>
    <row r="664" spans="1:7" hidden="1" x14ac:dyDescent="0.25">
      <c r="A664" s="87">
        <v>40765</v>
      </c>
      <c r="B664" s="88">
        <v>26.933332</v>
      </c>
      <c r="C664" s="88">
        <v>27.633333</v>
      </c>
      <c r="D664" s="88">
        <v>25.846665999999999</v>
      </c>
      <c r="E664" s="88">
        <v>25.966667000000001</v>
      </c>
      <c r="F664" s="88">
        <v>20.543763999999999</v>
      </c>
      <c r="G664" s="88">
        <v>71850</v>
      </c>
    </row>
    <row r="665" spans="1:7" hidden="1" x14ac:dyDescent="0.25">
      <c r="A665" s="87">
        <v>40766</v>
      </c>
      <c r="B665" s="88">
        <v>26.200001</v>
      </c>
      <c r="C665" s="88">
        <v>27.040001</v>
      </c>
      <c r="D665" s="88">
        <v>25.846665999999999</v>
      </c>
      <c r="E665" s="88">
        <v>26.686665999999999</v>
      </c>
      <c r="F665" s="88">
        <v>21.113403000000002</v>
      </c>
      <c r="G665" s="88">
        <v>92700</v>
      </c>
    </row>
    <row r="666" spans="1:7" hidden="1" x14ac:dyDescent="0.25">
      <c r="A666" s="87">
        <v>40767</v>
      </c>
      <c r="B666" s="88">
        <v>26.940000999999999</v>
      </c>
      <c r="C666" s="88">
        <v>26.940000999999999</v>
      </c>
      <c r="D666" s="88">
        <v>26.066668</v>
      </c>
      <c r="E666" s="88">
        <v>26.120000999999998</v>
      </c>
      <c r="F666" s="88">
        <v>20.665081000000001</v>
      </c>
      <c r="G666" s="88">
        <v>57300</v>
      </c>
    </row>
    <row r="667" spans="1:7" hidden="1" x14ac:dyDescent="0.25">
      <c r="A667" s="87">
        <v>40770</v>
      </c>
      <c r="B667" s="88">
        <v>26.426666000000001</v>
      </c>
      <c r="C667" s="88">
        <v>26.473333</v>
      </c>
      <c r="D667" s="88">
        <v>26.106667000000002</v>
      </c>
      <c r="E667" s="88">
        <v>26.4</v>
      </c>
      <c r="F667" s="88">
        <v>20.886602</v>
      </c>
      <c r="G667" s="88">
        <v>67350</v>
      </c>
    </row>
    <row r="668" spans="1:7" hidden="1" x14ac:dyDescent="0.25">
      <c r="A668" s="87">
        <v>40771</v>
      </c>
      <c r="B668" s="88">
        <v>26.153334000000001</v>
      </c>
      <c r="C668" s="88">
        <v>26.953333000000001</v>
      </c>
      <c r="D668" s="88">
        <v>25.833331999999999</v>
      </c>
      <c r="E668" s="88">
        <v>26.693332999999999</v>
      </c>
      <c r="F668" s="88">
        <v>21.118673000000001</v>
      </c>
      <c r="G668" s="88">
        <v>65850</v>
      </c>
    </row>
    <row r="669" spans="1:7" hidden="1" x14ac:dyDescent="0.25">
      <c r="A669" s="87">
        <v>40772</v>
      </c>
      <c r="B669" s="88">
        <v>26.926666000000001</v>
      </c>
      <c r="C669" s="88">
        <v>27.286667000000001</v>
      </c>
      <c r="D669" s="88">
        <v>26.586666000000001</v>
      </c>
      <c r="E669" s="88">
        <v>26.926666000000001</v>
      </c>
      <c r="F669" s="88">
        <v>21.303277999999999</v>
      </c>
      <c r="G669" s="88">
        <v>54900</v>
      </c>
    </row>
    <row r="670" spans="1:7" hidden="1" x14ac:dyDescent="0.25">
      <c r="A670" s="87">
        <v>40773</v>
      </c>
      <c r="B670" s="88">
        <v>26.306667000000001</v>
      </c>
      <c r="C670" s="88">
        <v>26.533332999999999</v>
      </c>
      <c r="D670" s="88">
        <v>25.833331999999999</v>
      </c>
      <c r="E670" s="88">
        <v>26.046666999999999</v>
      </c>
      <c r="F670" s="88">
        <v>20.607059</v>
      </c>
      <c r="G670" s="88">
        <v>63750</v>
      </c>
    </row>
    <row r="671" spans="1:7" hidden="1" x14ac:dyDescent="0.25">
      <c r="A671" s="87">
        <v>40774</v>
      </c>
      <c r="B671" s="88">
        <v>25.700001</v>
      </c>
      <c r="C671" s="88">
        <v>26.219999000000001</v>
      </c>
      <c r="D671" s="88">
        <v>25.593332</v>
      </c>
      <c r="E671" s="88">
        <v>25.746668</v>
      </c>
      <c r="F671" s="88">
        <v>20.369714999999999</v>
      </c>
      <c r="G671" s="88">
        <v>40650</v>
      </c>
    </row>
    <row r="672" spans="1:7" hidden="1" x14ac:dyDescent="0.25">
      <c r="A672" s="87">
        <v>40777</v>
      </c>
      <c r="B672" s="88">
        <v>26.006665999999999</v>
      </c>
      <c r="C672" s="88">
        <v>26.326668000000002</v>
      </c>
      <c r="D672" s="88">
        <v>25.573333999999999</v>
      </c>
      <c r="E672" s="88">
        <v>25.913333999999999</v>
      </c>
      <c r="F672" s="88">
        <v>20.501571999999999</v>
      </c>
      <c r="G672" s="88">
        <v>39750</v>
      </c>
    </row>
    <row r="673" spans="1:7" hidden="1" x14ac:dyDescent="0.25">
      <c r="A673" s="87">
        <v>40778</v>
      </c>
      <c r="B673" s="88">
        <v>25.913333999999999</v>
      </c>
      <c r="C673" s="88">
        <v>26.84</v>
      </c>
      <c r="D673" s="88">
        <v>25.813334000000001</v>
      </c>
      <c r="E673" s="88">
        <v>26.84</v>
      </c>
      <c r="F673" s="88">
        <v>21.234712999999999</v>
      </c>
      <c r="G673" s="88">
        <v>79200</v>
      </c>
    </row>
    <row r="674" spans="1:7" hidden="1" x14ac:dyDescent="0.25">
      <c r="A674" s="87">
        <v>40779</v>
      </c>
      <c r="B674" s="88">
        <v>26.726666999999999</v>
      </c>
      <c r="C674" s="88">
        <v>27.533332999999999</v>
      </c>
      <c r="D674" s="88">
        <v>26.726666999999999</v>
      </c>
      <c r="E674" s="88">
        <v>27.200001</v>
      </c>
      <c r="F674" s="88">
        <v>21.519528999999999</v>
      </c>
      <c r="G674" s="88">
        <v>45000</v>
      </c>
    </row>
    <row r="675" spans="1:7" hidden="1" x14ac:dyDescent="0.25">
      <c r="A675" s="87">
        <v>40780</v>
      </c>
      <c r="B675" s="88">
        <v>27.333331999999999</v>
      </c>
      <c r="C675" s="88">
        <v>27.333331999999999</v>
      </c>
      <c r="D675" s="88">
        <v>26.346665999999999</v>
      </c>
      <c r="E675" s="88">
        <v>26.68</v>
      </c>
      <c r="F675" s="88">
        <v>21.108131</v>
      </c>
      <c r="G675" s="88">
        <v>145950</v>
      </c>
    </row>
    <row r="676" spans="1:7" hidden="1" x14ac:dyDescent="0.25">
      <c r="A676" s="87">
        <v>40781</v>
      </c>
      <c r="B676" s="88">
        <v>26.566668</v>
      </c>
      <c r="C676" s="88">
        <v>27.333331999999999</v>
      </c>
      <c r="D676" s="88">
        <v>26.006665999999999</v>
      </c>
      <c r="E676" s="88">
        <v>27.333331999999999</v>
      </c>
      <c r="F676" s="88">
        <v>21.625012999999999</v>
      </c>
      <c r="G676" s="88">
        <v>101250</v>
      </c>
    </row>
    <row r="677" spans="1:7" hidden="1" x14ac:dyDescent="0.25">
      <c r="A677" s="87">
        <v>40784</v>
      </c>
      <c r="B677" s="88">
        <v>27.333331999999999</v>
      </c>
      <c r="C677" s="88">
        <v>27.653334000000001</v>
      </c>
      <c r="D677" s="88">
        <v>27.166668000000001</v>
      </c>
      <c r="E677" s="88">
        <v>27.459999</v>
      </c>
      <c r="F677" s="88">
        <v>21.725228999999999</v>
      </c>
      <c r="G677" s="88">
        <v>93750</v>
      </c>
    </row>
    <row r="678" spans="1:7" hidden="1" x14ac:dyDescent="0.25">
      <c r="A678" s="87">
        <v>40785</v>
      </c>
      <c r="B678" s="88">
        <v>27.379999000000002</v>
      </c>
      <c r="C678" s="88">
        <v>27.540001</v>
      </c>
      <c r="D678" s="88">
        <v>26.926666000000001</v>
      </c>
      <c r="E678" s="88">
        <v>27.440000999999999</v>
      </c>
      <c r="F678" s="88">
        <v>21.709409999999998</v>
      </c>
      <c r="G678" s="88">
        <v>48600</v>
      </c>
    </row>
    <row r="679" spans="1:7" hidden="1" x14ac:dyDescent="0.25">
      <c r="A679" s="87">
        <v>40786</v>
      </c>
      <c r="B679" s="88">
        <v>27.493334000000001</v>
      </c>
      <c r="C679" s="88">
        <v>27.566668</v>
      </c>
      <c r="D679" s="88">
        <v>27.006665999999999</v>
      </c>
      <c r="E679" s="88">
        <v>27.193332999999999</v>
      </c>
      <c r="F679" s="88">
        <v>21.514257000000001</v>
      </c>
      <c r="G679" s="88">
        <v>115500</v>
      </c>
    </row>
    <row r="680" spans="1:7" hidden="1" x14ac:dyDescent="0.25">
      <c r="A680" s="87">
        <v>40787</v>
      </c>
      <c r="B680" s="88">
        <v>27.173331999999998</v>
      </c>
      <c r="C680" s="88">
        <v>27.613333000000001</v>
      </c>
      <c r="D680" s="88">
        <v>26.806667000000001</v>
      </c>
      <c r="E680" s="88">
        <v>26.906668</v>
      </c>
      <c r="F680" s="88">
        <v>21.287455000000001</v>
      </c>
      <c r="G680" s="88">
        <v>64350</v>
      </c>
    </row>
    <row r="681" spans="1:7" hidden="1" x14ac:dyDescent="0.25">
      <c r="A681" s="87">
        <v>40788</v>
      </c>
      <c r="B681" s="88">
        <v>26.52</v>
      </c>
      <c r="C681" s="88">
        <v>26.986668000000002</v>
      </c>
      <c r="D681" s="88">
        <v>26.286667000000001</v>
      </c>
      <c r="E681" s="88">
        <v>26.333331999999999</v>
      </c>
      <c r="F681" s="88">
        <v>20.833862</v>
      </c>
      <c r="G681" s="88">
        <v>111750</v>
      </c>
    </row>
    <row r="682" spans="1:7" hidden="1" x14ac:dyDescent="0.25">
      <c r="A682" s="87">
        <v>40792</v>
      </c>
      <c r="B682" s="88">
        <v>25.74</v>
      </c>
      <c r="C682" s="88">
        <v>26.593332</v>
      </c>
      <c r="D682" s="88">
        <v>25.693332999999999</v>
      </c>
      <c r="E682" s="88">
        <v>26.540001</v>
      </c>
      <c r="F682" s="88">
        <v>20.997361999999999</v>
      </c>
      <c r="G682" s="88">
        <v>68250</v>
      </c>
    </row>
    <row r="683" spans="1:7" hidden="1" x14ac:dyDescent="0.25">
      <c r="A683" s="87">
        <v>40793</v>
      </c>
      <c r="B683" s="88">
        <v>26.806667000000001</v>
      </c>
      <c r="C683" s="88">
        <v>26.806667000000001</v>
      </c>
      <c r="D683" s="88">
        <v>26.459999</v>
      </c>
      <c r="E683" s="88">
        <v>26.573333999999999</v>
      </c>
      <c r="F683" s="88">
        <v>21.023737000000001</v>
      </c>
      <c r="G683" s="88">
        <v>147300</v>
      </c>
    </row>
    <row r="684" spans="1:7" hidden="1" x14ac:dyDescent="0.25">
      <c r="A684" s="87">
        <v>40794</v>
      </c>
      <c r="B684" s="88">
        <v>26.506665999999999</v>
      </c>
      <c r="C684" s="88">
        <v>26.713332999999999</v>
      </c>
      <c r="D684" s="88">
        <v>26.066668</v>
      </c>
      <c r="E684" s="88">
        <v>26.333331999999999</v>
      </c>
      <c r="F684" s="88">
        <v>20.833862</v>
      </c>
      <c r="G684" s="88">
        <v>125400</v>
      </c>
    </row>
    <row r="685" spans="1:7" hidden="1" x14ac:dyDescent="0.25">
      <c r="A685" s="87">
        <v>40795</v>
      </c>
      <c r="B685" s="88">
        <v>26.040001</v>
      </c>
      <c r="C685" s="88">
        <v>26.306667000000001</v>
      </c>
      <c r="D685" s="88">
        <v>25.573333999999999</v>
      </c>
      <c r="E685" s="88">
        <v>25.940000999999999</v>
      </c>
      <c r="F685" s="88">
        <v>20.522670999999999</v>
      </c>
      <c r="G685" s="88">
        <v>62400</v>
      </c>
    </row>
    <row r="686" spans="1:7" hidden="1" x14ac:dyDescent="0.25">
      <c r="A686" s="87">
        <v>40798</v>
      </c>
      <c r="B686" s="88">
        <v>25.673331999999998</v>
      </c>
      <c r="C686" s="88">
        <v>26.040001</v>
      </c>
      <c r="D686" s="88">
        <v>25.559999000000001</v>
      </c>
      <c r="E686" s="88">
        <v>25.879999000000002</v>
      </c>
      <c r="F686" s="88">
        <v>20.475197000000001</v>
      </c>
      <c r="G686" s="88">
        <v>37650</v>
      </c>
    </row>
    <row r="687" spans="1:7" hidden="1" x14ac:dyDescent="0.25">
      <c r="A687" s="87">
        <v>40799</v>
      </c>
      <c r="B687" s="88">
        <v>25.786667000000001</v>
      </c>
      <c r="C687" s="88">
        <v>26.040001</v>
      </c>
      <c r="D687" s="88">
        <v>25.606667000000002</v>
      </c>
      <c r="E687" s="88">
        <v>25.959999</v>
      </c>
      <c r="F687" s="88">
        <v>20.722656000000001</v>
      </c>
      <c r="G687" s="88">
        <v>39000</v>
      </c>
    </row>
    <row r="688" spans="1:7" hidden="1" x14ac:dyDescent="0.25">
      <c r="A688" s="87">
        <v>40800</v>
      </c>
      <c r="B688" s="88">
        <v>26.106667000000002</v>
      </c>
      <c r="C688" s="88">
        <v>26.540001</v>
      </c>
      <c r="D688" s="88">
        <v>25.933332</v>
      </c>
      <c r="E688" s="88">
        <v>26.16</v>
      </c>
      <c r="F688" s="88">
        <v>20.882307000000001</v>
      </c>
      <c r="G688" s="88">
        <v>52800</v>
      </c>
    </row>
    <row r="689" spans="1:7" hidden="1" x14ac:dyDescent="0.25">
      <c r="A689" s="87">
        <v>40801</v>
      </c>
      <c r="B689" s="88">
        <v>26.386666999999999</v>
      </c>
      <c r="C689" s="88">
        <v>26.386666999999999</v>
      </c>
      <c r="D689" s="88">
        <v>26.053332999999999</v>
      </c>
      <c r="E689" s="88">
        <v>26.266666000000001</v>
      </c>
      <c r="F689" s="88">
        <v>20.967451000000001</v>
      </c>
      <c r="G689" s="88">
        <v>31650</v>
      </c>
    </row>
    <row r="690" spans="1:7" hidden="1" x14ac:dyDescent="0.25">
      <c r="A690" s="87">
        <v>40802</v>
      </c>
      <c r="B690" s="88">
        <v>26.513331999999998</v>
      </c>
      <c r="C690" s="88">
        <v>26.860001</v>
      </c>
      <c r="D690" s="88">
        <v>26.246668</v>
      </c>
      <c r="E690" s="88">
        <v>26.533332999999999</v>
      </c>
      <c r="F690" s="88">
        <v>21.180323000000001</v>
      </c>
      <c r="G690" s="88">
        <v>121200</v>
      </c>
    </row>
    <row r="691" spans="1:7" hidden="1" x14ac:dyDescent="0.25">
      <c r="A691" s="87">
        <v>40805</v>
      </c>
      <c r="B691" s="88">
        <v>26.206666999999999</v>
      </c>
      <c r="C691" s="88">
        <v>26.66</v>
      </c>
      <c r="D691" s="88">
        <v>25.98</v>
      </c>
      <c r="E691" s="88">
        <v>26.193332999999999</v>
      </c>
      <c r="F691" s="88">
        <v>20.908916000000001</v>
      </c>
      <c r="G691" s="88">
        <v>82800</v>
      </c>
    </row>
    <row r="692" spans="1:7" hidden="1" x14ac:dyDescent="0.25">
      <c r="A692" s="87">
        <v>40806</v>
      </c>
      <c r="B692" s="88">
        <v>26.353332999999999</v>
      </c>
      <c r="C692" s="88">
        <v>26.879999000000002</v>
      </c>
      <c r="D692" s="88">
        <v>26.133333</v>
      </c>
      <c r="E692" s="88">
        <v>26.24</v>
      </c>
      <c r="F692" s="88">
        <v>20.946169000000001</v>
      </c>
      <c r="G692" s="88">
        <v>130350</v>
      </c>
    </row>
    <row r="693" spans="1:7" hidden="1" x14ac:dyDescent="0.25">
      <c r="A693" s="87">
        <v>40807</v>
      </c>
      <c r="B693" s="88">
        <v>26.186665999999999</v>
      </c>
      <c r="C693" s="88">
        <v>26.48</v>
      </c>
      <c r="D693" s="88">
        <v>25.973333</v>
      </c>
      <c r="E693" s="88">
        <v>26.059999000000001</v>
      </c>
      <c r="F693" s="88">
        <v>20.802485000000001</v>
      </c>
      <c r="G693" s="88">
        <v>64650</v>
      </c>
    </row>
    <row r="694" spans="1:7" hidden="1" x14ac:dyDescent="0.25">
      <c r="A694" s="87">
        <v>40808</v>
      </c>
      <c r="B694" s="88">
        <v>25.453333000000001</v>
      </c>
      <c r="C694" s="88">
        <v>26.433332</v>
      </c>
      <c r="D694" s="88">
        <v>25.453333000000001</v>
      </c>
      <c r="E694" s="88">
        <v>25.700001</v>
      </c>
      <c r="F694" s="88">
        <v>20.515118000000001</v>
      </c>
      <c r="G694" s="88">
        <v>81750</v>
      </c>
    </row>
    <row r="695" spans="1:7" hidden="1" x14ac:dyDescent="0.25">
      <c r="A695" s="87">
        <v>40809</v>
      </c>
      <c r="B695" s="88">
        <v>25.700001</v>
      </c>
      <c r="C695" s="88">
        <v>26.139999</v>
      </c>
      <c r="D695" s="88">
        <v>25.58</v>
      </c>
      <c r="E695" s="88">
        <v>25.966667000000001</v>
      </c>
      <c r="F695" s="88">
        <v>20.727978</v>
      </c>
      <c r="G695" s="88">
        <v>57300</v>
      </c>
    </row>
    <row r="696" spans="1:7" hidden="1" x14ac:dyDescent="0.25">
      <c r="A696" s="87">
        <v>40812</v>
      </c>
      <c r="B696" s="88">
        <v>26.053332999999999</v>
      </c>
      <c r="C696" s="88">
        <v>26.146667000000001</v>
      </c>
      <c r="D696" s="88">
        <v>25.58</v>
      </c>
      <c r="E696" s="88">
        <v>25.966667000000001</v>
      </c>
      <c r="F696" s="88">
        <v>20.727978</v>
      </c>
      <c r="G696" s="88">
        <v>36600</v>
      </c>
    </row>
    <row r="697" spans="1:7" hidden="1" x14ac:dyDescent="0.25">
      <c r="A697" s="87">
        <v>40813</v>
      </c>
      <c r="B697" s="88">
        <v>26.333331999999999</v>
      </c>
      <c r="C697" s="88">
        <v>26.92</v>
      </c>
      <c r="D697" s="88">
        <v>26.193332999999999</v>
      </c>
      <c r="E697" s="88">
        <v>26.459999</v>
      </c>
      <c r="F697" s="88">
        <v>21.121780000000001</v>
      </c>
      <c r="G697" s="88">
        <v>68100</v>
      </c>
    </row>
    <row r="698" spans="1:7" hidden="1" x14ac:dyDescent="0.25">
      <c r="A698" s="87">
        <v>40814</v>
      </c>
      <c r="B698" s="88">
        <v>26.506665999999999</v>
      </c>
      <c r="C698" s="88">
        <v>26.666668000000001</v>
      </c>
      <c r="D698" s="88">
        <v>25.6</v>
      </c>
      <c r="E698" s="88">
        <v>25.620000999999998</v>
      </c>
      <c r="F698" s="88">
        <v>20.451256000000001</v>
      </c>
      <c r="G698" s="88">
        <v>56850</v>
      </c>
    </row>
    <row r="699" spans="1:7" hidden="1" x14ac:dyDescent="0.25">
      <c r="A699" s="87">
        <v>40815</v>
      </c>
      <c r="B699" s="88">
        <v>26.059999000000001</v>
      </c>
      <c r="C699" s="88">
        <v>26.606667000000002</v>
      </c>
      <c r="D699" s="88">
        <v>25.946667000000001</v>
      </c>
      <c r="E699" s="88">
        <v>26.58</v>
      </c>
      <c r="F699" s="88">
        <v>21.217575</v>
      </c>
      <c r="G699" s="88">
        <v>64950</v>
      </c>
    </row>
    <row r="700" spans="1:7" hidden="1" x14ac:dyDescent="0.25">
      <c r="A700" s="87">
        <v>40816</v>
      </c>
      <c r="B700" s="88">
        <v>26.26</v>
      </c>
      <c r="C700" s="88">
        <v>27.200001</v>
      </c>
      <c r="D700" s="88">
        <v>26.26</v>
      </c>
      <c r="E700" s="88">
        <v>26.74</v>
      </c>
      <c r="F700" s="88">
        <v>21.345295</v>
      </c>
      <c r="G700" s="88">
        <v>83700</v>
      </c>
    </row>
    <row r="701" spans="1:7" hidden="1" x14ac:dyDescent="0.25">
      <c r="A701" s="87">
        <v>40819</v>
      </c>
      <c r="B701" s="88">
        <v>26.68</v>
      </c>
      <c r="C701" s="88">
        <v>27</v>
      </c>
      <c r="D701" s="88">
        <v>25.593332</v>
      </c>
      <c r="E701" s="88">
        <v>25.633333</v>
      </c>
      <c r="F701" s="88">
        <v>20.461897</v>
      </c>
      <c r="G701" s="88">
        <v>75450</v>
      </c>
    </row>
    <row r="702" spans="1:7" hidden="1" x14ac:dyDescent="0.25">
      <c r="A702" s="87">
        <v>40820</v>
      </c>
      <c r="B702" s="88">
        <v>25.559999000000001</v>
      </c>
      <c r="C702" s="88">
        <v>27.153334000000001</v>
      </c>
      <c r="D702" s="88">
        <v>25.533332999999999</v>
      </c>
      <c r="E702" s="88">
        <v>27.02</v>
      </c>
      <c r="F702" s="88">
        <v>21.568809999999999</v>
      </c>
      <c r="G702" s="88">
        <v>98100</v>
      </c>
    </row>
    <row r="703" spans="1:7" hidden="1" x14ac:dyDescent="0.25">
      <c r="A703" s="87">
        <v>40821</v>
      </c>
      <c r="B703" s="88">
        <v>26.766666000000001</v>
      </c>
      <c r="C703" s="88">
        <v>26.860001</v>
      </c>
      <c r="D703" s="88">
        <v>26.360001</v>
      </c>
      <c r="E703" s="88">
        <v>26.693332999999999</v>
      </c>
      <c r="F703" s="88">
        <v>21.308043999999999</v>
      </c>
      <c r="G703" s="88">
        <v>67950</v>
      </c>
    </row>
    <row r="704" spans="1:7" hidden="1" x14ac:dyDescent="0.25">
      <c r="A704" s="87">
        <v>40822</v>
      </c>
      <c r="B704" s="88">
        <v>26.719999000000001</v>
      </c>
      <c r="C704" s="88">
        <v>26.74</v>
      </c>
      <c r="D704" s="88">
        <v>26.286667000000001</v>
      </c>
      <c r="E704" s="88">
        <v>26.546666999999999</v>
      </c>
      <c r="F704" s="88">
        <v>21.190966</v>
      </c>
      <c r="G704" s="88">
        <v>73500</v>
      </c>
    </row>
    <row r="705" spans="1:7" hidden="1" x14ac:dyDescent="0.25">
      <c r="A705" s="87">
        <v>40823</v>
      </c>
      <c r="B705" s="88">
        <v>26.633333</v>
      </c>
      <c r="C705" s="88">
        <v>26.726666999999999</v>
      </c>
      <c r="D705" s="88">
        <v>25.926666000000001</v>
      </c>
      <c r="E705" s="88">
        <v>26</v>
      </c>
      <c r="F705" s="88">
        <v>20.754588999999999</v>
      </c>
      <c r="G705" s="88">
        <v>63150</v>
      </c>
    </row>
    <row r="706" spans="1:7" hidden="1" x14ac:dyDescent="0.25">
      <c r="A706" s="87">
        <v>40826</v>
      </c>
      <c r="B706" s="88">
        <v>26.379999000000002</v>
      </c>
      <c r="C706" s="88">
        <v>26.793333000000001</v>
      </c>
      <c r="D706" s="88">
        <v>26.273333000000001</v>
      </c>
      <c r="E706" s="88">
        <v>26.786667000000001</v>
      </c>
      <c r="F706" s="88">
        <v>21.382546999999999</v>
      </c>
      <c r="G706" s="88">
        <v>52500</v>
      </c>
    </row>
    <row r="707" spans="1:7" hidden="1" x14ac:dyDescent="0.25">
      <c r="A707" s="87">
        <v>40827</v>
      </c>
      <c r="B707" s="88">
        <v>26.566668</v>
      </c>
      <c r="C707" s="88">
        <v>26.673331999999998</v>
      </c>
      <c r="D707" s="88">
        <v>26.373332999999999</v>
      </c>
      <c r="E707" s="88">
        <v>26.466667000000001</v>
      </c>
      <c r="F707" s="88">
        <v>21.127109999999998</v>
      </c>
      <c r="G707" s="88">
        <v>71100</v>
      </c>
    </row>
    <row r="708" spans="1:7" hidden="1" x14ac:dyDescent="0.25">
      <c r="A708" s="87">
        <v>40828</v>
      </c>
      <c r="B708" s="88">
        <v>26.533332999999999</v>
      </c>
      <c r="C708" s="88">
        <v>26.833331999999999</v>
      </c>
      <c r="D708" s="88">
        <v>26.286667000000001</v>
      </c>
      <c r="E708" s="88">
        <v>26.466667000000001</v>
      </c>
      <c r="F708" s="88">
        <v>21.127109999999998</v>
      </c>
      <c r="G708" s="88">
        <v>88500</v>
      </c>
    </row>
    <row r="709" spans="1:7" hidden="1" x14ac:dyDescent="0.25">
      <c r="A709" s="87">
        <v>40829</v>
      </c>
      <c r="B709" s="88">
        <v>26.226666999999999</v>
      </c>
      <c r="C709" s="88">
        <v>26.973333</v>
      </c>
      <c r="D709" s="88">
        <v>26.226666999999999</v>
      </c>
      <c r="E709" s="88">
        <v>26.946667000000001</v>
      </c>
      <c r="F709" s="88">
        <v>21.510269000000001</v>
      </c>
      <c r="G709" s="88">
        <v>25350</v>
      </c>
    </row>
    <row r="710" spans="1:7" hidden="1" x14ac:dyDescent="0.25">
      <c r="A710" s="87">
        <v>40830</v>
      </c>
      <c r="B710" s="88">
        <v>26.946667000000001</v>
      </c>
      <c r="C710" s="88">
        <v>27.093332</v>
      </c>
      <c r="D710" s="88">
        <v>26.58</v>
      </c>
      <c r="E710" s="88">
        <v>26.799999</v>
      </c>
      <c r="F710" s="88">
        <v>21.393190000000001</v>
      </c>
      <c r="G710" s="88">
        <v>57900</v>
      </c>
    </row>
    <row r="711" spans="1:7" hidden="1" x14ac:dyDescent="0.25">
      <c r="A711" s="87">
        <v>40833</v>
      </c>
      <c r="B711" s="88">
        <v>26.733333999999999</v>
      </c>
      <c r="C711" s="88">
        <v>26.873332999999999</v>
      </c>
      <c r="D711" s="88">
        <v>26.426666000000001</v>
      </c>
      <c r="E711" s="88">
        <v>26.533332999999999</v>
      </c>
      <c r="F711" s="88">
        <v>21.180323000000001</v>
      </c>
      <c r="G711" s="88">
        <v>40200</v>
      </c>
    </row>
    <row r="712" spans="1:7" hidden="1" x14ac:dyDescent="0.25">
      <c r="A712" s="87">
        <v>40834</v>
      </c>
      <c r="B712" s="88">
        <v>26.653334000000001</v>
      </c>
      <c r="C712" s="88">
        <v>26.98</v>
      </c>
      <c r="D712" s="88">
        <v>26.4</v>
      </c>
      <c r="E712" s="88">
        <v>26.92</v>
      </c>
      <c r="F712" s="88">
        <v>21.488983000000001</v>
      </c>
      <c r="G712" s="88">
        <v>73950</v>
      </c>
    </row>
    <row r="713" spans="1:7" hidden="1" x14ac:dyDescent="0.25">
      <c r="A713" s="87">
        <v>40835</v>
      </c>
      <c r="B713" s="88">
        <v>26.913333999999999</v>
      </c>
      <c r="C713" s="88">
        <v>27.333331999999999</v>
      </c>
      <c r="D713" s="88">
        <v>26.713332999999999</v>
      </c>
      <c r="E713" s="88">
        <v>26.786667000000001</v>
      </c>
      <c r="F713" s="88">
        <v>21.382546999999999</v>
      </c>
      <c r="G713" s="88">
        <v>65250</v>
      </c>
    </row>
    <row r="714" spans="1:7" hidden="1" x14ac:dyDescent="0.25">
      <c r="A714" s="87">
        <v>40836</v>
      </c>
      <c r="B714" s="88">
        <v>26.98</v>
      </c>
      <c r="C714" s="88">
        <v>27.113333000000001</v>
      </c>
      <c r="D714" s="88">
        <v>26.506665999999999</v>
      </c>
      <c r="E714" s="88">
        <v>26.92</v>
      </c>
      <c r="F714" s="88">
        <v>21.488983000000001</v>
      </c>
      <c r="G714" s="88">
        <v>33600</v>
      </c>
    </row>
    <row r="715" spans="1:7" hidden="1" x14ac:dyDescent="0.25">
      <c r="A715" s="87">
        <v>40837</v>
      </c>
      <c r="B715" s="88">
        <v>27.193332999999999</v>
      </c>
      <c r="C715" s="88">
        <v>27.546666999999999</v>
      </c>
      <c r="D715" s="88">
        <v>27</v>
      </c>
      <c r="E715" s="88">
        <v>27.52</v>
      </c>
      <c r="F715" s="88">
        <v>21.967936000000002</v>
      </c>
      <c r="G715" s="88">
        <v>48000</v>
      </c>
    </row>
    <row r="716" spans="1:7" hidden="1" x14ac:dyDescent="0.25">
      <c r="A716" s="87">
        <v>40840</v>
      </c>
      <c r="B716" s="88">
        <v>27.48</v>
      </c>
      <c r="C716" s="88">
        <v>27.586666000000001</v>
      </c>
      <c r="D716" s="88">
        <v>27.073333999999999</v>
      </c>
      <c r="E716" s="88">
        <v>27.353332999999999</v>
      </c>
      <c r="F716" s="88">
        <v>21.834892</v>
      </c>
      <c r="G716" s="88">
        <v>57300</v>
      </c>
    </row>
    <row r="717" spans="1:7" hidden="1" x14ac:dyDescent="0.25">
      <c r="A717" s="87">
        <v>40841</v>
      </c>
      <c r="B717" s="88">
        <v>27.246668</v>
      </c>
      <c r="C717" s="88">
        <v>27.546666999999999</v>
      </c>
      <c r="D717" s="88">
        <v>27.08</v>
      </c>
      <c r="E717" s="88">
        <v>27.306667000000001</v>
      </c>
      <c r="F717" s="88">
        <v>21.797640000000001</v>
      </c>
      <c r="G717" s="88">
        <v>56850</v>
      </c>
    </row>
    <row r="718" spans="1:7" hidden="1" x14ac:dyDescent="0.25">
      <c r="A718" s="87">
        <v>40842</v>
      </c>
      <c r="B718" s="88">
        <v>27.620000999999998</v>
      </c>
      <c r="C718" s="88">
        <v>27.973333</v>
      </c>
      <c r="D718" s="88">
        <v>27.286667000000001</v>
      </c>
      <c r="E718" s="88">
        <v>27.9</v>
      </c>
      <c r="F718" s="88">
        <v>22.271269</v>
      </c>
      <c r="G718" s="88">
        <v>50400</v>
      </c>
    </row>
    <row r="719" spans="1:7" hidden="1" x14ac:dyDescent="0.25">
      <c r="A719" s="87">
        <v>40843</v>
      </c>
      <c r="B719" s="88">
        <v>28.193332999999999</v>
      </c>
      <c r="C719" s="88">
        <v>28.573333999999999</v>
      </c>
      <c r="D719" s="88">
        <v>28.1</v>
      </c>
      <c r="E719" s="88">
        <v>28.453333000000001</v>
      </c>
      <c r="F719" s="88">
        <v>22.712973000000002</v>
      </c>
      <c r="G719" s="88">
        <v>89850</v>
      </c>
    </row>
    <row r="720" spans="1:7" hidden="1" x14ac:dyDescent="0.25">
      <c r="A720" s="87">
        <v>40844</v>
      </c>
      <c r="B720" s="88">
        <v>28.360001</v>
      </c>
      <c r="C720" s="88">
        <v>28.719999000000001</v>
      </c>
      <c r="D720" s="88">
        <v>28.26</v>
      </c>
      <c r="E720" s="88">
        <v>28.573333999999999</v>
      </c>
      <c r="F720" s="88">
        <v>22.808765000000001</v>
      </c>
      <c r="G720" s="88">
        <v>51300</v>
      </c>
    </row>
    <row r="721" spans="1:7" hidden="1" x14ac:dyDescent="0.25">
      <c r="A721" s="87">
        <v>40847</v>
      </c>
      <c r="B721" s="88">
        <v>28.306667000000001</v>
      </c>
      <c r="C721" s="88">
        <v>28.506665999999999</v>
      </c>
      <c r="D721" s="88">
        <v>28.133333</v>
      </c>
      <c r="E721" s="88">
        <v>28.26</v>
      </c>
      <c r="F721" s="88">
        <v>22.55864</v>
      </c>
      <c r="G721" s="88">
        <v>66300</v>
      </c>
    </row>
    <row r="722" spans="1:7" hidden="1" x14ac:dyDescent="0.25">
      <c r="A722" s="87">
        <v>40848</v>
      </c>
      <c r="B722" s="88">
        <v>27.466667000000001</v>
      </c>
      <c r="C722" s="88">
        <v>28.440000999999999</v>
      </c>
      <c r="D722" s="88">
        <v>27.379999000000002</v>
      </c>
      <c r="E722" s="88">
        <v>28.02</v>
      </c>
      <c r="F722" s="88">
        <v>22.367058</v>
      </c>
      <c r="G722" s="88">
        <v>109200</v>
      </c>
    </row>
    <row r="723" spans="1:7" hidden="1" x14ac:dyDescent="0.25">
      <c r="A723" s="87">
        <v>40849</v>
      </c>
      <c r="B723" s="88">
        <v>28.333331999999999</v>
      </c>
      <c r="C723" s="88">
        <v>28.586666000000001</v>
      </c>
      <c r="D723" s="88">
        <v>27.573333999999999</v>
      </c>
      <c r="E723" s="88">
        <v>27.706666999999999</v>
      </c>
      <c r="F723" s="88">
        <v>22.116942999999999</v>
      </c>
      <c r="G723" s="88">
        <v>39900</v>
      </c>
    </row>
    <row r="724" spans="1:7" hidden="1" x14ac:dyDescent="0.25">
      <c r="A724" s="87">
        <v>40850</v>
      </c>
      <c r="B724" s="88">
        <v>28.126667000000001</v>
      </c>
      <c r="C724" s="88">
        <v>29.1</v>
      </c>
      <c r="D724" s="88">
        <v>27.82</v>
      </c>
      <c r="E724" s="88">
        <v>28.613333000000001</v>
      </c>
      <c r="F724" s="88">
        <v>22.840691</v>
      </c>
      <c r="G724" s="88">
        <v>86100</v>
      </c>
    </row>
    <row r="725" spans="1:7" hidden="1" x14ac:dyDescent="0.25">
      <c r="A725" s="87">
        <v>40851</v>
      </c>
      <c r="B725" s="88">
        <v>28.706666999999999</v>
      </c>
      <c r="C725" s="88">
        <v>28.853332999999999</v>
      </c>
      <c r="D725" s="88">
        <v>27.9</v>
      </c>
      <c r="E725" s="88">
        <v>27.933332</v>
      </c>
      <c r="F725" s="88">
        <v>22.297878000000001</v>
      </c>
      <c r="G725" s="88">
        <v>57450</v>
      </c>
    </row>
    <row r="726" spans="1:7" hidden="1" x14ac:dyDescent="0.25">
      <c r="A726" s="87">
        <v>40854</v>
      </c>
      <c r="B726" s="88">
        <v>27.873332999999999</v>
      </c>
      <c r="C726" s="88">
        <v>28.32</v>
      </c>
      <c r="D726" s="88">
        <v>27.266666000000001</v>
      </c>
      <c r="E726" s="88">
        <v>28.193332999999999</v>
      </c>
      <c r="F726" s="88">
        <v>22.505423</v>
      </c>
      <c r="G726" s="88">
        <v>40650</v>
      </c>
    </row>
    <row r="727" spans="1:7" hidden="1" x14ac:dyDescent="0.25">
      <c r="A727" s="87">
        <v>40855</v>
      </c>
      <c r="B727" s="88">
        <v>28.353332999999999</v>
      </c>
      <c r="C727" s="88">
        <v>28.586666000000001</v>
      </c>
      <c r="D727" s="88">
        <v>27.726666999999999</v>
      </c>
      <c r="E727" s="88">
        <v>28.446667000000001</v>
      </c>
      <c r="F727" s="88">
        <v>22.707647000000001</v>
      </c>
      <c r="G727" s="88">
        <v>90600</v>
      </c>
    </row>
    <row r="728" spans="1:7" hidden="1" x14ac:dyDescent="0.25">
      <c r="A728" s="87">
        <v>40856</v>
      </c>
      <c r="B728" s="88">
        <v>28.299999</v>
      </c>
      <c r="C728" s="88">
        <v>28.373332999999999</v>
      </c>
      <c r="D728" s="88">
        <v>27.213332999999999</v>
      </c>
      <c r="E728" s="88">
        <v>27.493334000000001</v>
      </c>
      <c r="F728" s="88">
        <v>21.946646000000001</v>
      </c>
      <c r="G728" s="88">
        <v>89700</v>
      </c>
    </row>
    <row r="729" spans="1:7" hidden="1" x14ac:dyDescent="0.25">
      <c r="A729" s="87">
        <v>40857</v>
      </c>
      <c r="B729" s="88">
        <v>27.860001</v>
      </c>
      <c r="C729" s="88">
        <v>28.459999</v>
      </c>
      <c r="D729" s="88">
        <v>27.52</v>
      </c>
      <c r="E729" s="88">
        <v>27.646667000000001</v>
      </c>
      <c r="F729" s="88">
        <v>22.069046</v>
      </c>
      <c r="G729" s="88">
        <v>58950</v>
      </c>
    </row>
    <row r="730" spans="1:7" hidden="1" x14ac:dyDescent="0.25">
      <c r="A730" s="87">
        <v>40858</v>
      </c>
      <c r="B730" s="88">
        <v>27.793333000000001</v>
      </c>
      <c r="C730" s="88">
        <v>27.98</v>
      </c>
      <c r="D730" s="88">
        <v>27.6</v>
      </c>
      <c r="E730" s="88">
        <v>27.799999</v>
      </c>
      <c r="F730" s="88">
        <v>22.191445999999999</v>
      </c>
      <c r="G730" s="88">
        <v>60300</v>
      </c>
    </row>
    <row r="731" spans="1:7" hidden="1" x14ac:dyDescent="0.25">
      <c r="A731" s="87">
        <v>40861</v>
      </c>
      <c r="B731" s="88">
        <v>27.799999</v>
      </c>
      <c r="C731" s="88">
        <v>27.813334000000001</v>
      </c>
      <c r="D731" s="88">
        <v>27.08</v>
      </c>
      <c r="E731" s="88">
        <v>27.353332999999999</v>
      </c>
      <c r="F731" s="88">
        <v>21.834892</v>
      </c>
      <c r="G731" s="88">
        <v>88950</v>
      </c>
    </row>
    <row r="732" spans="1:7" hidden="1" x14ac:dyDescent="0.25">
      <c r="A732" s="87">
        <v>40862</v>
      </c>
      <c r="B732" s="88">
        <v>27.18</v>
      </c>
      <c r="C732" s="88">
        <v>27.906668</v>
      </c>
      <c r="D732" s="88">
        <v>27.026667</v>
      </c>
      <c r="E732" s="88">
        <v>27.773333000000001</v>
      </c>
      <c r="F732" s="88">
        <v>22.170162000000001</v>
      </c>
      <c r="G732" s="88">
        <v>125400</v>
      </c>
    </row>
    <row r="733" spans="1:7" hidden="1" x14ac:dyDescent="0.25">
      <c r="A733" s="87">
        <v>40863</v>
      </c>
      <c r="B733" s="88">
        <v>27.52</v>
      </c>
      <c r="C733" s="88">
        <v>28.393332999999998</v>
      </c>
      <c r="D733" s="88">
        <v>27.453333000000001</v>
      </c>
      <c r="E733" s="88">
        <v>27.633333</v>
      </c>
      <c r="F733" s="88">
        <v>22.058401</v>
      </c>
      <c r="G733" s="88">
        <v>74700</v>
      </c>
    </row>
    <row r="734" spans="1:7" hidden="1" x14ac:dyDescent="0.25">
      <c r="A734" s="87">
        <v>40864</v>
      </c>
      <c r="B734" s="88">
        <v>27.700001</v>
      </c>
      <c r="C734" s="88">
        <v>28.133333</v>
      </c>
      <c r="D734" s="88">
        <v>27.593332</v>
      </c>
      <c r="E734" s="88">
        <v>27.753332</v>
      </c>
      <c r="F734" s="88">
        <v>22.154188000000001</v>
      </c>
      <c r="G734" s="88">
        <v>47100</v>
      </c>
    </row>
    <row r="735" spans="1:7" hidden="1" x14ac:dyDescent="0.25">
      <c r="A735" s="87">
        <v>40865</v>
      </c>
      <c r="B735" s="88">
        <v>27.719999000000001</v>
      </c>
      <c r="C735" s="88">
        <v>28.440000999999999</v>
      </c>
      <c r="D735" s="88">
        <v>27.719999000000001</v>
      </c>
      <c r="E735" s="88">
        <v>28.293333000000001</v>
      </c>
      <c r="F735" s="88">
        <v>22.585255</v>
      </c>
      <c r="G735" s="88">
        <v>73500</v>
      </c>
    </row>
    <row r="736" spans="1:7" hidden="1" x14ac:dyDescent="0.25">
      <c r="A736" s="87">
        <v>40868</v>
      </c>
      <c r="B736" s="88">
        <v>27.959999</v>
      </c>
      <c r="C736" s="88">
        <v>28.4</v>
      </c>
      <c r="D736" s="88">
        <v>27.959999</v>
      </c>
      <c r="E736" s="88">
        <v>28.126667000000001</v>
      </c>
      <c r="F736" s="88">
        <v>22.452207999999999</v>
      </c>
      <c r="G736" s="88">
        <v>59850</v>
      </c>
    </row>
    <row r="737" spans="1:7" hidden="1" x14ac:dyDescent="0.25">
      <c r="A737" s="87">
        <v>40869</v>
      </c>
      <c r="B737" s="88">
        <v>28.173331999999998</v>
      </c>
      <c r="C737" s="88">
        <v>28.280000999999999</v>
      </c>
      <c r="D737" s="88">
        <v>27.673331999999998</v>
      </c>
      <c r="E737" s="88">
        <v>27.84</v>
      </c>
      <c r="F737" s="88">
        <v>22.223381</v>
      </c>
      <c r="G737" s="88">
        <v>64050</v>
      </c>
    </row>
    <row r="738" spans="1:7" hidden="1" x14ac:dyDescent="0.25">
      <c r="A738" s="87">
        <v>40870</v>
      </c>
      <c r="B738" s="88">
        <v>27.700001</v>
      </c>
      <c r="C738" s="88">
        <v>27.799999</v>
      </c>
      <c r="D738" s="88">
        <v>27.053332999999999</v>
      </c>
      <c r="E738" s="88">
        <v>27.106667000000002</v>
      </c>
      <c r="F738" s="88">
        <v>21.637986999999999</v>
      </c>
      <c r="G738" s="88">
        <v>48300</v>
      </c>
    </row>
    <row r="739" spans="1:7" hidden="1" x14ac:dyDescent="0.25">
      <c r="A739" s="87">
        <v>40872</v>
      </c>
      <c r="B739" s="88">
        <v>26.353332999999999</v>
      </c>
      <c r="C739" s="88">
        <v>27.48</v>
      </c>
      <c r="D739" s="88">
        <v>26.353332999999999</v>
      </c>
      <c r="E739" s="88">
        <v>27.093332</v>
      </c>
      <c r="F739" s="88">
        <v>21.627341999999999</v>
      </c>
      <c r="G739" s="88">
        <v>25200</v>
      </c>
    </row>
    <row r="740" spans="1:7" hidden="1" x14ac:dyDescent="0.25">
      <c r="A740" s="87">
        <v>40875</v>
      </c>
      <c r="B740" s="88">
        <v>27.693332999999999</v>
      </c>
      <c r="C740" s="88">
        <v>28.226666999999999</v>
      </c>
      <c r="D740" s="88">
        <v>26.879999000000002</v>
      </c>
      <c r="E740" s="88">
        <v>28</v>
      </c>
      <c r="F740" s="88">
        <v>22.351089000000002</v>
      </c>
      <c r="G740" s="88">
        <v>70050</v>
      </c>
    </row>
    <row r="741" spans="1:7" hidden="1" x14ac:dyDescent="0.25">
      <c r="A741" s="87">
        <v>40876</v>
      </c>
      <c r="B741" s="88">
        <v>28.093332</v>
      </c>
      <c r="C741" s="88">
        <v>28.26</v>
      </c>
      <c r="D741" s="88">
        <v>27.786667000000001</v>
      </c>
      <c r="E741" s="88">
        <v>27.893332999999998</v>
      </c>
      <c r="F741" s="88">
        <v>22.265944999999999</v>
      </c>
      <c r="G741" s="88">
        <v>29550</v>
      </c>
    </row>
    <row r="742" spans="1:7" hidden="1" x14ac:dyDescent="0.25">
      <c r="A742" s="87">
        <v>40877</v>
      </c>
      <c r="B742" s="88">
        <v>28.493334000000001</v>
      </c>
      <c r="C742" s="88">
        <v>28.766666000000001</v>
      </c>
      <c r="D742" s="88">
        <v>28.173331999999998</v>
      </c>
      <c r="E742" s="88">
        <v>28.66</v>
      </c>
      <c r="F742" s="88">
        <v>22.877941</v>
      </c>
      <c r="G742" s="88">
        <v>107400</v>
      </c>
    </row>
    <row r="743" spans="1:7" hidden="1" x14ac:dyDescent="0.25">
      <c r="A743" s="87">
        <v>40878</v>
      </c>
      <c r="B743" s="88">
        <v>28.526667</v>
      </c>
      <c r="C743" s="88">
        <v>29.326668000000002</v>
      </c>
      <c r="D743" s="88">
        <v>28.206666999999999</v>
      </c>
      <c r="E743" s="88">
        <v>28.286667000000001</v>
      </c>
      <c r="F743" s="88">
        <v>22.579930999999998</v>
      </c>
      <c r="G743" s="88">
        <v>64350</v>
      </c>
    </row>
    <row r="744" spans="1:7" hidden="1" x14ac:dyDescent="0.25">
      <c r="A744" s="87">
        <v>40879</v>
      </c>
      <c r="B744" s="88">
        <v>28.613333000000001</v>
      </c>
      <c r="C744" s="88">
        <v>28.613333000000001</v>
      </c>
      <c r="D744" s="88">
        <v>28.033332999999999</v>
      </c>
      <c r="E744" s="88">
        <v>28.126667000000001</v>
      </c>
      <c r="F744" s="88">
        <v>22.452207999999999</v>
      </c>
      <c r="G744" s="88">
        <v>29850</v>
      </c>
    </row>
    <row r="745" spans="1:7" hidden="1" x14ac:dyDescent="0.25">
      <c r="A745" s="87">
        <v>40882</v>
      </c>
      <c r="B745" s="88">
        <v>28.459999</v>
      </c>
      <c r="C745" s="88">
        <v>28.906668</v>
      </c>
      <c r="D745" s="88">
        <v>28.26</v>
      </c>
      <c r="E745" s="88">
        <v>28.700001</v>
      </c>
      <c r="F745" s="88">
        <v>22.909870000000002</v>
      </c>
      <c r="G745" s="88">
        <v>39150</v>
      </c>
    </row>
    <row r="746" spans="1:7" hidden="1" x14ac:dyDescent="0.25">
      <c r="A746" s="87">
        <v>40883</v>
      </c>
      <c r="B746" s="88">
        <v>28.633333</v>
      </c>
      <c r="C746" s="88">
        <v>28.746668</v>
      </c>
      <c r="D746" s="88">
        <v>28.133333</v>
      </c>
      <c r="E746" s="88">
        <v>28.493334000000001</v>
      </c>
      <c r="F746" s="88">
        <v>22.744902</v>
      </c>
      <c r="G746" s="88">
        <v>51450</v>
      </c>
    </row>
    <row r="747" spans="1:7" hidden="1" x14ac:dyDescent="0.25">
      <c r="A747" s="87">
        <v>40884</v>
      </c>
      <c r="B747" s="88">
        <v>28.5</v>
      </c>
      <c r="C747" s="88">
        <v>28.52</v>
      </c>
      <c r="D747" s="88">
        <v>28</v>
      </c>
      <c r="E747" s="88">
        <v>28.106667000000002</v>
      </c>
      <c r="F747" s="88">
        <v>22.436239</v>
      </c>
      <c r="G747" s="88">
        <v>72000</v>
      </c>
    </row>
    <row r="748" spans="1:7" hidden="1" x14ac:dyDescent="0.25">
      <c r="A748" s="87">
        <v>40885</v>
      </c>
      <c r="B748" s="88">
        <v>27.98</v>
      </c>
      <c r="C748" s="88">
        <v>28.459999</v>
      </c>
      <c r="D748" s="88">
        <v>27.933332</v>
      </c>
      <c r="E748" s="88">
        <v>28.213332999999999</v>
      </c>
      <c r="F748" s="88">
        <v>22.521384999999999</v>
      </c>
      <c r="G748" s="88">
        <v>65100</v>
      </c>
    </row>
    <row r="749" spans="1:7" hidden="1" x14ac:dyDescent="0.25">
      <c r="A749" s="87">
        <v>40886</v>
      </c>
      <c r="B749" s="88">
        <v>28.24</v>
      </c>
      <c r="C749" s="88">
        <v>28.726666999999999</v>
      </c>
      <c r="D749" s="88">
        <v>28.166668000000001</v>
      </c>
      <c r="E749" s="88">
        <v>28.546666999999999</v>
      </c>
      <c r="F749" s="88">
        <v>22.787474</v>
      </c>
      <c r="G749" s="88">
        <v>48750</v>
      </c>
    </row>
    <row r="750" spans="1:7" hidden="1" x14ac:dyDescent="0.25">
      <c r="A750" s="87">
        <v>40889</v>
      </c>
      <c r="B750" s="88">
        <v>28.326668000000002</v>
      </c>
      <c r="C750" s="88">
        <v>28.48</v>
      </c>
      <c r="D750" s="88">
        <v>27.959999</v>
      </c>
      <c r="E750" s="88">
        <v>28.42</v>
      </c>
      <c r="F750" s="88">
        <v>22.686357000000001</v>
      </c>
      <c r="G750" s="88">
        <v>53400</v>
      </c>
    </row>
    <row r="751" spans="1:7" hidden="1" x14ac:dyDescent="0.25">
      <c r="A751" s="87">
        <v>40890</v>
      </c>
      <c r="B751" s="88">
        <v>28.299999</v>
      </c>
      <c r="C751" s="88">
        <v>28.813334000000001</v>
      </c>
      <c r="D751" s="88">
        <v>27.700001</v>
      </c>
      <c r="E751" s="88">
        <v>27.82</v>
      </c>
      <c r="F751" s="88">
        <v>22.388601000000001</v>
      </c>
      <c r="G751" s="88">
        <v>55350</v>
      </c>
    </row>
    <row r="752" spans="1:7" hidden="1" x14ac:dyDescent="0.25">
      <c r="A752" s="87">
        <v>40891</v>
      </c>
      <c r="B752" s="88">
        <v>27.76</v>
      </c>
      <c r="C752" s="88">
        <v>28.366667</v>
      </c>
      <c r="D752" s="88">
        <v>27.6</v>
      </c>
      <c r="E752" s="88">
        <v>28.126667000000001</v>
      </c>
      <c r="F752" s="88">
        <v>22.635390999999998</v>
      </c>
      <c r="G752" s="88">
        <v>57600</v>
      </c>
    </row>
    <row r="753" spans="1:7" hidden="1" x14ac:dyDescent="0.25">
      <c r="A753" s="87">
        <v>40892</v>
      </c>
      <c r="B753" s="88">
        <v>28.406668</v>
      </c>
      <c r="C753" s="88">
        <v>28.66</v>
      </c>
      <c r="D753" s="88">
        <v>28.093332</v>
      </c>
      <c r="E753" s="88">
        <v>28.559999000000001</v>
      </c>
      <c r="F753" s="88">
        <v>22.984127000000001</v>
      </c>
      <c r="G753" s="88">
        <v>39300</v>
      </c>
    </row>
    <row r="754" spans="1:7" hidden="1" x14ac:dyDescent="0.25">
      <c r="A754" s="87">
        <v>40893</v>
      </c>
      <c r="B754" s="88">
        <v>28.586666000000001</v>
      </c>
      <c r="C754" s="88">
        <v>29.093332</v>
      </c>
      <c r="D754" s="88">
        <v>28.166668000000001</v>
      </c>
      <c r="E754" s="88">
        <v>28.4</v>
      </c>
      <c r="F754" s="88">
        <v>22.855366</v>
      </c>
      <c r="G754" s="88">
        <v>120150</v>
      </c>
    </row>
    <row r="755" spans="1:7" hidden="1" x14ac:dyDescent="0.25">
      <c r="A755" s="87">
        <v>40896</v>
      </c>
      <c r="B755" s="88">
        <v>28.453333000000001</v>
      </c>
      <c r="C755" s="88">
        <v>28.693332999999999</v>
      </c>
      <c r="D755" s="88">
        <v>27.68</v>
      </c>
      <c r="E755" s="88">
        <v>27.726666999999999</v>
      </c>
      <c r="F755" s="88">
        <v>22.313486000000001</v>
      </c>
      <c r="G755" s="88">
        <v>76500</v>
      </c>
    </row>
    <row r="756" spans="1:7" hidden="1" x14ac:dyDescent="0.25">
      <c r="A756" s="87">
        <v>40897</v>
      </c>
      <c r="B756" s="88">
        <v>28.059999000000001</v>
      </c>
      <c r="C756" s="88">
        <v>28.986668000000002</v>
      </c>
      <c r="D756" s="88">
        <v>28.059999000000001</v>
      </c>
      <c r="E756" s="88">
        <v>28.733333999999999</v>
      </c>
      <c r="F756" s="88">
        <v>23.123616999999999</v>
      </c>
      <c r="G756" s="88">
        <v>72750</v>
      </c>
    </row>
    <row r="757" spans="1:7" hidden="1" x14ac:dyDescent="0.25">
      <c r="A757" s="87">
        <v>40898</v>
      </c>
      <c r="B757" s="88">
        <v>28.58</v>
      </c>
      <c r="C757" s="88">
        <v>29.306667000000001</v>
      </c>
      <c r="D757" s="88">
        <v>28.466667000000001</v>
      </c>
      <c r="E757" s="88">
        <v>29.02</v>
      </c>
      <c r="F757" s="88">
        <v>23.354323999999998</v>
      </c>
      <c r="G757" s="88">
        <v>41100</v>
      </c>
    </row>
    <row r="758" spans="1:7" hidden="1" x14ac:dyDescent="0.25">
      <c r="A758" s="87">
        <v>40899</v>
      </c>
      <c r="B758" s="88">
        <v>29.173331999999998</v>
      </c>
      <c r="C758" s="88">
        <v>29.173331999999998</v>
      </c>
      <c r="D758" s="88">
        <v>28.42</v>
      </c>
      <c r="E758" s="88">
        <v>28.493334000000001</v>
      </c>
      <c r="F758" s="88">
        <v>22.930478999999998</v>
      </c>
      <c r="G758" s="88">
        <v>60900</v>
      </c>
    </row>
    <row r="759" spans="1:7" hidden="1" x14ac:dyDescent="0.25">
      <c r="A759" s="87">
        <v>40900</v>
      </c>
      <c r="B759" s="88">
        <v>28.453333000000001</v>
      </c>
      <c r="C759" s="88">
        <v>29.106667000000002</v>
      </c>
      <c r="D759" s="88">
        <v>28.373332999999999</v>
      </c>
      <c r="E759" s="88">
        <v>28.906668</v>
      </c>
      <c r="F759" s="88">
        <v>23.263114999999999</v>
      </c>
      <c r="G759" s="88">
        <v>39300</v>
      </c>
    </row>
    <row r="760" spans="1:7" hidden="1" x14ac:dyDescent="0.25">
      <c r="A760" s="87">
        <v>40904</v>
      </c>
      <c r="B760" s="88">
        <v>28.906668</v>
      </c>
      <c r="C760" s="88">
        <v>29.299999</v>
      </c>
      <c r="D760" s="88">
        <v>28.713332999999999</v>
      </c>
      <c r="E760" s="88">
        <v>29.120000999999998</v>
      </c>
      <c r="F760" s="88">
        <v>23.434788000000001</v>
      </c>
      <c r="G760" s="88">
        <v>39600</v>
      </c>
    </row>
    <row r="761" spans="1:7" hidden="1" x14ac:dyDescent="0.25">
      <c r="A761" s="87">
        <v>40905</v>
      </c>
      <c r="B761" s="88">
        <v>29.066668</v>
      </c>
      <c r="C761" s="88">
        <v>29.333331999999999</v>
      </c>
      <c r="D761" s="88">
        <v>28.866667</v>
      </c>
      <c r="E761" s="88">
        <v>29.02</v>
      </c>
      <c r="F761" s="88">
        <v>23.354323999999998</v>
      </c>
      <c r="G761" s="88">
        <v>47400</v>
      </c>
    </row>
    <row r="762" spans="1:7" hidden="1" x14ac:dyDescent="0.25">
      <c r="A762" s="87">
        <v>40906</v>
      </c>
      <c r="B762" s="88">
        <v>29.166668000000001</v>
      </c>
      <c r="C762" s="88">
        <v>29.686665999999999</v>
      </c>
      <c r="D762" s="88">
        <v>29.166668000000001</v>
      </c>
      <c r="E762" s="88">
        <v>29.546666999999999</v>
      </c>
      <c r="F762" s="88">
        <v>23.77816</v>
      </c>
      <c r="G762" s="88">
        <v>49800</v>
      </c>
    </row>
    <row r="763" spans="1:7" x14ac:dyDescent="0.25">
      <c r="A763" s="87">
        <v>40907</v>
      </c>
      <c r="B763" s="88">
        <v>29.5</v>
      </c>
      <c r="C763" s="88">
        <v>29.506665999999999</v>
      </c>
      <c r="D763" s="88">
        <v>28.9</v>
      </c>
      <c r="E763" s="88">
        <v>28.9</v>
      </c>
      <c r="F763" s="88">
        <v>23.257743999999999</v>
      </c>
      <c r="G763" s="88">
        <v>65100</v>
      </c>
    </row>
    <row r="764" spans="1:7" hidden="1" x14ac:dyDescent="0.25">
      <c r="A764" s="87">
        <v>40911</v>
      </c>
      <c r="B764" s="88">
        <v>29.219999000000001</v>
      </c>
      <c r="C764" s="88">
        <v>29.219999000000001</v>
      </c>
      <c r="D764" s="88">
        <v>28.84</v>
      </c>
      <c r="E764" s="88">
        <v>28.973333</v>
      </c>
      <c r="F764" s="88">
        <v>23.316763000000002</v>
      </c>
      <c r="G764" s="88">
        <v>34050</v>
      </c>
    </row>
    <row r="765" spans="1:7" hidden="1" x14ac:dyDescent="0.25">
      <c r="A765" s="87">
        <v>40912</v>
      </c>
      <c r="B765" s="88">
        <v>28.906668</v>
      </c>
      <c r="C765" s="88">
        <v>28.906668</v>
      </c>
      <c r="D765" s="88">
        <v>28.626667000000001</v>
      </c>
      <c r="E765" s="88">
        <v>28.706666999999999</v>
      </c>
      <c r="F765" s="88">
        <v>23.102160000000001</v>
      </c>
      <c r="G765" s="88">
        <v>39000</v>
      </c>
    </row>
    <row r="766" spans="1:7" hidden="1" x14ac:dyDescent="0.25">
      <c r="A766" s="87">
        <v>40913</v>
      </c>
      <c r="B766" s="88">
        <v>28.666668000000001</v>
      </c>
      <c r="C766" s="88">
        <v>29.139999</v>
      </c>
      <c r="D766" s="88">
        <v>28.280000999999999</v>
      </c>
      <c r="E766" s="88">
        <v>28.826668000000002</v>
      </c>
      <c r="F766" s="88">
        <v>23.198732</v>
      </c>
      <c r="G766" s="88">
        <v>82200</v>
      </c>
    </row>
    <row r="767" spans="1:7" hidden="1" x14ac:dyDescent="0.25">
      <c r="A767" s="87">
        <v>40914</v>
      </c>
      <c r="B767" s="88">
        <v>28.933332</v>
      </c>
      <c r="C767" s="88">
        <v>28.946667000000001</v>
      </c>
      <c r="D767" s="88">
        <v>28.466667000000001</v>
      </c>
      <c r="E767" s="88">
        <v>28.526667</v>
      </c>
      <c r="F767" s="88">
        <v>22.957301999999999</v>
      </c>
      <c r="G767" s="88">
        <v>42450</v>
      </c>
    </row>
    <row r="768" spans="1:7" hidden="1" x14ac:dyDescent="0.25">
      <c r="A768" s="87">
        <v>40917</v>
      </c>
      <c r="B768" s="88">
        <v>28.6</v>
      </c>
      <c r="C768" s="88">
        <v>28.6</v>
      </c>
      <c r="D768" s="88">
        <v>28.106667000000002</v>
      </c>
      <c r="E768" s="88">
        <v>28.253332</v>
      </c>
      <c r="F768" s="88">
        <v>22.737328000000002</v>
      </c>
      <c r="G768" s="88">
        <v>44550</v>
      </c>
    </row>
    <row r="769" spans="1:7" hidden="1" x14ac:dyDescent="0.25">
      <c r="A769" s="87">
        <v>40918</v>
      </c>
      <c r="B769" s="88">
        <v>28.466667000000001</v>
      </c>
      <c r="C769" s="88">
        <v>28.540001</v>
      </c>
      <c r="D769" s="88">
        <v>28.073333999999999</v>
      </c>
      <c r="E769" s="88">
        <v>28.139999</v>
      </c>
      <c r="F769" s="88">
        <v>22.646124</v>
      </c>
      <c r="G769" s="88">
        <v>53550</v>
      </c>
    </row>
    <row r="770" spans="1:7" hidden="1" x14ac:dyDescent="0.25">
      <c r="A770" s="87">
        <v>40919</v>
      </c>
      <c r="B770" s="88">
        <v>28.16</v>
      </c>
      <c r="C770" s="88">
        <v>28.16</v>
      </c>
      <c r="D770" s="88">
        <v>27.766666000000001</v>
      </c>
      <c r="E770" s="88">
        <v>27.9</v>
      </c>
      <c r="F770" s="88">
        <v>22.45298</v>
      </c>
      <c r="G770" s="88">
        <v>41700</v>
      </c>
    </row>
    <row r="771" spans="1:7" hidden="1" x14ac:dyDescent="0.25">
      <c r="A771" s="87">
        <v>40920</v>
      </c>
      <c r="B771" s="88">
        <v>28</v>
      </c>
      <c r="C771" s="88">
        <v>28.333331999999999</v>
      </c>
      <c r="D771" s="88">
        <v>27.860001</v>
      </c>
      <c r="E771" s="88">
        <v>28.133333</v>
      </c>
      <c r="F771" s="88">
        <v>22.640757000000001</v>
      </c>
      <c r="G771" s="88">
        <v>30750</v>
      </c>
    </row>
    <row r="772" spans="1:7" hidden="1" x14ac:dyDescent="0.25">
      <c r="A772" s="87">
        <v>40921</v>
      </c>
      <c r="B772" s="88">
        <v>27.84</v>
      </c>
      <c r="C772" s="88">
        <v>28.113333000000001</v>
      </c>
      <c r="D772" s="88">
        <v>27.666668000000001</v>
      </c>
      <c r="E772" s="88">
        <v>27.886666999999999</v>
      </c>
      <c r="F772" s="88">
        <v>22.442254999999999</v>
      </c>
      <c r="G772" s="88">
        <v>22650</v>
      </c>
    </row>
    <row r="773" spans="1:7" hidden="1" x14ac:dyDescent="0.25">
      <c r="A773" s="87">
        <v>40925</v>
      </c>
      <c r="B773" s="88">
        <v>28</v>
      </c>
      <c r="C773" s="88">
        <v>28.326668000000002</v>
      </c>
      <c r="D773" s="88">
        <v>27.9</v>
      </c>
      <c r="E773" s="88">
        <v>28.026667</v>
      </c>
      <c r="F773" s="88">
        <v>22.554915999999999</v>
      </c>
      <c r="G773" s="88">
        <v>76200</v>
      </c>
    </row>
    <row r="774" spans="1:7" hidden="1" x14ac:dyDescent="0.25">
      <c r="A774" s="87">
        <v>40926</v>
      </c>
      <c r="B774" s="88">
        <v>28.026667</v>
      </c>
      <c r="C774" s="88">
        <v>28.526667</v>
      </c>
      <c r="D774" s="88">
        <v>27.860001</v>
      </c>
      <c r="E774" s="88">
        <v>28.466667000000001</v>
      </c>
      <c r="F774" s="88">
        <v>22.909016000000001</v>
      </c>
      <c r="G774" s="88">
        <v>189300</v>
      </c>
    </row>
    <row r="775" spans="1:7" hidden="1" x14ac:dyDescent="0.25">
      <c r="A775" s="87">
        <v>40927</v>
      </c>
      <c r="B775" s="88">
        <v>28.700001</v>
      </c>
      <c r="C775" s="88">
        <v>28.940000999999999</v>
      </c>
      <c r="D775" s="88">
        <v>28.42</v>
      </c>
      <c r="E775" s="88">
        <v>28.533332999999999</v>
      </c>
      <c r="F775" s="88">
        <v>22.96266</v>
      </c>
      <c r="G775" s="88">
        <v>77100</v>
      </c>
    </row>
    <row r="776" spans="1:7" hidden="1" x14ac:dyDescent="0.25">
      <c r="A776" s="87">
        <v>40928</v>
      </c>
      <c r="B776" s="88">
        <v>28.493334000000001</v>
      </c>
      <c r="C776" s="88">
        <v>28.620000999999998</v>
      </c>
      <c r="D776" s="88">
        <v>28.186665999999999</v>
      </c>
      <c r="E776" s="88">
        <v>28.366667</v>
      </c>
      <c r="F776" s="88">
        <v>22.828543</v>
      </c>
      <c r="G776" s="88">
        <v>43950</v>
      </c>
    </row>
    <row r="777" spans="1:7" hidden="1" x14ac:dyDescent="0.25">
      <c r="A777" s="87">
        <v>40931</v>
      </c>
      <c r="B777" s="88">
        <v>28.360001</v>
      </c>
      <c r="C777" s="88">
        <v>28.360001</v>
      </c>
      <c r="D777" s="88">
        <v>27.92</v>
      </c>
      <c r="E777" s="88">
        <v>28.113333000000001</v>
      </c>
      <c r="F777" s="88">
        <v>22.624659000000001</v>
      </c>
      <c r="G777" s="88">
        <v>69750</v>
      </c>
    </row>
    <row r="778" spans="1:7" hidden="1" x14ac:dyDescent="0.25">
      <c r="A778" s="87">
        <v>40932</v>
      </c>
      <c r="B778" s="88">
        <v>28.006665999999999</v>
      </c>
      <c r="C778" s="88">
        <v>28.533332999999999</v>
      </c>
      <c r="D778" s="88">
        <v>27.806667000000001</v>
      </c>
      <c r="E778" s="88">
        <v>28.393332999999998</v>
      </c>
      <c r="F778" s="88">
        <v>22.849990999999999</v>
      </c>
      <c r="G778" s="88">
        <v>44700</v>
      </c>
    </row>
    <row r="779" spans="1:7" hidden="1" x14ac:dyDescent="0.25">
      <c r="A779" s="87">
        <v>40933</v>
      </c>
      <c r="B779" s="88">
        <v>28.346665999999999</v>
      </c>
      <c r="C779" s="88">
        <v>28.373332999999999</v>
      </c>
      <c r="D779" s="88">
        <v>28.120000999999998</v>
      </c>
      <c r="E779" s="88">
        <v>28.219999000000001</v>
      </c>
      <c r="F779" s="88">
        <v>22.710502999999999</v>
      </c>
      <c r="G779" s="88">
        <v>28050</v>
      </c>
    </row>
    <row r="780" spans="1:7" hidden="1" x14ac:dyDescent="0.25">
      <c r="A780" s="87">
        <v>40934</v>
      </c>
      <c r="B780" s="88">
        <v>28.326668000000002</v>
      </c>
      <c r="C780" s="88">
        <v>28.92</v>
      </c>
      <c r="D780" s="88">
        <v>28.146667000000001</v>
      </c>
      <c r="E780" s="88">
        <v>28.906668</v>
      </c>
      <c r="F780" s="88">
        <v>23.263114999999999</v>
      </c>
      <c r="G780" s="88">
        <v>40500</v>
      </c>
    </row>
    <row r="781" spans="1:7" hidden="1" x14ac:dyDescent="0.25">
      <c r="A781" s="87">
        <v>40935</v>
      </c>
      <c r="B781" s="88">
        <v>28.926666000000001</v>
      </c>
      <c r="C781" s="88">
        <v>28.98</v>
      </c>
      <c r="D781" s="88">
        <v>28.533332999999999</v>
      </c>
      <c r="E781" s="88">
        <v>28.866667</v>
      </c>
      <c r="F781" s="88">
        <v>23.230917000000002</v>
      </c>
      <c r="G781" s="88">
        <v>51150</v>
      </c>
    </row>
    <row r="782" spans="1:7" hidden="1" x14ac:dyDescent="0.25">
      <c r="A782" s="87">
        <v>40938</v>
      </c>
      <c r="B782" s="88">
        <v>28.793333000000001</v>
      </c>
      <c r="C782" s="88">
        <v>28.940000999999999</v>
      </c>
      <c r="D782" s="88">
        <v>28.566668</v>
      </c>
      <c r="E782" s="88">
        <v>28.766666000000001</v>
      </c>
      <c r="F782" s="88">
        <v>23.150444</v>
      </c>
      <c r="G782" s="88">
        <v>103800</v>
      </c>
    </row>
    <row r="783" spans="1:7" hidden="1" x14ac:dyDescent="0.25">
      <c r="A783" s="87">
        <v>40939</v>
      </c>
      <c r="B783" s="88">
        <v>28.9</v>
      </c>
      <c r="C783" s="88">
        <v>29.106667000000002</v>
      </c>
      <c r="D783" s="88">
        <v>28.413333999999999</v>
      </c>
      <c r="E783" s="88">
        <v>28.68</v>
      </c>
      <c r="F783" s="88">
        <v>23.080696</v>
      </c>
      <c r="G783" s="88">
        <v>183600</v>
      </c>
    </row>
    <row r="784" spans="1:7" hidden="1" x14ac:dyDescent="0.25">
      <c r="A784" s="87">
        <v>40940</v>
      </c>
      <c r="B784" s="88">
        <v>28.9</v>
      </c>
      <c r="C784" s="88">
        <v>28.9</v>
      </c>
      <c r="D784" s="88">
        <v>28.42</v>
      </c>
      <c r="E784" s="88">
        <v>28.646667000000001</v>
      </c>
      <c r="F784" s="88">
        <v>23.053864000000001</v>
      </c>
      <c r="G784" s="88">
        <v>101250</v>
      </c>
    </row>
    <row r="785" spans="1:7" hidden="1" x14ac:dyDescent="0.25">
      <c r="A785" s="87">
        <v>40941</v>
      </c>
      <c r="B785" s="88">
        <v>28.546666999999999</v>
      </c>
      <c r="C785" s="88">
        <v>28.706666999999999</v>
      </c>
      <c r="D785" s="88">
        <v>28.133333</v>
      </c>
      <c r="E785" s="88">
        <v>28.433332</v>
      </c>
      <c r="F785" s="88">
        <v>22.882185</v>
      </c>
      <c r="G785" s="88">
        <v>86550</v>
      </c>
    </row>
    <row r="786" spans="1:7" hidden="1" x14ac:dyDescent="0.25">
      <c r="A786" s="87">
        <v>40942</v>
      </c>
      <c r="B786" s="88">
        <v>28.533332999999999</v>
      </c>
      <c r="C786" s="88">
        <v>29</v>
      </c>
      <c r="D786" s="88">
        <v>28.466667000000001</v>
      </c>
      <c r="E786" s="88">
        <v>28.82</v>
      </c>
      <c r="F786" s="88">
        <v>23.193365</v>
      </c>
      <c r="G786" s="88">
        <v>97200</v>
      </c>
    </row>
    <row r="787" spans="1:7" hidden="1" x14ac:dyDescent="0.25">
      <c r="A787" s="87">
        <v>40945</v>
      </c>
      <c r="B787" s="88">
        <v>28.84</v>
      </c>
      <c r="C787" s="88">
        <v>28.84</v>
      </c>
      <c r="D787" s="88">
        <v>28.360001</v>
      </c>
      <c r="E787" s="88">
        <v>28.666668000000001</v>
      </c>
      <c r="F787" s="88">
        <v>23.069966999999998</v>
      </c>
      <c r="G787" s="88">
        <v>61800</v>
      </c>
    </row>
    <row r="788" spans="1:7" hidden="1" x14ac:dyDescent="0.25">
      <c r="A788" s="87">
        <v>40946</v>
      </c>
      <c r="B788" s="88">
        <v>28.793333000000001</v>
      </c>
      <c r="C788" s="88">
        <v>29</v>
      </c>
      <c r="D788" s="88">
        <v>28.48</v>
      </c>
      <c r="E788" s="88">
        <v>28.639999</v>
      </c>
      <c r="F788" s="88">
        <v>23.048496</v>
      </c>
      <c r="G788" s="88">
        <v>71700</v>
      </c>
    </row>
    <row r="789" spans="1:7" hidden="1" x14ac:dyDescent="0.25">
      <c r="A789" s="87">
        <v>40947</v>
      </c>
      <c r="B789" s="88">
        <v>28.766666000000001</v>
      </c>
      <c r="C789" s="88">
        <v>28.933332</v>
      </c>
      <c r="D789" s="88">
        <v>28.553332999999999</v>
      </c>
      <c r="E789" s="88">
        <v>28.673331999999998</v>
      </c>
      <c r="F789" s="88">
        <v>23.075330999999998</v>
      </c>
      <c r="G789" s="88">
        <v>22350</v>
      </c>
    </row>
    <row r="790" spans="1:7" hidden="1" x14ac:dyDescent="0.25">
      <c r="A790" s="87">
        <v>40948</v>
      </c>
      <c r="B790" s="88">
        <v>28.633333</v>
      </c>
      <c r="C790" s="88">
        <v>28.633333</v>
      </c>
      <c r="D790" s="88">
        <v>28.193332999999999</v>
      </c>
      <c r="E790" s="88">
        <v>28.219999000000001</v>
      </c>
      <c r="F790" s="88">
        <v>22.710502999999999</v>
      </c>
      <c r="G790" s="88">
        <v>13950</v>
      </c>
    </row>
    <row r="791" spans="1:7" hidden="1" x14ac:dyDescent="0.25">
      <c r="A791" s="87">
        <v>40949</v>
      </c>
      <c r="B791" s="88">
        <v>28.139999</v>
      </c>
      <c r="C791" s="88">
        <v>28.433332</v>
      </c>
      <c r="D791" s="88">
        <v>27.860001</v>
      </c>
      <c r="E791" s="88">
        <v>27.860001</v>
      </c>
      <c r="F791" s="88">
        <v>22.420786</v>
      </c>
      <c r="G791" s="88">
        <v>32250</v>
      </c>
    </row>
    <row r="792" spans="1:7" hidden="1" x14ac:dyDescent="0.25">
      <c r="A792" s="87">
        <v>40952</v>
      </c>
      <c r="B792" s="88">
        <v>28.093332</v>
      </c>
      <c r="C792" s="88">
        <v>28.573333999999999</v>
      </c>
      <c r="D792" s="88">
        <v>27.953333000000001</v>
      </c>
      <c r="E792" s="88">
        <v>28.26</v>
      </c>
      <c r="F792" s="88">
        <v>22.742692999999999</v>
      </c>
      <c r="G792" s="88">
        <v>61950</v>
      </c>
    </row>
    <row r="793" spans="1:7" hidden="1" x14ac:dyDescent="0.25">
      <c r="A793" s="87">
        <v>40953</v>
      </c>
      <c r="B793" s="88">
        <v>28.266666000000001</v>
      </c>
      <c r="C793" s="88">
        <v>28.293333000000001</v>
      </c>
      <c r="D793" s="88">
        <v>27.706666999999999</v>
      </c>
      <c r="E793" s="88">
        <v>28.253332</v>
      </c>
      <c r="F793" s="88">
        <v>22.737328000000002</v>
      </c>
      <c r="G793" s="88">
        <v>69900</v>
      </c>
    </row>
    <row r="794" spans="1:7" hidden="1" x14ac:dyDescent="0.25">
      <c r="A794" s="87">
        <v>40954</v>
      </c>
      <c r="B794" s="88">
        <v>28.226666999999999</v>
      </c>
      <c r="C794" s="88">
        <v>28.333331999999999</v>
      </c>
      <c r="D794" s="88">
        <v>27.719999000000001</v>
      </c>
      <c r="E794" s="88">
        <v>28.213332999999999</v>
      </c>
      <c r="F794" s="88">
        <v>22.705137000000001</v>
      </c>
      <c r="G794" s="88">
        <v>42600</v>
      </c>
    </row>
    <row r="795" spans="1:7" hidden="1" x14ac:dyDescent="0.25">
      <c r="A795" s="87">
        <v>40955</v>
      </c>
      <c r="B795" s="88">
        <v>28.326668000000002</v>
      </c>
      <c r="C795" s="88">
        <v>28.673331999999998</v>
      </c>
      <c r="D795" s="88">
        <v>28.166668000000001</v>
      </c>
      <c r="E795" s="88">
        <v>28.48</v>
      </c>
      <c r="F795" s="88">
        <v>22.919746</v>
      </c>
      <c r="G795" s="88">
        <v>132000</v>
      </c>
    </row>
    <row r="796" spans="1:7" hidden="1" x14ac:dyDescent="0.25">
      <c r="A796" s="87">
        <v>40956</v>
      </c>
      <c r="B796" s="88">
        <v>28.639999</v>
      </c>
      <c r="C796" s="88">
        <v>28.639999</v>
      </c>
      <c r="D796" s="88">
        <v>27.626667000000001</v>
      </c>
      <c r="E796" s="88">
        <v>28.620000999999998</v>
      </c>
      <c r="F796" s="88">
        <v>23.032415</v>
      </c>
      <c r="G796" s="88">
        <v>25800</v>
      </c>
    </row>
    <row r="797" spans="1:7" hidden="1" x14ac:dyDescent="0.25">
      <c r="A797" s="87">
        <v>40960</v>
      </c>
      <c r="B797" s="88">
        <v>28.66</v>
      </c>
      <c r="C797" s="88">
        <v>28.666668000000001</v>
      </c>
      <c r="D797" s="88">
        <v>28.353332999999999</v>
      </c>
      <c r="E797" s="88">
        <v>28.379999000000002</v>
      </c>
      <c r="F797" s="88">
        <v>22.839264</v>
      </c>
      <c r="G797" s="88">
        <v>43350</v>
      </c>
    </row>
    <row r="798" spans="1:7" hidden="1" x14ac:dyDescent="0.25">
      <c r="A798" s="87">
        <v>40961</v>
      </c>
      <c r="B798" s="88">
        <v>28.34</v>
      </c>
      <c r="C798" s="88">
        <v>28.506665999999999</v>
      </c>
      <c r="D798" s="88">
        <v>28.133333</v>
      </c>
      <c r="E798" s="88">
        <v>28.186665999999999</v>
      </c>
      <c r="F798" s="88">
        <v>22.683678</v>
      </c>
      <c r="G798" s="88">
        <v>37650</v>
      </c>
    </row>
    <row r="799" spans="1:7" hidden="1" x14ac:dyDescent="0.25">
      <c r="A799" s="87">
        <v>40962</v>
      </c>
      <c r="B799" s="88">
        <v>28.266666000000001</v>
      </c>
      <c r="C799" s="88">
        <v>28.593332</v>
      </c>
      <c r="D799" s="88">
        <v>28.173331999999998</v>
      </c>
      <c r="E799" s="88">
        <v>28.493334000000001</v>
      </c>
      <c r="F799" s="88">
        <v>22.930478999999998</v>
      </c>
      <c r="G799" s="88">
        <v>69150</v>
      </c>
    </row>
    <row r="800" spans="1:7" hidden="1" x14ac:dyDescent="0.25">
      <c r="A800" s="87">
        <v>40963</v>
      </c>
      <c r="B800" s="88">
        <v>28.526667</v>
      </c>
      <c r="C800" s="88">
        <v>28.693332999999999</v>
      </c>
      <c r="D800" s="88">
        <v>28.273333000000001</v>
      </c>
      <c r="E800" s="88">
        <v>28.639999</v>
      </c>
      <c r="F800" s="88">
        <v>23.048496</v>
      </c>
      <c r="G800" s="88">
        <v>45600</v>
      </c>
    </row>
    <row r="801" spans="1:7" hidden="1" x14ac:dyDescent="0.25">
      <c r="A801" s="87">
        <v>40966</v>
      </c>
      <c r="B801" s="88">
        <v>28.6</v>
      </c>
      <c r="C801" s="88">
        <v>28.6</v>
      </c>
      <c r="D801" s="88">
        <v>27.346665999999999</v>
      </c>
      <c r="E801" s="88">
        <v>27.906668</v>
      </c>
      <c r="F801" s="88">
        <v>22.458344</v>
      </c>
      <c r="G801" s="88">
        <v>169950</v>
      </c>
    </row>
    <row r="802" spans="1:7" hidden="1" x14ac:dyDescent="0.25">
      <c r="A802" s="87">
        <v>40967</v>
      </c>
      <c r="B802" s="88">
        <v>27.886666999999999</v>
      </c>
      <c r="C802" s="88">
        <v>28.113333000000001</v>
      </c>
      <c r="D802" s="88">
        <v>27.786667000000001</v>
      </c>
      <c r="E802" s="88">
        <v>27.866667</v>
      </c>
      <c r="F802" s="88">
        <v>22.426155000000001</v>
      </c>
      <c r="G802" s="88">
        <v>59250</v>
      </c>
    </row>
    <row r="803" spans="1:7" hidden="1" x14ac:dyDescent="0.25">
      <c r="A803" s="87">
        <v>40968</v>
      </c>
      <c r="B803" s="88">
        <v>27.940000999999999</v>
      </c>
      <c r="C803" s="88">
        <v>28</v>
      </c>
      <c r="D803" s="88">
        <v>27.379999000000002</v>
      </c>
      <c r="E803" s="88">
        <v>27.379999000000002</v>
      </c>
      <c r="F803" s="88">
        <v>22.034502</v>
      </c>
      <c r="G803" s="88">
        <v>74250</v>
      </c>
    </row>
    <row r="804" spans="1:7" hidden="1" x14ac:dyDescent="0.25">
      <c r="A804" s="87">
        <v>40969</v>
      </c>
      <c r="B804" s="88">
        <v>27.366667</v>
      </c>
      <c r="C804" s="88">
        <v>27.473333</v>
      </c>
      <c r="D804" s="88">
        <v>26.940000999999999</v>
      </c>
      <c r="E804" s="88">
        <v>26.946667000000001</v>
      </c>
      <c r="F804" s="88">
        <v>21.685766000000001</v>
      </c>
      <c r="G804" s="88">
        <v>66000</v>
      </c>
    </row>
    <row r="805" spans="1:7" hidden="1" x14ac:dyDescent="0.25">
      <c r="A805" s="87">
        <v>40970</v>
      </c>
      <c r="B805" s="88">
        <v>27</v>
      </c>
      <c r="C805" s="88">
        <v>27.139999</v>
      </c>
      <c r="D805" s="88">
        <v>26.593332</v>
      </c>
      <c r="E805" s="88">
        <v>26.833331999999999</v>
      </c>
      <c r="F805" s="88">
        <v>21.594559</v>
      </c>
      <c r="G805" s="88">
        <v>228600</v>
      </c>
    </row>
    <row r="806" spans="1:7" hidden="1" x14ac:dyDescent="0.25">
      <c r="A806" s="87">
        <v>40973</v>
      </c>
      <c r="B806" s="88">
        <v>26.866667</v>
      </c>
      <c r="C806" s="88">
        <v>27.693332999999999</v>
      </c>
      <c r="D806" s="88">
        <v>26.639999</v>
      </c>
      <c r="E806" s="88">
        <v>27.693332999999999</v>
      </c>
      <c r="F806" s="88">
        <v>22.286659</v>
      </c>
      <c r="G806" s="88">
        <v>61050</v>
      </c>
    </row>
    <row r="807" spans="1:7" hidden="1" x14ac:dyDescent="0.25">
      <c r="A807" s="87">
        <v>40974</v>
      </c>
      <c r="B807" s="88">
        <v>27.6</v>
      </c>
      <c r="C807" s="88">
        <v>27.633333</v>
      </c>
      <c r="D807" s="88">
        <v>27.286667000000001</v>
      </c>
      <c r="E807" s="88">
        <v>27.346665999999999</v>
      </c>
      <c r="F807" s="88">
        <v>22.007673</v>
      </c>
      <c r="G807" s="88">
        <v>39000</v>
      </c>
    </row>
    <row r="808" spans="1:7" hidden="1" x14ac:dyDescent="0.25">
      <c r="A808" s="87">
        <v>40975</v>
      </c>
      <c r="B808" s="88">
        <v>27.780000999999999</v>
      </c>
      <c r="C808" s="88">
        <v>27.780000999999999</v>
      </c>
      <c r="D808" s="88">
        <v>27.34</v>
      </c>
      <c r="E808" s="88">
        <v>27.780000999999999</v>
      </c>
      <c r="F808" s="88">
        <v>22.356411000000001</v>
      </c>
      <c r="G808" s="88">
        <v>44550</v>
      </c>
    </row>
    <row r="809" spans="1:7" hidden="1" x14ac:dyDescent="0.25">
      <c r="A809" s="87">
        <v>40976</v>
      </c>
      <c r="B809" s="88">
        <v>27.833331999999999</v>
      </c>
      <c r="C809" s="88">
        <v>27.940000999999999</v>
      </c>
      <c r="D809" s="88">
        <v>27.459999</v>
      </c>
      <c r="E809" s="88">
        <v>27.733333999999999</v>
      </c>
      <c r="F809" s="88">
        <v>22.318853000000001</v>
      </c>
      <c r="G809" s="88">
        <v>54300</v>
      </c>
    </row>
    <row r="810" spans="1:7" hidden="1" x14ac:dyDescent="0.25">
      <c r="A810" s="87">
        <v>40977</v>
      </c>
      <c r="B810" s="88">
        <v>27.6</v>
      </c>
      <c r="C810" s="88">
        <v>28.459999</v>
      </c>
      <c r="D810" s="88">
        <v>27.6</v>
      </c>
      <c r="E810" s="88">
        <v>28.026667</v>
      </c>
      <c r="F810" s="88">
        <v>22.554915999999999</v>
      </c>
      <c r="G810" s="88">
        <v>72300</v>
      </c>
    </row>
    <row r="811" spans="1:7" hidden="1" x14ac:dyDescent="0.25">
      <c r="A811" s="87">
        <v>40980</v>
      </c>
      <c r="B811" s="88">
        <v>28.126667000000001</v>
      </c>
      <c r="C811" s="88">
        <v>28.360001</v>
      </c>
      <c r="D811" s="88">
        <v>27.993334000000001</v>
      </c>
      <c r="E811" s="88">
        <v>28.086666000000001</v>
      </c>
      <c r="F811" s="88">
        <v>22.603200999999999</v>
      </c>
      <c r="G811" s="88">
        <v>35550</v>
      </c>
    </row>
    <row r="812" spans="1:7" hidden="1" x14ac:dyDescent="0.25">
      <c r="A812" s="87">
        <v>40981</v>
      </c>
      <c r="B812" s="88">
        <v>28.066668</v>
      </c>
      <c r="C812" s="88">
        <v>28.639999</v>
      </c>
      <c r="D812" s="88">
        <v>28</v>
      </c>
      <c r="E812" s="88">
        <v>28.6</v>
      </c>
      <c r="F812" s="88">
        <v>23.206347999999998</v>
      </c>
      <c r="G812" s="88">
        <v>77400</v>
      </c>
    </row>
    <row r="813" spans="1:7" hidden="1" x14ac:dyDescent="0.25">
      <c r="A813" s="87">
        <v>40982</v>
      </c>
      <c r="B813" s="88">
        <v>28.459999</v>
      </c>
      <c r="C813" s="88">
        <v>28.566668</v>
      </c>
      <c r="D813" s="88">
        <v>27.886666999999999</v>
      </c>
      <c r="E813" s="88">
        <v>28.053332999999999</v>
      </c>
      <c r="F813" s="88">
        <v>22.762781</v>
      </c>
      <c r="G813" s="88">
        <v>44700</v>
      </c>
    </row>
    <row r="814" spans="1:7" hidden="1" x14ac:dyDescent="0.25">
      <c r="A814" s="87">
        <v>40983</v>
      </c>
      <c r="B814" s="88">
        <v>28.139999</v>
      </c>
      <c r="C814" s="88">
        <v>28.24</v>
      </c>
      <c r="D814" s="88">
        <v>27.786667000000001</v>
      </c>
      <c r="E814" s="88">
        <v>28.139999</v>
      </c>
      <c r="F814" s="88">
        <v>22.833103000000001</v>
      </c>
      <c r="G814" s="88">
        <v>40650</v>
      </c>
    </row>
    <row r="815" spans="1:7" hidden="1" x14ac:dyDescent="0.25">
      <c r="A815" s="87">
        <v>40984</v>
      </c>
      <c r="B815" s="88">
        <v>28.18</v>
      </c>
      <c r="C815" s="88">
        <v>28.826668000000002</v>
      </c>
      <c r="D815" s="88">
        <v>27.846665999999999</v>
      </c>
      <c r="E815" s="88">
        <v>27.959999</v>
      </c>
      <c r="F815" s="88">
        <v>22.687045999999999</v>
      </c>
      <c r="G815" s="88">
        <v>108150</v>
      </c>
    </row>
    <row r="816" spans="1:7" hidden="1" x14ac:dyDescent="0.25">
      <c r="A816" s="87">
        <v>40987</v>
      </c>
      <c r="B816" s="88">
        <v>27.9</v>
      </c>
      <c r="C816" s="88">
        <v>28.246668</v>
      </c>
      <c r="D816" s="88">
        <v>27.700001</v>
      </c>
      <c r="E816" s="88">
        <v>27.953333000000001</v>
      </c>
      <c r="F816" s="88">
        <v>22.681646000000001</v>
      </c>
      <c r="G816" s="88">
        <v>63150</v>
      </c>
    </row>
    <row r="817" spans="1:7" hidden="1" x14ac:dyDescent="0.25">
      <c r="A817" s="87">
        <v>40988</v>
      </c>
      <c r="B817" s="88">
        <v>27.886666999999999</v>
      </c>
      <c r="C817" s="88">
        <v>28.086666000000001</v>
      </c>
      <c r="D817" s="88">
        <v>27.613333000000001</v>
      </c>
      <c r="E817" s="88">
        <v>27.726666999999999</v>
      </c>
      <c r="F817" s="88">
        <v>22.497720999999999</v>
      </c>
      <c r="G817" s="88">
        <v>48300</v>
      </c>
    </row>
    <row r="818" spans="1:7" hidden="1" x14ac:dyDescent="0.25">
      <c r="A818" s="87">
        <v>40989</v>
      </c>
      <c r="B818" s="88">
        <v>27.82</v>
      </c>
      <c r="C818" s="88">
        <v>27.82</v>
      </c>
      <c r="D818" s="88">
        <v>27.393332999999998</v>
      </c>
      <c r="E818" s="88">
        <v>27.4</v>
      </c>
      <c r="F818" s="88">
        <v>22.232655999999999</v>
      </c>
      <c r="G818" s="88">
        <v>42450</v>
      </c>
    </row>
    <row r="819" spans="1:7" hidden="1" x14ac:dyDescent="0.25">
      <c r="A819" s="87">
        <v>40990</v>
      </c>
      <c r="B819" s="88">
        <v>27.360001</v>
      </c>
      <c r="C819" s="88">
        <v>27.566668</v>
      </c>
      <c r="D819" s="88">
        <v>27.186665999999999</v>
      </c>
      <c r="E819" s="88">
        <v>27.459999</v>
      </c>
      <c r="F819" s="88">
        <v>22.281341999999999</v>
      </c>
      <c r="G819" s="88">
        <v>27450</v>
      </c>
    </row>
    <row r="820" spans="1:7" hidden="1" x14ac:dyDescent="0.25">
      <c r="A820" s="87">
        <v>40991</v>
      </c>
      <c r="B820" s="88">
        <v>27.4</v>
      </c>
      <c r="C820" s="88">
        <v>27.9</v>
      </c>
      <c r="D820" s="88">
        <v>27.4</v>
      </c>
      <c r="E820" s="88">
        <v>27.76</v>
      </c>
      <c r="F820" s="88">
        <v>22.524767000000001</v>
      </c>
      <c r="G820" s="88">
        <v>51900</v>
      </c>
    </row>
    <row r="821" spans="1:7" hidden="1" x14ac:dyDescent="0.25">
      <c r="A821" s="87">
        <v>40994</v>
      </c>
      <c r="B821" s="88">
        <v>28.059999000000001</v>
      </c>
      <c r="C821" s="88">
        <v>28.393332999999998</v>
      </c>
      <c r="D821" s="88">
        <v>27.813334000000001</v>
      </c>
      <c r="E821" s="88">
        <v>27.98</v>
      </c>
      <c r="F821" s="88">
        <v>22.703275999999999</v>
      </c>
      <c r="G821" s="88">
        <v>57450</v>
      </c>
    </row>
    <row r="822" spans="1:7" hidden="1" x14ac:dyDescent="0.25">
      <c r="A822" s="87">
        <v>40995</v>
      </c>
      <c r="B822" s="88">
        <v>27.966667000000001</v>
      </c>
      <c r="C822" s="88">
        <v>28.106667000000002</v>
      </c>
      <c r="D822" s="88">
        <v>27.719999000000001</v>
      </c>
      <c r="E822" s="88">
        <v>27.746668</v>
      </c>
      <c r="F822" s="88">
        <v>22.513943000000001</v>
      </c>
      <c r="G822" s="88">
        <v>29400</v>
      </c>
    </row>
    <row r="823" spans="1:7" hidden="1" x14ac:dyDescent="0.25">
      <c r="A823" s="87">
        <v>40996</v>
      </c>
      <c r="B823" s="88">
        <v>27.9</v>
      </c>
      <c r="C823" s="88">
        <v>28.006665999999999</v>
      </c>
      <c r="D823" s="88">
        <v>27.453333000000001</v>
      </c>
      <c r="E823" s="88">
        <v>27.540001</v>
      </c>
      <c r="F823" s="88">
        <v>22.346261999999999</v>
      </c>
      <c r="G823" s="88">
        <v>14700</v>
      </c>
    </row>
    <row r="824" spans="1:7" hidden="1" x14ac:dyDescent="0.25">
      <c r="A824" s="87">
        <v>40997</v>
      </c>
      <c r="B824" s="88">
        <v>27.466667000000001</v>
      </c>
      <c r="C824" s="88">
        <v>27.686665999999999</v>
      </c>
      <c r="D824" s="88">
        <v>26.92</v>
      </c>
      <c r="E824" s="88">
        <v>27.573333999999999</v>
      </c>
      <c r="F824" s="88">
        <v>22.373298999999999</v>
      </c>
      <c r="G824" s="88">
        <v>52650</v>
      </c>
    </row>
    <row r="825" spans="1:7" hidden="1" x14ac:dyDescent="0.25">
      <c r="A825" s="87">
        <v>40998</v>
      </c>
      <c r="B825" s="88">
        <v>27.706666999999999</v>
      </c>
      <c r="C825" s="88">
        <v>27.733333999999999</v>
      </c>
      <c r="D825" s="88">
        <v>27.266666000000001</v>
      </c>
      <c r="E825" s="88">
        <v>27.413333999999999</v>
      </c>
      <c r="F825" s="88">
        <v>22.243479000000001</v>
      </c>
      <c r="G825" s="88">
        <v>52950</v>
      </c>
    </row>
    <row r="826" spans="1:7" hidden="1" x14ac:dyDescent="0.25">
      <c r="A826" s="87">
        <v>41001</v>
      </c>
      <c r="B826" s="88">
        <v>27.493334000000001</v>
      </c>
      <c r="C826" s="88">
        <v>27.780000999999999</v>
      </c>
      <c r="D826" s="88">
        <v>27.146667000000001</v>
      </c>
      <c r="E826" s="88">
        <v>27.766666000000001</v>
      </c>
      <c r="F826" s="88">
        <v>22.530172</v>
      </c>
      <c r="G826" s="88">
        <v>46350</v>
      </c>
    </row>
    <row r="827" spans="1:7" hidden="1" x14ac:dyDescent="0.25">
      <c r="A827" s="87">
        <v>41002</v>
      </c>
      <c r="B827" s="88">
        <v>27.793333000000001</v>
      </c>
      <c r="C827" s="88">
        <v>27.799999</v>
      </c>
      <c r="D827" s="88">
        <v>27.153334000000001</v>
      </c>
      <c r="E827" s="88">
        <v>27.426666000000001</v>
      </c>
      <c r="F827" s="88">
        <v>22.254297000000001</v>
      </c>
      <c r="G827" s="88">
        <v>44250</v>
      </c>
    </row>
    <row r="828" spans="1:7" hidden="1" x14ac:dyDescent="0.25">
      <c r="A828" s="87">
        <v>41003</v>
      </c>
      <c r="B828" s="88">
        <v>27.24</v>
      </c>
      <c r="C828" s="88">
        <v>27.299999</v>
      </c>
      <c r="D828" s="88">
        <v>27</v>
      </c>
      <c r="E828" s="88">
        <v>27.200001</v>
      </c>
      <c r="F828" s="88">
        <v>22.070378999999999</v>
      </c>
      <c r="G828" s="88">
        <v>57900</v>
      </c>
    </row>
    <row r="829" spans="1:7" hidden="1" x14ac:dyDescent="0.25">
      <c r="A829" s="87">
        <v>41004</v>
      </c>
      <c r="B829" s="88">
        <v>27.213332999999999</v>
      </c>
      <c r="C829" s="88">
        <v>27.533332999999999</v>
      </c>
      <c r="D829" s="88">
        <v>27.040001</v>
      </c>
      <c r="E829" s="88">
        <v>27.5</v>
      </c>
      <c r="F829" s="88">
        <v>22.313803</v>
      </c>
      <c r="G829" s="88">
        <v>59850</v>
      </c>
    </row>
    <row r="830" spans="1:7" hidden="1" x14ac:dyDescent="0.25">
      <c r="A830" s="87">
        <v>41008</v>
      </c>
      <c r="B830" s="88">
        <v>27.26</v>
      </c>
      <c r="C830" s="88">
        <v>27.566668</v>
      </c>
      <c r="D830" s="88">
        <v>27.26</v>
      </c>
      <c r="E830" s="88">
        <v>27.4</v>
      </c>
      <c r="F830" s="88">
        <v>22.232655999999999</v>
      </c>
      <c r="G830" s="88">
        <v>35100</v>
      </c>
    </row>
    <row r="831" spans="1:7" hidden="1" x14ac:dyDescent="0.25">
      <c r="A831" s="87">
        <v>41009</v>
      </c>
      <c r="B831" s="88">
        <v>27.453333000000001</v>
      </c>
      <c r="C831" s="88">
        <v>27.453333000000001</v>
      </c>
      <c r="D831" s="88">
        <v>26.953333000000001</v>
      </c>
      <c r="E831" s="88">
        <v>27.040001</v>
      </c>
      <c r="F831" s="88">
        <v>21.940550000000002</v>
      </c>
      <c r="G831" s="88">
        <v>52050</v>
      </c>
    </row>
    <row r="832" spans="1:7" hidden="1" x14ac:dyDescent="0.25">
      <c r="A832" s="87">
        <v>41010</v>
      </c>
      <c r="B832" s="88">
        <v>27.32</v>
      </c>
      <c r="C832" s="88">
        <v>27.32</v>
      </c>
      <c r="D832" s="88">
        <v>26.966667000000001</v>
      </c>
      <c r="E832" s="88">
        <v>27.246668</v>
      </c>
      <c r="F832" s="88">
        <v>22.108242000000001</v>
      </c>
      <c r="G832" s="88">
        <v>28800</v>
      </c>
    </row>
    <row r="833" spans="1:7" hidden="1" x14ac:dyDescent="0.25">
      <c r="A833" s="87">
        <v>41011</v>
      </c>
      <c r="B833" s="88">
        <v>27.166668000000001</v>
      </c>
      <c r="C833" s="88">
        <v>27.373332999999999</v>
      </c>
      <c r="D833" s="88">
        <v>27.113333000000001</v>
      </c>
      <c r="E833" s="88">
        <v>27.26</v>
      </c>
      <c r="F833" s="88">
        <v>22.119054999999999</v>
      </c>
      <c r="G833" s="88">
        <v>37200</v>
      </c>
    </row>
    <row r="834" spans="1:7" hidden="1" x14ac:dyDescent="0.25">
      <c r="A834" s="87">
        <v>41012</v>
      </c>
      <c r="B834" s="88">
        <v>27.226666999999999</v>
      </c>
      <c r="C834" s="88">
        <v>27.246668</v>
      </c>
      <c r="D834" s="88">
        <v>26.813334000000001</v>
      </c>
      <c r="E834" s="88">
        <v>26.860001</v>
      </c>
      <c r="F834" s="88">
        <v>21.794491000000001</v>
      </c>
      <c r="G834" s="88">
        <v>50550</v>
      </c>
    </row>
    <row r="835" spans="1:7" hidden="1" x14ac:dyDescent="0.25">
      <c r="A835" s="87">
        <v>41015</v>
      </c>
      <c r="B835" s="88">
        <v>26.926666000000001</v>
      </c>
      <c r="C835" s="88">
        <v>27.379999000000002</v>
      </c>
      <c r="D835" s="88">
        <v>26.926666000000001</v>
      </c>
      <c r="E835" s="88">
        <v>27.246668</v>
      </c>
      <c r="F835" s="88">
        <v>22.108242000000001</v>
      </c>
      <c r="G835" s="88">
        <v>51150</v>
      </c>
    </row>
    <row r="836" spans="1:7" hidden="1" x14ac:dyDescent="0.25">
      <c r="A836" s="87">
        <v>41016</v>
      </c>
      <c r="B836" s="88">
        <v>27.48</v>
      </c>
      <c r="C836" s="88">
        <v>27.993334000000001</v>
      </c>
      <c r="D836" s="88">
        <v>27.48</v>
      </c>
      <c r="E836" s="88">
        <v>27.860001</v>
      </c>
      <c r="F836" s="88">
        <v>22.605906999999998</v>
      </c>
      <c r="G836" s="88">
        <v>44400</v>
      </c>
    </row>
    <row r="837" spans="1:7" hidden="1" x14ac:dyDescent="0.25">
      <c r="A837" s="87">
        <v>41017</v>
      </c>
      <c r="B837" s="88">
        <v>27.68</v>
      </c>
      <c r="C837" s="88">
        <v>27.933332</v>
      </c>
      <c r="D837" s="88">
        <v>27.333331999999999</v>
      </c>
      <c r="E837" s="88">
        <v>27.6</v>
      </c>
      <c r="F837" s="88">
        <v>22.394940999999999</v>
      </c>
      <c r="G837" s="88">
        <v>55800</v>
      </c>
    </row>
    <row r="838" spans="1:7" hidden="1" x14ac:dyDescent="0.25">
      <c r="A838" s="87">
        <v>41018</v>
      </c>
      <c r="B838" s="88">
        <v>27.533332999999999</v>
      </c>
      <c r="C838" s="88">
        <v>27.553332999999999</v>
      </c>
      <c r="D838" s="88">
        <v>27.026667</v>
      </c>
      <c r="E838" s="88">
        <v>27.213332999999999</v>
      </c>
      <c r="F838" s="88">
        <v>22.081195999999998</v>
      </c>
      <c r="G838" s="88">
        <v>32850</v>
      </c>
    </row>
    <row r="839" spans="1:7" hidden="1" x14ac:dyDescent="0.25">
      <c r="A839" s="87">
        <v>41019</v>
      </c>
      <c r="B839" s="88">
        <v>27.353332999999999</v>
      </c>
      <c r="C839" s="88">
        <v>27.846665999999999</v>
      </c>
      <c r="D839" s="88">
        <v>27.353332999999999</v>
      </c>
      <c r="E839" s="88">
        <v>27.42</v>
      </c>
      <c r="F839" s="88">
        <v>22.248888000000001</v>
      </c>
      <c r="G839" s="88">
        <v>42150</v>
      </c>
    </row>
    <row r="840" spans="1:7" hidden="1" x14ac:dyDescent="0.25">
      <c r="A840" s="87">
        <v>41022</v>
      </c>
      <c r="B840" s="88">
        <v>27.26</v>
      </c>
      <c r="C840" s="88">
        <v>27.473333</v>
      </c>
      <c r="D840" s="88">
        <v>27.106667000000002</v>
      </c>
      <c r="E840" s="88">
        <v>27.379999000000002</v>
      </c>
      <c r="F840" s="88">
        <v>22.216432999999999</v>
      </c>
      <c r="G840" s="88">
        <v>60600</v>
      </c>
    </row>
    <row r="841" spans="1:7" hidden="1" x14ac:dyDescent="0.25">
      <c r="A841" s="87">
        <v>41023</v>
      </c>
      <c r="B841" s="88">
        <v>27.379999000000002</v>
      </c>
      <c r="C841" s="88">
        <v>28</v>
      </c>
      <c r="D841" s="88">
        <v>27.333331999999999</v>
      </c>
      <c r="E841" s="88">
        <v>27.993334000000001</v>
      </c>
      <c r="F841" s="88">
        <v>22.714098</v>
      </c>
      <c r="G841" s="88">
        <v>42000</v>
      </c>
    </row>
    <row r="842" spans="1:7" hidden="1" x14ac:dyDescent="0.25">
      <c r="A842" s="87">
        <v>41024</v>
      </c>
      <c r="B842" s="88">
        <v>28.1</v>
      </c>
      <c r="C842" s="88">
        <v>28.280000999999999</v>
      </c>
      <c r="D842" s="88">
        <v>27.986668000000002</v>
      </c>
      <c r="E842" s="88">
        <v>28.153334000000001</v>
      </c>
      <c r="F842" s="88">
        <v>22.843916</v>
      </c>
      <c r="G842" s="88">
        <v>36900</v>
      </c>
    </row>
    <row r="843" spans="1:7" hidden="1" x14ac:dyDescent="0.25">
      <c r="A843" s="87">
        <v>41025</v>
      </c>
      <c r="B843" s="88">
        <v>28.086666000000001</v>
      </c>
      <c r="C843" s="88">
        <v>28.313334000000001</v>
      </c>
      <c r="D843" s="88">
        <v>27.92</v>
      </c>
      <c r="E843" s="88">
        <v>28.139999</v>
      </c>
      <c r="F843" s="88">
        <v>22.833103000000001</v>
      </c>
      <c r="G843" s="88">
        <v>21450</v>
      </c>
    </row>
    <row r="844" spans="1:7" hidden="1" x14ac:dyDescent="0.25">
      <c r="A844" s="87">
        <v>41026</v>
      </c>
      <c r="B844" s="88">
        <v>28.139999</v>
      </c>
      <c r="C844" s="88">
        <v>28.333331999999999</v>
      </c>
      <c r="D844" s="88">
        <v>27.833331999999999</v>
      </c>
      <c r="E844" s="88">
        <v>28.306667000000001</v>
      </c>
      <c r="F844" s="88">
        <v>22.968330000000002</v>
      </c>
      <c r="G844" s="88">
        <v>18600</v>
      </c>
    </row>
    <row r="845" spans="1:7" hidden="1" x14ac:dyDescent="0.25">
      <c r="A845" s="87">
        <v>41029</v>
      </c>
      <c r="B845" s="88">
        <v>28.273333000000001</v>
      </c>
      <c r="C845" s="88">
        <v>28.293333000000001</v>
      </c>
      <c r="D845" s="88">
        <v>28</v>
      </c>
      <c r="E845" s="88">
        <v>28.013331999999998</v>
      </c>
      <c r="F845" s="88">
        <v>22.730329999999999</v>
      </c>
      <c r="G845" s="88">
        <v>31500</v>
      </c>
    </row>
    <row r="846" spans="1:7" hidden="1" x14ac:dyDescent="0.25">
      <c r="A846" s="87">
        <v>41030</v>
      </c>
      <c r="B846" s="88">
        <v>27.806667000000001</v>
      </c>
      <c r="C846" s="88">
        <v>28.333331999999999</v>
      </c>
      <c r="D846" s="88">
        <v>27.473333</v>
      </c>
      <c r="E846" s="88">
        <v>27.66</v>
      </c>
      <c r="F846" s="88">
        <v>22.443622999999999</v>
      </c>
      <c r="G846" s="88">
        <v>59550</v>
      </c>
    </row>
    <row r="847" spans="1:7" hidden="1" x14ac:dyDescent="0.25">
      <c r="A847" s="87">
        <v>41031</v>
      </c>
      <c r="B847" s="88">
        <v>27.459999</v>
      </c>
      <c r="C847" s="88">
        <v>27.780000999999999</v>
      </c>
      <c r="D847" s="88">
        <v>26.966667000000001</v>
      </c>
      <c r="E847" s="88">
        <v>27.299999</v>
      </c>
      <c r="F847" s="88">
        <v>22.151516000000001</v>
      </c>
      <c r="G847" s="88">
        <v>63000</v>
      </c>
    </row>
    <row r="848" spans="1:7" hidden="1" x14ac:dyDescent="0.25">
      <c r="A848" s="87">
        <v>41032</v>
      </c>
      <c r="B848" s="88">
        <v>27.200001</v>
      </c>
      <c r="C848" s="88">
        <v>27.826668000000002</v>
      </c>
      <c r="D848" s="88">
        <v>27.200001</v>
      </c>
      <c r="E848" s="88">
        <v>27.713332999999999</v>
      </c>
      <c r="F848" s="88">
        <v>22.486902000000001</v>
      </c>
      <c r="G848" s="88">
        <v>90000</v>
      </c>
    </row>
    <row r="849" spans="1:7" hidden="1" x14ac:dyDescent="0.25">
      <c r="A849" s="87">
        <v>41033</v>
      </c>
      <c r="B849" s="88">
        <v>27.533332999999999</v>
      </c>
      <c r="C849" s="88">
        <v>27.833331999999999</v>
      </c>
      <c r="D849" s="88">
        <v>27.373332999999999</v>
      </c>
      <c r="E849" s="88">
        <v>27.540001</v>
      </c>
      <c r="F849" s="88">
        <v>22.346261999999999</v>
      </c>
      <c r="G849" s="88">
        <v>58500</v>
      </c>
    </row>
    <row r="850" spans="1:7" hidden="1" x14ac:dyDescent="0.25">
      <c r="A850" s="87">
        <v>41036</v>
      </c>
      <c r="B850" s="88">
        <v>27.413333999999999</v>
      </c>
      <c r="C850" s="88">
        <v>27.866667</v>
      </c>
      <c r="D850" s="88">
        <v>27.413333999999999</v>
      </c>
      <c r="E850" s="88">
        <v>27.693332999999999</v>
      </c>
      <c r="F850" s="88">
        <v>22.470673000000001</v>
      </c>
      <c r="G850" s="88">
        <v>52500</v>
      </c>
    </row>
    <row r="851" spans="1:7" hidden="1" x14ac:dyDescent="0.25">
      <c r="A851" s="87">
        <v>41037</v>
      </c>
      <c r="B851" s="88">
        <v>27.486668000000002</v>
      </c>
      <c r="C851" s="88">
        <v>27.940000999999999</v>
      </c>
      <c r="D851" s="88">
        <v>27.486668000000002</v>
      </c>
      <c r="E851" s="88">
        <v>27.853332999999999</v>
      </c>
      <c r="F851" s="88">
        <v>22.600496</v>
      </c>
      <c r="G851" s="88">
        <v>64950</v>
      </c>
    </row>
    <row r="852" spans="1:7" hidden="1" x14ac:dyDescent="0.25">
      <c r="A852" s="87">
        <v>41038</v>
      </c>
      <c r="B852" s="88">
        <v>27.713332999999999</v>
      </c>
      <c r="C852" s="88">
        <v>28</v>
      </c>
      <c r="D852" s="88">
        <v>27.666668000000001</v>
      </c>
      <c r="E852" s="88">
        <v>27.82</v>
      </c>
      <c r="F852" s="88">
        <v>22.573454000000002</v>
      </c>
      <c r="G852" s="88">
        <v>61500</v>
      </c>
    </row>
    <row r="853" spans="1:7" hidden="1" x14ac:dyDescent="0.25">
      <c r="A853" s="87">
        <v>41039</v>
      </c>
      <c r="B853" s="88">
        <v>28.013331999999998</v>
      </c>
      <c r="C853" s="88">
        <v>28.446667000000001</v>
      </c>
      <c r="D853" s="88">
        <v>27.886666999999999</v>
      </c>
      <c r="E853" s="88">
        <v>28.393332999999998</v>
      </c>
      <c r="F853" s="88">
        <v>23.038654000000001</v>
      </c>
      <c r="G853" s="88">
        <v>63300</v>
      </c>
    </row>
    <row r="854" spans="1:7" hidden="1" x14ac:dyDescent="0.25">
      <c r="A854" s="87">
        <v>41040</v>
      </c>
      <c r="B854" s="88">
        <v>28.086666000000001</v>
      </c>
      <c r="C854" s="88">
        <v>28.566668</v>
      </c>
      <c r="D854" s="88">
        <v>27.893332999999998</v>
      </c>
      <c r="E854" s="88">
        <v>28.413333999999999</v>
      </c>
      <c r="F854" s="88">
        <v>23.054891999999999</v>
      </c>
      <c r="G854" s="88">
        <v>55500</v>
      </c>
    </row>
    <row r="855" spans="1:7" hidden="1" x14ac:dyDescent="0.25">
      <c r="A855" s="87">
        <v>41043</v>
      </c>
      <c r="B855" s="88">
        <v>28.360001</v>
      </c>
      <c r="C855" s="88">
        <v>28.413333999999999</v>
      </c>
      <c r="D855" s="88">
        <v>28.066668</v>
      </c>
      <c r="E855" s="88">
        <v>28.106667000000002</v>
      </c>
      <c r="F855" s="88">
        <v>22.806052999999999</v>
      </c>
      <c r="G855" s="88">
        <v>56100</v>
      </c>
    </row>
    <row r="856" spans="1:7" hidden="1" x14ac:dyDescent="0.25">
      <c r="A856" s="87">
        <v>41044</v>
      </c>
      <c r="B856" s="88">
        <v>28.066668</v>
      </c>
      <c r="C856" s="88">
        <v>28.333331999999999</v>
      </c>
      <c r="D856" s="88">
        <v>27.986668000000002</v>
      </c>
      <c r="E856" s="88">
        <v>28.139999</v>
      </c>
      <c r="F856" s="88">
        <v>22.833103000000001</v>
      </c>
      <c r="G856" s="88">
        <v>66000</v>
      </c>
    </row>
    <row r="857" spans="1:7" hidden="1" x14ac:dyDescent="0.25">
      <c r="A857" s="87">
        <v>41045</v>
      </c>
      <c r="B857" s="88">
        <v>28.113333000000001</v>
      </c>
      <c r="C857" s="88">
        <v>28.386666999999999</v>
      </c>
      <c r="D857" s="88">
        <v>28.033332999999999</v>
      </c>
      <c r="E857" s="88">
        <v>28.200001</v>
      </c>
      <c r="F857" s="88">
        <v>22.881788</v>
      </c>
      <c r="G857" s="88">
        <v>42000</v>
      </c>
    </row>
    <row r="858" spans="1:7" hidden="1" x14ac:dyDescent="0.25">
      <c r="A858" s="87">
        <v>41046</v>
      </c>
      <c r="B858" s="88">
        <v>28.280000999999999</v>
      </c>
      <c r="C858" s="88">
        <v>28.633333</v>
      </c>
      <c r="D858" s="88">
        <v>28.273333000000001</v>
      </c>
      <c r="E858" s="88">
        <v>28.406668</v>
      </c>
      <c r="F858" s="88">
        <v>23.049482000000001</v>
      </c>
      <c r="G858" s="88">
        <v>55800</v>
      </c>
    </row>
    <row r="859" spans="1:7" hidden="1" x14ac:dyDescent="0.25">
      <c r="A859" s="87">
        <v>41047</v>
      </c>
      <c r="B859" s="88">
        <v>28.32</v>
      </c>
      <c r="C859" s="88">
        <v>28.48</v>
      </c>
      <c r="D859" s="88">
        <v>28.02</v>
      </c>
      <c r="E859" s="88">
        <v>28.16</v>
      </c>
      <c r="F859" s="88">
        <v>22.849335</v>
      </c>
      <c r="G859" s="88">
        <v>43800</v>
      </c>
    </row>
    <row r="860" spans="1:7" hidden="1" x14ac:dyDescent="0.25">
      <c r="A860" s="87">
        <v>41050</v>
      </c>
      <c r="B860" s="88">
        <v>28.166668000000001</v>
      </c>
      <c r="C860" s="88">
        <v>28.553332999999999</v>
      </c>
      <c r="D860" s="88">
        <v>27.906668</v>
      </c>
      <c r="E860" s="88">
        <v>28.266666000000001</v>
      </c>
      <c r="F860" s="88">
        <v>22.935884000000001</v>
      </c>
      <c r="G860" s="88">
        <v>66900</v>
      </c>
    </row>
    <row r="861" spans="1:7" hidden="1" x14ac:dyDescent="0.25">
      <c r="A861" s="87">
        <v>41051</v>
      </c>
      <c r="B861" s="88">
        <v>28.32</v>
      </c>
      <c r="C861" s="88">
        <v>28.553332999999999</v>
      </c>
      <c r="D861" s="88">
        <v>28.146667000000001</v>
      </c>
      <c r="E861" s="88">
        <v>28.366667</v>
      </c>
      <c r="F861" s="88">
        <v>23.017025</v>
      </c>
      <c r="G861" s="88">
        <v>69000</v>
      </c>
    </row>
    <row r="862" spans="1:7" hidden="1" x14ac:dyDescent="0.25">
      <c r="A862" s="87">
        <v>41052</v>
      </c>
      <c r="B862" s="88">
        <v>28.200001</v>
      </c>
      <c r="C862" s="88">
        <v>28.373332999999999</v>
      </c>
      <c r="D862" s="88">
        <v>27.666668000000001</v>
      </c>
      <c r="E862" s="88">
        <v>27.74</v>
      </c>
      <c r="F862" s="88">
        <v>22.508538999999999</v>
      </c>
      <c r="G862" s="88">
        <v>58500</v>
      </c>
    </row>
    <row r="863" spans="1:7" hidden="1" x14ac:dyDescent="0.25">
      <c r="A863" s="87">
        <v>41053</v>
      </c>
      <c r="B863" s="88">
        <v>27.653334000000001</v>
      </c>
      <c r="C863" s="88">
        <v>28.113333000000001</v>
      </c>
      <c r="D863" s="88">
        <v>27.653334000000001</v>
      </c>
      <c r="E863" s="88">
        <v>28.113333000000001</v>
      </c>
      <c r="F863" s="88">
        <v>22.811461999999999</v>
      </c>
      <c r="G863" s="88">
        <v>33900</v>
      </c>
    </row>
    <row r="864" spans="1:7" hidden="1" x14ac:dyDescent="0.25">
      <c r="A864" s="87">
        <v>41054</v>
      </c>
      <c r="B864" s="88">
        <v>28.133333</v>
      </c>
      <c r="C864" s="88">
        <v>28.353332999999999</v>
      </c>
      <c r="D864" s="88">
        <v>27.959999</v>
      </c>
      <c r="E864" s="88">
        <v>28.146667000000001</v>
      </c>
      <c r="F864" s="88">
        <v>22.838511</v>
      </c>
      <c r="G864" s="88">
        <v>24000</v>
      </c>
    </row>
    <row r="865" spans="1:7" hidden="1" x14ac:dyDescent="0.25">
      <c r="A865" s="87">
        <v>41058</v>
      </c>
      <c r="B865" s="88">
        <v>28.373332999999999</v>
      </c>
      <c r="C865" s="88">
        <v>28.373332999999999</v>
      </c>
      <c r="D865" s="88">
        <v>27.773333000000001</v>
      </c>
      <c r="E865" s="88">
        <v>27.98</v>
      </c>
      <c r="F865" s="88">
        <v>22.703275999999999</v>
      </c>
      <c r="G865" s="88">
        <v>46050</v>
      </c>
    </row>
    <row r="866" spans="1:7" hidden="1" x14ac:dyDescent="0.25">
      <c r="A866" s="87">
        <v>41059</v>
      </c>
      <c r="B866" s="88">
        <v>27.84</v>
      </c>
      <c r="C866" s="88">
        <v>28.226666999999999</v>
      </c>
      <c r="D866" s="88">
        <v>27.5</v>
      </c>
      <c r="E866" s="88">
        <v>27.526667</v>
      </c>
      <c r="F866" s="88">
        <v>22.335438</v>
      </c>
      <c r="G866" s="88">
        <v>34350</v>
      </c>
    </row>
    <row r="867" spans="1:7" hidden="1" x14ac:dyDescent="0.25">
      <c r="A867" s="87">
        <v>41060</v>
      </c>
      <c r="B867" s="88">
        <v>27.646667000000001</v>
      </c>
      <c r="C867" s="88">
        <v>28.246668</v>
      </c>
      <c r="D867" s="88">
        <v>27.646667000000001</v>
      </c>
      <c r="E867" s="88">
        <v>28.173331999999998</v>
      </c>
      <c r="F867" s="88">
        <v>22.860147000000001</v>
      </c>
      <c r="G867" s="88">
        <v>89250</v>
      </c>
    </row>
    <row r="868" spans="1:7" hidden="1" x14ac:dyDescent="0.25">
      <c r="A868" s="87">
        <v>41061</v>
      </c>
      <c r="B868" s="88">
        <v>27.586666000000001</v>
      </c>
      <c r="C868" s="88">
        <v>28.286667000000001</v>
      </c>
      <c r="D868" s="88">
        <v>27.586666000000001</v>
      </c>
      <c r="E868" s="88">
        <v>28.120000999999998</v>
      </c>
      <c r="F868" s="88">
        <v>22.816872</v>
      </c>
      <c r="G868" s="88">
        <v>57000</v>
      </c>
    </row>
    <row r="869" spans="1:7" hidden="1" x14ac:dyDescent="0.25">
      <c r="A869" s="87">
        <v>41064</v>
      </c>
      <c r="B869" s="88">
        <v>28.120000999999998</v>
      </c>
      <c r="C869" s="88">
        <v>29.306667000000001</v>
      </c>
      <c r="D869" s="88">
        <v>28.08</v>
      </c>
      <c r="E869" s="88">
        <v>28.806667000000001</v>
      </c>
      <c r="F869" s="88">
        <v>23.374039</v>
      </c>
      <c r="G869" s="88">
        <v>96300</v>
      </c>
    </row>
    <row r="870" spans="1:7" hidden="1" x14ac:dyDescent="0.25">
      <c r="A870" s="87">
        <v>41065</v>
      </c>
      <c r="B870" s="88">
        <v>29.066668</v>
      </c>
      <c r="C870" s="88">
        <v>29.213332999999999</v>
      </c>
      <c r="D870" s="88">
        <v>28.586666000000001</v>
      </c>
      <c r="E870" s="88">
        <v>28.726666999999999</v>
      </c>
      <c r="F870" s="88">
        <v>23.309125999999999</v>
      </c>
      <c r="G870" s="88">
        <v>102450</v>
      </c>
    </row>
    <row r="871" spans="1:7" hidden="1" x14ac:dyDescent="0.25">
      <c r="A871" s="87">
        <v>41066</v>
      </c>
      <c r="B871" s="88">
        <v>28.813334000000001</v>
      </c>
      <c r="C871" s="88">
        <v>29.053332999999999</v>
      </c>
      <c r="D871" s="88">
        <v>28.446667000000001</v>
      </c>
      <c r="E871" s="88">
        <v>28.846665999999999</v>
      </c>
      <c r="F871" s="88">
        <v>23.406500000000001</v>
      </c>
      <c r="G871" s="88">
        <v>85800</v>
      </c>
    </row>
    <row r="872" spans="1:7" hidden="1" x14ac:dyDescent="0.25">
      <c r="A872" s="87">
        <v>41067</v>
      </c>
      <c r="B872" s="88">
        <v>29.126667000000001</v>
      </c>
      <c r="C872" s="88">
        <v>29.219999000000001</v>
      </c>
      <c r="D872" s="88">
        <v>28.6</v>
      </c>
      <c r="E872" s="88">
        <v>28.666668000000001</v>
      </c>
      <c r="F872" s="88">
        <v>23.260448</v>
      </c>
      <c r="G872" s="88">
        <v>48900</v>
      </c>
    </row>
    <row r="873" spans="1:7" hidden="1" x14ac:dyDescent="0.25">
      <c r="A873" s="87">
        <v>41068</v>
      </c>
      <c r="B873" s="88">
        <v>28.666668000000001</v>
      </c>
      <c r="C873" s="88">
        <v>28.940000999999999</v>
      </c>
      <c r="D873" s="88">
        <v>28.546666999999999</v>
      </c>
      <c r="E873" s="88">
        <v>28.860001</v>
      </c>
      <c r="F873" s="88">
        <v>23.417318000000002</v>
      </c>
      <c r="G873" s="88">
        <v>55800</v>
      </c>
    </row>
    <row r="874" spans="1:7" hidden="1" x14ac:dyDescent="0.25">
      <c r="A874" s="87">
        <v>41071</v>
      </c>
      <c r="B874" s="88">
        <v>29.16</v>
      </c>
      <c r="C874" s="88">
        <v>29.266666000000001</v>
      </c>
      <c r="D874" s="88">
        <v>28.873332999999999</v>
      </c>
      <c r="E874" s="88">
        <v>28.879999000000002</v>
      </c>
      <c r="F874" s="88">
        <v>23.433547999999998</v>
      </c>
      <c r="G874" s="88">
        <v>48750</v>
      </c>
    </row>
    <row r="875" spans="1:7" hidden="1" x14ac:dyDescent="0.25">
      <c r="A875" s="87">
        <v>41072</v>
      </c>
      <c r="B875" s="88">
        <v>28.879999000000002</v>
      </c>
      <c r="C875" s="88">
        <v>29.26</v>
      </c>
      <c r="D875" s="88">
        <v>28.786667000000001</v>
      </c>
      <c r="E875" s="88">
        <v>29.18</v>
      </c>
      <c r="F875" s="88">
        <v>23.676970000000001</v>
      </c>
      <c r="G875" s="88">
        <v>23400</v>
      </c>
    </row>
    <row r="876" spans="1:7" hidden="1" x14ac:dyDescent="0.25">
      <c r="A876" s="87">
        <v>41073</v>
      </c>
      <c r="B876" s="88">
        <v>28.893332999999998</v>
      </c>
      <c r="C876" s="88">
        <v>29.326668000000002</v>
      </c>
      <c r="D876" s="88">
        <v>28.726666999999999</v>
      </c>
      <c r="E876" s="88">
        <v>29</v>
      </c>
      <c r="F876" s="88">
        <v>23.728795999999999</v>
      </c>
      <c r="G876" s="88">
        <v>213150</v>
      </c>
    </row>
    <row r="877" spans="1:7" hidden="1" x14ac:dyDescent="0.25">
      <c r="A877" s="87">
        <v>41074</v>
      </c>
      <c r="B877" s="88">
        <v>29.133333</v>
      </c>
      <c r="C877" s="88">
        <v>29.666668000000001</v>
      </c>
      <c r="D877" s="88">
        <v>28.959999</v>
      </c>
      <c r="E877" s="88">
        <v>29.553332999999999</v>
      </c>
      <c r="F877" s="88">
        <v>24.181553000000001</v>
      </c>
      <c r="G877" s="88">
        <v>38250</v>
      </c>
    </row>
    <row r="878" spans="1:7" hidden="1" x14ac:dyDescent="0.25">
      <c r="A878" s="87">
        <v>41075</v>
      </c>
      <c r="B878" s="88">
        <v>29.48</v>
      </c>
      <c r="C878" s="88">
        <v>30.1</v>
      </c>
      <c r="D878" s="88">
        <v>29.306667000000001</v>
      </c>
      <c r="E878" s="88">
        <v>29.313334000000001</v>
      </c>
      <c r="F878" s="88">
        <v>23.985171999999999</v>
      </c>
      <c r="G878" s="88">
        <v>88500</v>
      </c>
    </row>
    <row r="879" spans="1:7" hidden="1" x14ac:dyDescent="0.25">
      <c r="A879" s="87">
        <v>41078</v>
      </c>
      <c r="B879" s="88">
        <v>29.24</v>
      </c>
      <c r="C879" s="88">
        <v>29.566668</v>
      </c>
      <c r="D879" s="88">
        <v>28.92</v>
      </c>
      <c r="E879" s="88">
        <v>29.046666999999999</v>
      </c>
      <c r="F879" s="88">
        <v>23.766971999999999</v>
      </c>
      <c r="G879" s="88">
        <v>42750</v>
      </c>
    </row>
    <row r="880" spans="1:7" hidden="1" x14ac:dyDescent="0.25">
      <c r="A880" s="87">
        <v>41079</v>
      </c>
      <c r="B880" s="88">
        <v>29.053332999999999</v>
      </c>
      <c r="C880" s="88">
        <v>29.626667000000001</v>
      </c>
      <c r="D880" s="88">
        <v>28.806667000000001</v>
      </c>
      <c r="E880" s="88">
        <v>29.226666999999999</v>
      </c>
      <c r="F880" s="88">
        <v>23.914259000000001</v>
      </c>
      <c r="G880" s="88">
        <v>51150</v>
      </c>
    </row>
    <row r="881" spans="1:7" hidden="1" x14ac:dyDescent="0.25">
      <c r="A881" s="87">
        <v>41080</v>
      </c>
      <c r="B881" s="88">
        <v>29.26</v>
      </c>
      <c r="C881" s="88">
        <v>29.26</v>
      </c>
      <c r="D881" s="88">
        <v>28.666668000000001</v>
      </c>
      <c r="E881" s="88">
        <v>28.74</v>
      </c>
      <c r="F881" s="88">
        <v>23.51605</v>
      </c>
      <c r="G881" s="88">
        <v>39750</v>
      </c>
    </row>
    <row r="882" spans="1:7" hidden="1" x14ac:dyDescent="0.25">
      <c r="A882" s="87">
        <v>41081</v>
      </c>
      <c r="B882" s="88">
        <v>28.666668000000001</v>
      </c>
      <c r="C882" s="88">
        <v>28.82</v>
      </c>
      <c r="D882" s="88">
        <v>28.253332</v>
      </c>
      <c r="E882" s="88">
        <v>28.360001</v>
      </c>
      <c r="F882" s="88">
        <v>23.205120000000001</v>
      </c>
      <c r="G882" s="88">
        <v>48300</v>
      </c>
    </row>
    <row r="883" spans="1:7" hidden="1" x14ac:dyDescent="0.25">
      <c r="A883" s="87">
        <v>41082</v>
      </c>
      <c r="B883" s="88">
        <v>28.5</v>
      </c>
      <c r="C883" s="88">
        <v>29.113333000000001</v>
      </c>
      <c r="D883" s="88">
        <v>28.406668</v>
      </c>
      <c r="E883" s="88">
        <v>28.933332</v>
      </c>
      <c r="F883" s="88">
        <v>23.674237999999999</v>
      </c>
      <c r="G883" s="88">
        <v>82950</v>
      </c>
    </row>
    <row r="884" spans="1:7" hidden="1" x14ac:dyDescent="0.25">
      <c r="A884" s="87">
        <v>41085</v>
      </c>
      <c r="B884" s="88">
        <v>28.806667000000001</v>
      </c>
      <c r="C884" s="88">
        <v>29.493334000000001</v>
      </c>
      <c r="D884" s="88">
        <v>28.806667000000001</v>
      </c>
      <c r="E884" s="88">
        <v>29.286667000000001</v>
      </c>
      <c r="F884" s="88">
        <v>23.963348</v>
      </c>
      <c r="G884" s="88">
        <v>58500</v>
      </c>
    </row>
    <row r="885" spans="1:7" hidden="1" x14ac:dyDescent="0.25">
      <c r="A885" s="87">
        <v>41086</v>
      </c>
      <c r="B885" s="88">
        <v>29.440000999999999</v>
      </c>
      <c r="C885" s="88">
        <v>29.440000999999999</v>
      </c>
      <c r="D885" s="88">
        <v>28.746668</v>
      </c>
      <c r="E885" s="88">
        <v>28.746668</v>
      </c>
      <c r="F885" s="88">
        <v>23.521502999999999</v>
      </c>
      <c r="G885" s="88">
        <v>25650</v>
      </c>
    </row>
    <row r="886" spans="1:7" hidden="1" x14ac:dyDescent="0.25">
      <c r="A886" s="87">
        <v>41087</v>
      </c>
      <c r="B886" s="88">
        <v>28.84</v>
      </c>
      <c r="C886" s="88">
        <v>29.053332999999999</v>
      </c>
      <c r="D886" s="88">
        <v>28.746668</v>
      </c>
      <c r="E886" s="88">
        <v>28.82</v>
      </c>
      <c r="F886" s="88">
        <v>23.581506999999998</v>
      </c>
      <c r="G886" s="88">
        <v>41700</v>
      </c>
    </row>
    <row r="887" spans="1:7" hidden="1" x14ac:dyDescent="0.25">
      <c r="A887" s="87">
        <v>41088</v>
      </c>
      <c r="B887" s="88">
        <v>28.746668</v>
      </c>
      <c r="C887" s="88">
        <v>28.933332</v>
      </c>
      <c r="D887" s="88">
        <v>28.453333000000001</v>
      </c>
      <c r="E887" s="88">
        <v>28.860001</v>
      </c>
      <c r="F887" s="88">
        <v>23.614239000000001</v>
      </c>
      <c r="G887" s="88">
        <v>35700</v>
      </c>
    </row>
    <row r="888" spans="1:7" hidden="1" x14ac:dyDescent="0.25">
      <c r="A888" s="87">
        <v>41089</v>
      </c>
      <c r="B888" s="88">
        <v>29.373332999999999</v>
      </c>
      <c r="C888" s="88">
        <v>29.373332999999999</v>
      </c>
      <c r="D888" s="88">
        <v>28.92</v>
      </c>
      <c r="E888" s="88">
        <v>29.146667000000001</v>
      </c>
      <c r="F888" s="88">
        <v>23.848797000000001</v>
      </c>
      <c r="G888" s="88">
        <v>55650</v>
      </c>
    </row>
    <row r="889" spans="1:7" hidden="1" x14ac:dyDescent="0.25">
      <c r="A889" s="87">
        <v>41092</v>
      </c>
      <c r="B889" s="88">
        <v>29.273333000000001</v>
      </c>
      <c r="C889" s="88">
        <v>29.620000999999998</v>
      </c>
      <c r="D889" s="88">
        <v>29.1</v>
      </c>
      <c r="E889" s="88">
        <v>29.586666000000001</v>
      </c>
      <c r="F889" s="88">
        <v>24.208819999999999</v>
      </c>
      <c r="G889" s="88">
        <v>54600</v>
      </c>
    </row>
    <row r="890" spans="1:7" hidden="1" x14ac:dyDescent="0.25">
      <c r="A890" s="87">
        <v>41093</v>
      </c>
      <c r="B890" s="88">
        <v>29.440000999999999</v>
      </c>
      <c r="C890" s="88">
        <v>30.113333000000001</v>
      </c>
      <c r="D890" s="88">
        <v>29.440000999999999</v>
      </c>
      <c r="E890" s="88">
        <v>29.726666999999999</v>
      </c>
      <c r="F890" s="88">
        <v>24.323371999999999</v>
      </c>
      <c r="G890" s="88">
        <v>48450</v>
      </c>
    </row>
    <row r="891" spans="1:7" hidden="1" x14ac:dyDescent="0.25">
      <c r="A891" s="87">
        <v>41095</v>
      </c>
      <c r="B891" s="88">
        <v>29.733333999999999</v>
      </c>
      <c r="C891" s="88">
        <v>30.466667000000001</v>
      </c>
      <c r="D891" s="88">
        <v>29.700001</v>
      </c>
      <c r="E891" s="88">
        <v>30.299999</v>
      </c>
      <c r="F891" s="88">
        <v>24.792494000000001</v>
      </c>
      <c r="G891" s="88">
        <v>46950</v>
      </c>
    </row>
    <row r="892" spans="1:7" hidden="1" x14ac:dyDescent="0.25">
      <c r="A892" s="87">
        <v>41096</v>
      </c>
      <c r="B892" s="88">
        <v>30.233333999999999</v>
      </c>
      <c r="C892" s="88">
        <v>30.459999</v>
      </c>
      <c r="D892" s="88">
        <v>30.093332</v>
      </c>
      <c r="E892" s="88">
        <v>30.326668000000002</v>
      </c>
      <c r="F892" s="88">
        <v>24.814314</v>
      </c>
      <c r="G892" s="88">
        <v>35850</v>
      </c>
    </row>
    <row r="893" spans="1:7" hidden="1" x14ac:dyDescent="0.25">
      <c r="A893" s="87">
        <v>41099</v>
      </c>
      <c r="B893" s="88">
        <v>30.42</v>
      </c>
      <c r="C893" s="88">
        <v>30.440000999999999</v>
      </c>
      <c r="D893" s="88">
        <v>30.006665999999999</v>
      </c>
      <c r="E893" s="88">
        <v>30.226666999999999</v>
      </c>
      <c r="F893" s="88">
        <v>24.732486999999999</v>
      </c>
      <c r="G893" s="88">
        <v>26400</v>
      </c>
    </row>
    <row r="894" spans="1:7" hidden="1" x14ac:dyDescent="0.25">
      <c r="A894" s="87">
        <v>41100</v>
      </c>
      <c r="B894" s="88">
        <v>30.446667000000001</v>
      </c>
      <c r="C894" s="88">
        <v>30.926666000000001</v>
      </c>
      <c r="D894" s="88">
        <v>30.273333000000001</v>
      </c>
      <c r="E894" s="88">
        <v>30.653334000000001</v>
      </c>
      <c r="F894" s="88">
        <v>25.081602</v>
      </c>
      <c r="G894" s="88">
        <v>51150</v>
      </c>
    </row>
    <row r="895" spans="1:7" hidden="1" x14ac:dyDescent="0.25">
      <c r="A895" s="87">
        <v>41101</v>
      </c>
      <c r="B895" s="88">
        <v>30.559999000000001</v>
      </c>
      <c r="C895" s="88">
        <v>30.766666000000001</v>
      </c>
      <c r="D895" s="88">
        <v>30.559999000000001</v>
      </c>
      <c r="E895" s="88">
        <v>30.646667000000001</v>
      </c>
      <c r="F895" s="88">
        <v>25.076155</v>
      </c>
      <c r="G895" s="88">
        <v>36600</v>
      </c>
    </row>
    <row r="896" spans="1:7" hidden="1" x14ac:dyDescent="0.25">
      <c r="A896" s="87">
        <v>41102</v>
      </c>
      <c r="B896" s="88">
        <v>30.513331999999998</v>
      </c>
      <c r="C896" s="88">
        <v>30.806667000000001</v>
      </c>
      <c r="D896" s="88">
        <v>30.440000999999999</v>
      </c>
      <c r="E896" s="88">
        <v>30.593332</v>
      </c>
      <c r="F896" s="88">
        <v>25.032511</v>
      </c>
      <c r="G896" s="88">
        <v>42300</v>
      </c>
    </row>
    <row r="897" spans="1:7" hidden="1" x14ac:dyDescent="0.25">
      <c r="A897" s="87">
        <v>41103</v>
      </c>
      <c r="B897" s="88">
        <v>30.533332999999999</v>
      </c>
      <c r="C897" s="88">
        <v>31.24</v>
      </c>
      <c r="D897" s="88">
        <v>30.533332999999999</v>
      </c>
      <c r="E897" s="88">
        <v>31</v>
      </c>
      <c r="F897" s="88">
        <v>25.365262999999999</v>
      </c>
      <c r="G897" s="88">
        <v>26850</v>
      </c>
    </row>
    <row r="898" spans="1:7" hidden="1" x14ac:dyDescent="0.25">
      <c r="A898" s="87">
        <v>41106</v>
      </c>
      <c r="B898" s="88">
        <v>30.993334000000001</v>
      </c>
      <c r="C898" s="88">
        <v>31.219999000000001</v>
      </c>
      <c r="D898" s="88">
        <v>30.74</v>
      </c>
      <c r="E898" s="88">
        <v>30.946667000000001</v>
      </c>
      <c r="F898" s="88">
        <v>25.321621</v>
      </c>
      <c r="G898" s="88">
        <v>35400</v>
      </c>
    </row>
    <row r="899" spans="1:7" hidden="1" x14ac:dyDescent="0.25">
      <c r="A899" s="87">
        <v>41107</v>
      </c>
      <c r="B899" s="88">
        <v>31.006665999999999</v>
      </c>
      <c r="C899" s="88">
        <v>31.326668000000002</v>
      </c>
      <c r="D899" s="88">
        <v>30.693332999999999</v>
      </c>
      <c r="E899" s="88">
        <v>30.786667000000001</v>
      </c>
      <c r="F899" s="88">
        <v>25.190701000000001</v>
      </c>
      <c r="G899" s="88">
        <v>54450</v>
      </c>
    </row>
    <row r="900" spans="1:7" hidden="1" x14ac:dyDescent="0.25">
      <c r="A900" s="87">
        <v>41108</v>
      </c>
      <c r="B900" s="88">
        <v>30.893332999999998</v>
      </c>
      <c r="C900" s="88">
        <v>31.113333000000001</v>
      </c>
      <c r="D900" s="88">
        <v>30.506665999999999</v>
      </c>
      <c r="E900" s="88">
        <v>30.713332999999999</v>
      </c>
      <c r="F900" s="88">
        <v>25.130693000000001</v>
      </c>
      <c r="G900" s="88">
        <v>66300</v>
      </c>
    </row>
    <row r="901" spans="1:7" hidden="1" x14ac:dyDescent="0.25">
      <c r="A901" s="87">
        <v>41109</v>
      </c>
      <c r="B901" s="88">
        <v>30.9</v>
      </c>
      <c r="C901" s="88">
        <v>30.9</v>
      </c>
      <c r="D901" s="88">
        <v>30.346665999999999</v>
      </c>
      <c r="E901" s="88">
        <v>30.5</v>
      </c>
      <c r="F901" s="88">
        <v>24.956140999999999</v>
      </c>
      <c r="G901" s="88">
        <v>46500</v>
      </c>
    </row>
    <row r="902" spans="1:7" hidden="1" x14ac:dyDescent="0.25">
      <c r="A902" s="87">
        <v>41110</v>
      </c>
      <c r="B902" s="88">
        <v>30.326668000000002</v>
      </c>
      <c r="C902" s="88">
        <v>31.16</v>
      </c>
      <c r="D902" s="88">
        <v>30.326668000000002</v>
      </c>
      <c r="E902" s="88">
        <v>30.940000999999999</v>
      </c>
      <c r="F902" s="88">
        <v>25.316165999999999</v>
      </c>
      <c r="G902" s="88">
        <v>34350</v>
      </c>
    </row>
    <row r="903" spans="1:7" hidden="1" x14ac:dyDescent="0.25">
      <c r="A903" s="87">
        <v>41113</v>
      </c>
      <c r="B903" s="88">
        <v>30.946667000000001</v>
      </c>
      <c r="C903" s="88">
        <v>31.113333000000001</v>
      </c>
      <c r="D903" s="88">
        <v>30.6</v>
      </c>
      <c r="E903" s="88">
        <v>30.686665999999999</v>
      </c>
      <c r="F903" s="88">
        <v>25.108881</v>
      </c>
      <c r="G903" s="88">
        <v>30750</v>
      </c>
    </row>
    <row r="904" spans="1:7" hidden="1" x14ac:dyDescent="0.25">
      <c r="A904" s="87">
        <v>41114</v>
      </c>
      <c r="B904" s="88">
        <v>30.593332</v>
      </c>
      <c r="C904" s="88">
        <v>30.593332</v>
      </c>
      <c r="D904" s="88">
        <v>29.806667000000001</v>
      </c>
      <c r="E904" s="88">
        <v>30.280000999999999</v>
      </c>
      <c r="F904" s="88">
        <v>24.776133999999999</v>
      </c>
      <c r="G904" s="88">
        <v>40200</v>
      </c>
    </row>
    <row r="905" spans="1:7" hidden="1" x14ac:dyDescent="0.25">
      <c r="A905" s="87">
        <v>41115</v>
      </c>
      <c r="B905" s="88">
        <v>30.5</v>
      </c>
      <c r="C905" s="88">
        <v>30.5</v>
      </c>
      <c r="D905" s="88">
        <v>29.726666999999999</v>
      </c>
      <c r="E905" s="88">
        <v>30.333331999999999</v>
      </c>
      <c r="F905" s="88">
        <v>24.819765</v>
      </c>
      <c r="G905" s="88">
        <v>42750</v>
      </c>
    </row>
    <row r="906" spans="1:7" hidden="1" x14ac:dyDescent="0.25">
      <c r="A906" s="87">
        <v>41116</v>
      </c>
      <c r="B906" s="88">
        <v>30.733333999999999</v>
      </c>
      <c r="C906" s="88">
        <v>30.733333999999999</v>
      </c>
      <c r="D906" s="88">
        <v>30.193332999999999</v>
      </c>
      <c r="E906" s="88">
        <v>30.353332999999999</v>
      </c>
      <c r="F906" s="88">
        <v>24.836136</v>
      </c>
      <c r="G906" s="88">
        <v>33000</v>
      </c>
    </row>
    <row r="907" spans="1:7" hidden="1" x14ac:dyDescent="0.25">
      <c r="A907" s="87">
        <v>41117</v>
      </c>
      <c r="B907" s="88">
        <v>30.553332999999999</v>
      </c>
      <c r="C907" s="88">
        <v>31.253332</v>
      </c>
      <c r="D907" s="88">
        <v>30.553332999999999</v>
      </c>
      <c r="E907" s="88">
        <v>31.200001</v>
      </c>
      <c r="F907" s="88">
        <v>25.528905999999999</v>
      </c>
      <c r="G907" s="88">
        <v>30450</v>
      </c>
    </row>
    <row r="908" spans="1:7" hidden="1" x14ac:dyDescent="0.25">
      <c r="A908" s="87">
        <v>41120</v>
      </c>
      <c r="B908" s="88">
        <v>31.219999000000001</v>
      </c>
      <c r="C908" s="88">
        <v>31.860001</v>
      </c>
      <c r="D908" s="88">
        <v>31.213332999999999</v>
      </c>
      <c r="E908" s="88">
        <v>31.426666000000001</v>
      </c>
      <c r="F908" s="88">
        <v>25.714372999999998</v>
      </c>
      <c r="G908" s="88">
        <v>30600</v>
      </c>
    </row>
    <row r="909" spans="1:7" hidden="1" x14ac:dyDescent="0.25">
      <c r="A909" s="87">
        <v>41121</v>
      </c>
      <c r="B909" s="88">
        <v>31.4</v>
      </c>
      <c r="C909" s="88">
        <v>31.706666999999999</v>
      </c>
      <c r="D909" s="88">
        <v>30.353332999999999</v>
      </c>
      <c r="E909" s="88">
        <v>30.493334000000001</v>
      </c>
      <c r="F909" s="88">
        <v>24.950690999999999</v>
      </c>
      <c r="G909" s="88">
        <v>34650</v>
      </c>
    </row>
    <row r="910" spans="1:7" hidden="1" x14ac:dyDescent="0.25">
      <c r="A910" s="87">
        <v>41122</v>
      </c>
      <c r="B910" s="88">
        <v>30.686665999999999</v>
      </c>
      <c r="C910" s="88">
        <v>31.040001</v>
      </c>
      <c r="D910" s="88">
        <v>30.166668000000001</v>
      </c>
      <c r="E910" s="88">
        <v>30.266666000000001</v>
      </c>
      <c r="F910" s="88">
        <v>24.765221</v>
      </c>
      <c r="G910" s="88">
        <v>48750</v>
      </c>
    </row>
    <row r="911" spans="1:7" hidden="1" x14ac:dyDescent="0.25">
      <c r="A911" s="87">
        <v>41123</v>
      </c>
      <c r="B911" s="88">
        <v>30.446667000000001</v>
      </c>
      <c r="C911" s="88">
        <v>30.559999000000001</v>
      </c>
      <c r="D911" s="88">
        <v>29.946667000000001</v>
      </c>
      <c r="E911" s="88">
        <v>30.306667000000001</v>
      </c>
      <c r="F911" s="88">
        <v>24.797947000000001</v>
      </c>
      <c r="G911" s="88">
        <v>33000</v>
      </c>
    </row>
    <row r="912" spans="1:7" hidden="1" x14ac:dyDescent="0.25">
      <c r="A912" s="87">
        <v>41124</v>
      </c>
      <c r="B912" s="88">
        <v>30.713332999999999</v>
      </c>
      <c r="C912" s="88">
        <v>31.4</v>
      </c>
      <c r="D912" s="88">
        <v>30.559999000000001</v>
      </c>
      <c r="E912" s="88">
        <v>31.146667000000001</v>
      </c>
      <c r="F912" s="88">
        <v>25.485271000000001</v>
      </c>
      <c r="G912" s="88">
        <v>38100</v>
      </c>
    </row>
    <row r="913" spans="1:7" hidden="1" x14ac:dyDescent="0.25">
      <c r="A913" s="87">
        <v>41127</v>
      </c>
      <c r="B913" s="88">
        <v>31.013331999999998</v>
      </c>
      <c r="C913" s="88">
        <v>31.393332999999998</v>
      </c>
      <c r="D913" s="88">
        <v>30.806667000000001</v>
      </c>
      <c r="E913" s="88">
        <v>31.126667000000001</v>
      </c>
      <c r="F913" s="88">
        <v>25.468903999999998</v>
      </c>
      <c r="G913" s="88">
        <v>32700</v>
      </c>
    </row>
    <row r="914" spans="1:7" hidden="1" x14ac:dyDescent="0.25">
      <c r="A914" s="87">
        <v>41128</v>
      </c>
      <c r="B914" s="88">
        <v>31.206666999999999</v>
      </c>
      <c r="C914" s="88">
        <v>31.606667000000002</v>
      </c>
      <c r="D914" s="88">
        <v>30.540001</v>
      </c>
      <c r="E914" s="88">
        <v>30.74</v>
      </c>
      <c r="F914" s="88">
        <v>25.152519000000002</v>
      </c>
      <c r="G914" s="88">
        <v>59850</v>
      </c>
    </row>
    <row r="915" spans="1:7" hidden="1" x14ac:dyDescent="0.25">
      <c r="A915" s="87">
        <v>41129</v>
      </c>
      <c r="B915" s="88">
        <v>30.846665999999999</v>
      </c>
      <c r="C915" s="88">
        <v>31.226666999999999</v>
      </c>
      <c r="D915" s="88">
        <v>30.6</v>
      </c>
      <c r="E915" s="88">
        <v>31.013331999999998</v>
      </c>
      <c r="F915" s="88">
        <v>25.376170999999999</v>
      </c>
      <c r="G915" s="88">
        <v>25350</v>
      </c>
    </row>
    <row r="916" spans="1:7" hidden="1" x14ac:dyDescent="0.25">
      <c r="A916" s="87">
        <v>41130</v>
      </c>
      <c r="B916" s="88">
        <v>31.1</v>
      </c>
      <c r="C916" s="88">
        <v>31.306667000000001</v>
      </c>
      <c r="D916" s="88">
        <v>30.973333</v>
      </c>
      <c r="E916" s="88">
        <v>31.186665999999999</v>
      </c>
      <c r="F916" s="88">
        <v>25.518000000000001</v>
      </c>
      <c r="G916" s="88">
        <v>36900</v>
      </c>
    </row>
    <row r="917" spans="1:7" hidden="1" x14ac:dyDescent="0.25">
      <c r="A917" s="87">
        <v>41131</v>
      </c>
      <c r="B917" s="88">
        <v>31.246668</v>
      </c>
      <c r="C917" s="88">
        <v>31.66</v>
      </c>
      <c r="D917" s="88">
        <v>30.906668</v>
      </c>
      <c r="E917" s="88">
        <v>31.513331999999998</v>
      </c>
      <c r="F917" s="88">
        <v>25.78529</v>
      </c>
      <c r="G917" s="88">
        <v>50850</v>
      </c>
    </row>
    <row r="918" spans="1:7" hidden="1" x14ac:dyDescent="0.25">
      <c r="A918" s="87">
        <v>41134</v>
      </c>
      <c r="B918" s="88">
        <v>31.533332999999999</v>
      </c>
      <c r="C918" s="88">
        <v>31.746668</v>
      </c>
      <c r="D918" s="88">
        <v>30.873332999999999</v>
      </c>
      <c r="E918" s="88">
        <v>31.299999</v>
      </c>
      <c r="F918" s="88">
        <v>25.610724999999999</v>
      </c>
      <c r="G918" s="88">
        <v>39750</v>
      </c>
    </row>
    <row r="919" spans="1:7" hidden="1" x14ac:dyDescent="0.25">
      <c r="A919" s="87">
        <v>41135</v>
      </c>
      <c r="B919" s="88">
        <v>31.446667000000001</v>
      </c>
      <c r="C919" s="88">
        <v>31.566668</v>
      </c>
      <c r="D919" s="88">
        <v>31.006665999999999</v>
      </c>
      <c r="E919" s="88">
        <v>31.073333999999999</v>
      </c>
      <c r="F919" s="88">
        <v>25.425266000000001</v>
      </c>
      <c r="G919" s="88">
        <v>59400</v>
      </c>
    </row>
    <row r="920" spans="1:7" hidden="1" x14ac:dyDescent="0.25">
      <c r="A920" s="87">
        <v>41136</v>
      </c>
      <c r="B920" s="88">
        <v>31.166668000000001</v>
      </c>
      <c r="C920" s="88">
        <v>31.4</v>
      </c>
      <c r="D920" s="88">
        <v>31.046666999999999</v>
      </c>
      <c r="E920" s="88">
        <v>31.353332999999999</v>
      </c>
      <c r="F920" s="88">
        <v>25.654367000000001</v>
      </c>
      <c r="G920" s="88">
        <v>49050</v>
      </c>
    </row>
    <row r="921" spans="1:7" hidden="1" x14ac:dyDescent="0.25">
      <c r="A921" s="87">
        <v>41137</v>
      </c>
      <c r="B921" s="88">
        <v>31.440000999999999</v>
      </c>
      <c r="C921" s="88">
        <v>31.826668000000002</v>
      </c>
      <c r="D921" s="88">
        <v>31.040001</v>
      </c>
      <c r="E921" s="88">
        <v>31.76</v>
      </c>
      <c r="F921" s="88">
        <v>25.987117999999999</v>
      </c>
      <c r="G921" s="88">
        <v>62250</v>
      </c>
    </row>
    <row r="922" spans="1:7" hidden="1" x14ac:dyDescent="0.25">
      <c r="A922" s="87">
        <v>41138</v>
      </c>
      <c r="B922" s="88">
        <v>31.826668000000002</v>
      </c>
      <c r="C922" s="88">
        <v>32.119999</v>
      </c>
      <c r="D922" s="88">
        <v>31.413333999999999</v>
      </c>
      <c r="E922" s="88">
        <v>32.060001</v>
      </c>
      <c r="F922" s="88">
        <v>26.232592</v>
      </c>
      <c r="G922" s="88">
        <v>39600</v>
      </c>
    </row>
    <row r="923" spans="1:7" hidden="1" x14ac:dyDescent="0.25">
      <c r="A923" s="87">
        <v>41141</v>
      </c>
      <c r="B923" s="88">
        <v>32.093333999999999</v>
      </c>
      <c r="C923" s="88">
        <v>32.133330999999998</v>
      </c>
      <c r="D923" s="88">
        <v>31.786667000000001</v>
      </c>
      <c r="E923" s="88">
        <v>32.013331999999998</v>
      </c>
      <c r="F923" s="88">
        <v>26.194405</v>
      </c>
      <c r="G923" s="88">
        <v>29850</v>
      </c>
    </row>
    <row r="924" spans="1:7" hidden="1" x14ac:dyDescent="0.25">
      <c r="A924" s="87">
        <v>41142</v>
      </c>
      <c r="B924" s="88">
        <v>32</v>
      </c>
      <c r="C924" s="88">
        <v>32.340000000000003</v>
      </c>
      <c r="D924" s="88">
        <v>31.700001</v>
      </c>
      <c r="E924" s="88">
        <v>31.806667000000001</v>
      </c>
      <c r="F924" s="88">
        <v>26.025309</v>
      </c>
      <c r="G924" s="88">
        <v>22650</v>
      </c>
    </row>
    <row r="925" spans="1:7" hidden="1" x14ac:dyDescent="0.25">
      <c r="A925" s="87">
        <v>41143</v>
      </c>
      <c r="B925" s="88">
        <v>31.866667</v>
      </c>
      <c r="C925" s="88">
        <v>31.866667</v>
      </c>
      <c r="D925" s="88">
        <v>31.379999000000002</v>
      </c>
      <c r="E925" s="88">
        <v>31.566668</v>
      </c>
      <c r="F925" s="88">
        <v>25.828924000000001</v>
      </c>
      <c r="G925" s="88">
        <v>21900</v>
      </c>
    </row>
    <row r="926" spans="1:7" hidden="1" x14ac:dyDescent="0.25">
      <c r="A926" s="87">
        <v>41144</v>
      </c>
      <c r="B926" s="88">
        <v>31.66</v>
      </c>
      <c r="C926" s="88">
        <v>31.66</v>
      </c>
      <c r="D926" s="88">
        <v>30.806667000000001</v>
      </c>
      <c r="E926" s="88">
        <v>31.006665999999999</v>
      </c>
      <c r="F926" s="88">
        <v>25.370718</v>
      </c>
      <c r="G926" s="88">
        <v>20250</v>
      </c>
    </row>
    <row r="927" spans="1:7" hidden="1" x14ac:dyDescent="0.25">
      <c r="A927" s="87">
        <v>41145</v>
      </c>
      <c r="B927" s="88">
        <v>30.959999</v>
      </c>
      <c r="C927" s="88">
        <v>31.366667</v>
      </c>
      <c r="D927" s="88">
        <v>30.959999</v>
      </c>
      <c r="E927" s="88">
        <v>31.120000999999998</v>
      </c>
      <c r="F927" s="88">
        <v>25.463448</v>
      </c>
      <c r="G927" s="88">
        <v>24900</v>
      </c>
    </row>
    <row r="928" spans="1:7" hidden="1" x14ac:dyDescent="0.25">
      <c r="A928" s="87">
        <v>41148</v>
      </c>
      <c r="B928" s="88">
        <v>31.1</v>
      </c>
      <c r="C928" s="88">
        <v>31.313334000000001</v>
      </c>
      <c r="D928" s="88">
        <v>30.833331999999999</v>
      </c>
      <c r="E928" s="88">
        <v>30.953333000000001</v>
      </c>
      <c r="F928" s="88">
        <v>25.327076000000002</v>
      </c>
      <c r="G928" s="88">
        <v>22500</v>
      </c>
    </row>
    <row r="929" spans="1:7" hidden="1" x14ac:dyDescent="0.25">
      <c r="A929" s="87">
        <v>41149</v>
      </c>
      <c r="B929" s="88">
        <v>30.846665999999999</v>
      </c>
      <c r="C929" s="88">
        <v>31.106667000000002</v>
      </c>
      <c r="D929" s="88">
        <v>30.846665999999999</v>
      </c>
      <c r="E929" s="88">
        <v>30.973333</v>
      </c>
      <c r="F929" s="88">
        <v>25.343443000000001</v>
      </c>
      <c r="G929" s="88">
        <v>21150</v>
      </c>
    </row>
    <row r="930" spans="1:7" hidden="1" x14ac:dyDescent="0.25">
      <c r="A930" s="87">
        <v>41150</v>
      </c>
      <c r="B930" s="88">
        <v>30.926666000000001</v>
      </c>
      <c r="C930" s="88">
        <v>31.413333999999999</v>
      </c>
      <c r="D930" s="88">
        <v>30.926666000000001</v>
      </c>
      <c r="E930" s="88">
        <v>31.293333000000001</v>
      </c>
      <c r="F930" s="88">
        <v>25.605274000000001</v>
      </c>
      <c r="G930" s="88">
        <v>53100</v>
      </c>
    </row>
    <row r="931" spans="1:7" hidden="1" x14ac:dyDescent="0.25">
      <c r="A931" s="87">
        <v>41151</v>
      </c>
      <c r="B931" s="88">
        <v>31.299999</v>
      </c>
      <c r="C931" s="88">
        <v>31.506665999999999</v>
      </c>
      <c r="D931" s="88">
        <v>31.013331999999998</v>
      </c>
      <c r="E931" s="88">
        <v>31.18</v>
      </c>
      <c r="F931" s="88">
        <v>25.512543000000001</v>
      </c>
      <c r="G931" s="88">
        <v>21900</v>
      </c>
    </row>
    <row r="932" spans="1:7" hidden="1" x14ac:dyDescent="0.25">
      <c r="A932" s="87">
        <v>41152</v>
      </c>
      <c r="B932" s="88">
        <v>31.18</v>
      </c>
      <c r="C932" s="88">
        <v>31.466667000000001</v>
      </c>
      <c r="D932" s="88">
        <v>31.013331999999998</v>
      </c>
      <c r="E932" s="88">
        <v>31.219999000000001</v>
      </c>
      <c r="F932" s="88">
        <v>25.545271</v>
      </c>
      <c r="G932" s="88">
        <v>26400</v>
      </c>
    </row>
    <row r="933" spans="1:7" hidden="1" x14ac:dyDescent="0.25">
      <c r="A933" s="87">
        <v>41156</v>
      </c>
      <c r="B933" s="88">
        <v>31.313334000000001</v>
      </c>
      <c r="C933" s="88">
        <v>31.486668000000002</v>
      </c>
      <c r="D933" s="88">
        <v>31.006665999999999</v>
      </c>
      <c r="E933" s="88">
        <v>31.273333000000001</v>
      </c>
      <c r="F933" s="88">
        <v>25.588913000000002</v>
      </c>
      <c r="G933" s="88">
        <v>36150</v>
      </c>
    </row>
    <row r="934" spans="1:7" hidden="1" x14ac:dyDescent="0.25">
      <c r="A934" s="87">
        <v>41157</v>
      </c>
      <c r="B934" s="88">
        <v>31.440000999999999</v>
      </c>
      <c r="C934" s="88">
        <v>31.653334000000001</v>
      </c>
      <c r="D934" s="88">
        <v>31.146667000000001</v>
      </c>
      <c r="E934" s="88">
        <v>31.286667000000001</v>
      </c>
      <c r="F934" s="88">
        <v>25.599823000000001</v>
      </c>
      <c r="G934" s="88">
        <v>39600</v>
      </c>
    </row>
    <row r="935" spans="1:7" hidden="1" x14ac:dyDescent="0.25">
      <c r="A935" s="87">
        <v>41158</v>
      </c>
      <c r="B935" s="88">
        <v>31.52</v>
      </c>
      <c r="C935" s="88">
        <v>31.526667</v>
      </c>
      <c r="D935" s="88">
        <v>31.233333999999999</v>
      </c>
      <c r="E935" s="88">
        <v>31.333331999999999</v>
      </c>
      <c r="F935" s="88">
        <v>25.638006000000001</v>
      </c>
      <c r="G935" s="88">
        <v>35100</v>
      </c>
    </row>
    <row r="936" spans="1:7" hidden="1" x14ac:dyDescent="0.25">
      <c r="A936" s="87">
        <v>41159</v>
      </c>
      <c r="B936" s="88">
        <v>31.333331999999999</v>
      </c>
      <c r="C936" s="88">
        <v>31.346665999999999</v>
      </c>
      <c r="D936" s="88">
        <v>31.1</v>
      </c>
      <c r="E936" s="88">
        <v>31.186665999999999</v>
      </c>
      <c r="F936" s="88">
        <v>25.518000000000001</v>
      </c>
      <c r="G936" s="88">
        <v>20850</v>
      </c>
    </row>
    <row r="937" spans="1:7" hidden="1" x14ac:dyDescent="0.25">
      <c r="A937" s="87">
        <v>41162</v>
      </c>
      <c r="B937" s="88">
        <v>31</v>
      </c>
      <c r="C937" s="88">
        <v>31.153334000000001</v>
      </c>
      <c r="D937" s="88">
        <v>30.540001</v>
      </c>
      <c r="E937" s="88">
        <v>30.98</v>
      </c>
      <c r="F937" s="88">
        <v>25.348896</v>
      </c>
      <c r="G937" s="88">
        <v>61500</v>
      </c>
    </row>
    <row r="938" spans="1:7" hidden="1" x14ac:dyDescent="0.25">
      <c r="A938" s="87">
        <v>41163</v>
      </c>
      <c r="B938" s="88">
        <v>30.953333000000001</v>
      </c>
      <c r="C938" s="88">
        <v>31.186665999999999</v>
      </c>
      <c r="D938" s="88">
        <v>30.813334000000001</v>
      </c>
      <c r="E938" s="88">
        <v>31.146667000000001</v>
      </c>
      <c r="F938" s="88">
        <v>25.485271000000001</v>
      </c>
      <c r="G938" s="88">
        <v>33300</v>
      </c>
    </row>
    <row r="939" spans="1:7" hidden="1" x14ac:dyDescent="0.25">
      <c r="A939" s="87">
        <v>41164</v>
      </c>
      <c r="B939" s="88">
        <v>30.846665999999999</v>
      </c>
      <c r="C939" s="88">
        <v>31.040001</v>
      </c>
      <c r="D939" s="88">
        <v>30.313334000000001</v>
      </c>
      <c r="E939" s="88">
        <v>30.620000999999998</v>
      </c>
      <c r="F939" s="88">
        <v>25.251608000000001</v>
      </c>
      <c r="G939" s="88">
        <v>27150</v>
      </c>
    </row>
    <row r="940" spans="1:7" hidden="1" x14ac:dyDescent="0.25">
      <c r="A940" s="87">
        <v>41165</v>
      </c>
      <c r="B940" s="88">
        <v>30.573333999999999</v>
      </c>
      <c r="C940" s="88">
        <v>30.986668000000002</v>
      </c>
      <c r="D940" s="88">
        <v>30.493334000000001</v>
      </c>
      <c r="E940" s="88">
        <v>30.959999</v>
      </c>
      <c r="F940" s="88">
        <v>25.531991999999999</v>
      </c>
      <c r="G940" s="88">
        <v>52050</v>
      </c>
    </row>
    <row r="941" spans="1:7" hidden="1" x14ac:dyDescent="0.25">
      <c r="A941" s="87">
        <v>41166</v>
      </c>
      <c r="B941" s="88">
        <v>30.799999</v>
      </c>
      <c r="C941" s="88">
        <v>30.966667000000001</v>
      </c>
      <c r="D941" s="88">
        <v>30.573333999999999</v>
      </c>
      <c r="E941" s="88">
        <v>30.74</v>
      </c>
      <c r="F941" s="88">
        <v>25.350570999999999</v>
      </c>
      <c r="G941" s="88">
        <v>45450</v>
      </c>
    </row>
    <row r="942" spans="1:7" hidden="1" x14ac:dyDescent="0.25">
      <c r="A942" s="87">
        <v>41169</v>
      </c>
      <c r="B942" s="88">
        <v>30.306667000000001</v>
      </c>
      <c r="C942" s="88">
        <v>30.633333</v>
      </c>
      <c r="D942" s="88">
        <v>30.133333</v>
      </c>
      <c r="E942" s="88">
        <v>30.333331999999999</v>
      </c>
      <c r="F942" s="88">
        <v>25.0152</v>
      </c>
      <c r="G942" s="88">
        <v>45150</v>
      </c>
    </row>
    <row r="943" spans="1:7" hidden="1" x14ac:dyDescent="0.25">
      <c r="A943" s="87">
        <v>41170</v>
      </c>
      <c r="B943" s="88">
        <v>30.173331999999998</v>
      </c>
      <c r="C943" s="88">
        <v>30.726666999999999</v>
      </c>
      <c r="D943" s="88">
        <v>30.173331999999998</v>
      </c>
      <c r="E943" s="88">
        <v>30.633333</v>
      </c>
      <c r="F943" s="88">
        <v>25.262595999999998</v>
      </c>
      <c r="G943" s="88">
        <v>24000</v>
      </c>
    </row>
    <row r="944" spans="1:7" hidden="1" x14ac:dyDescent="0.25">
      <c r="A944" s="87">
        <v>41171</v>
      </c>
      <c r="B944" s="88">
        <v>30.719999000000001</v>
      </c>
      <c r="C944" s="88">
        <v>30.98</v>
      </c>
      <c r="D944" s="88">
        <v>30.506665999999999</v>
      </c>
      <c r="E944" s="88">
        <v>30.706666999999999</v>
      </c>
      <c r="F944" s="88">
        <v>25.323086</v>
      </c>
      <c r="G944" s="88">
        <v>23250</v>
      </c>
    </row>
    <row r="945" spans="1:7" hidden="1" x14ac:dyDescent="0.25">
      <c r="A945" s="87">
        <v>41172</v>
      </c>
      <c r="B945" s="88">
        <v>30.726666999999999</v>
      </c>
      <c r="C945" s="88">
        <v>31.059999000000001</v>
      </c>
      <c r="D945" s="88">
        <v>30.559999000000001</v>
      </c>
      <c r="E945" s="88">
        <v>30.973333</v>
      </c>
      <c r="F945" s="88">
        <v>25.542997</v>
      </c>
      <c r="G945" s="88">
        <v>15150</v>
      </c>
    </row>
    <row r="946" spans="1:7" hidden="1" x14ac:dyDescent="0.25">
      <c r="A946" s="87">
        <v>41173</v>
      </c>
      <c r="B946" s="88">
        <v>31.086666000000001</v>
      </c>
      <c r="C946" s="88">
        <v>31.313334000000001</v>
      </c>
      <c r="D946" s="88">
        <v>30.879999000000002</v>
      </c>
      <c r="E946" s="88">
        <v>31.16</v>
      </c>
      <c r="F946" s="88">
        <v>25.696929999999998</v>
      </c>
      <c r="G946" s="88">
        <v>48900</v>
      </c>
    </row>
    <row r="947" spans="1:7" hidden="1" x14ac:dyDescent="0.25">
      <c r="A947" s="87">
        <v>41176</v>
      </c>
      <c r="B947" s="88">
        <v>31.08</v>
      </c>
      <c r="C947" s="88">
        <v>32</v>
      </c>
      <c r="D947" s="88">
        <v>31.08</v>
      </c>
      <c r="E947" s="88">
        <v>31.813334000000001</v>
      </c>
      <c r="F947" s="88">
        <v>26.235727000000001</v>
      </c>
      <c r="G947" s="88">
        <v>37350</v>
      </c>
    </row>
    <row r="948" spans="1:7" hidden="1" x14ac:dyDescent="0.25">
      <c r="A948" s="87">
        <v>41177</v>
      </c>
      <c r="B948" s="88">
        <v>31.833331999999999</v>
      </c>
      <c r="C948" s="88">
        <v>32.186667999999997</v>
      </c>
      <c r="D948" s="88">
        <v>31.426666000000001</v>
      </c>
      <c r="E948" s="88">
        <v>31.646667000000001</v>
      </c>
      <c r="F948" s="88">
        <v>26.098278000000001</v>
      </c>
      <c r="G948" s="88">
        <v>49350</v>
      </c>
    </row>
    <row r="949" spans="1:7" hidden="1" x14ac:dyDescent="0.25">
      <c r="A949" s="87">
        <v>41178</v>
      </c>
      <c r="B949" s="88">
        <v>31.719999000000001</v>
      </c>
      <c r="C949" s="88">
        <v>32.173332000000002</v>
      </c>
      <c r="D949" s="88">
        <v>31.639999</v>
      </c>
      <c r="E949" s="88">
        <v>31.933332</v>
      </c>
      <c r="F949" s="88">
        <v>26.334686000000001</v>
      </c>
      <c r="G949" s="88">
        <v>18000</v>
      </c>
    </row>
    <row r="950" spans="1:7" hidden="1" x14ac:dyDescent="0.25">
      <c r="A950" s="87">
        <v>41179</v>
      </c>
      <c r="B950" s="88">
        <v>32.093333999999999</v>
      </c>
      <c r="C950" s="88">
        <v>32.093333999999999</v>
      </c>
      <c r="D950" s="88">
        <v>31.299999</v>
      </c>
      <c r="E950" s="88">
        <v>31.82</v>
      </c>
      <c r="F950" s="88">
        <v>26.241222</v>
      </c>
      <c r="G950" s="88">
        <v>22950</v>
      </c>
    </row>
    <row r="951" spans="1:7" hidden="1" x14ac:dyDescent="0.25">
      <c r="A951" s="87">
        <v>41180</v>
      </c>
      <c r="B951" s="88">
        <v>31.666668000000001</v>
      </c>
      <c r="C951" s="88">
        <v>32.073334000000003</v>
      </c>
      <c r="D951" s="88">
        <v>31.506665999999999</v>
      </c>
      <c r="E951" s="88">
        <v>31.573333999999999</v>
      </c>
      <c r="F951" s="88">
        <v>26.037797999999999</v>
      </c>
      <c r="G951" s="88">
        <v>25800</v>
      </c>
    </row>
    <row r="952" spans="1:7" hidden="1" x14ac:dyDescent="0.25">
      <c r="A952" s="87">
        <v>41183</v>
      </c>
      <c r="B952" s="88">
        <v>31.76</v>
      </c>
      <c r="C952" s="88">
        <v>31.893332999999998</v>
      </c>
      <c r="D952" s="88">
        <v>31.366667</v>
      </c>
      <c r="E952" s="88">
        <v>31.673331999999998</v>
      </c>
      <c r="F952" s="88">
        <v>26.120267999999999</v>
      </c>
      <c r="G952" s="88">
        <v>22950</v>
      </c>
    </row>
    <row r="953" spans="1:7" hidden="1" x14ac:dyDescent="0.25">
      <c r="A953" s="87">
        <v>41184</v>
      </c>
      <c r="B953" s="88">
        <v>31.74</v>
      </c>
      <c r="C953" s="88">
        <v>32.146667000000001</v>
      </c>
      <c r="D953" s="88">
        <v>31.573333999999999</v>
      </c>
      <c r="E953" s="88">
        <v>31.986668000000002</v>
      </c>
      <c r="F953" s="88">
        <v>26.378674</v>
      </c>
      <c r="G953" s="88">
        <v>39750</v>
      </c>
    </row>
    <row r="954" spans="1:7" hidden="1" x14ac:dyDescent="0.25">
      <c r="A954" s="87">
        <v>41185</v>
      </c>
      <c r="B954" s="88">
        <v>32.060001</v>
      </c>
      <c r="C954" s="88">
        <v>32.340000000000003</v>
      </c>
      <c r="D954" s="88">
        <v>32</v>
      </c>
      <c r="E954" s="88">
        <v>32.080002</v>
      </c>
      <c r="F954" s="88">
        <v>26.455635000000001</v>
      </c>
      <c r="G954" s="88">
        <v>17550</v>
      </c>
    </row>
    <row r="955" spans="1:7" hidden="1" x14ac:dyDescent="0.25">
      <c r="A955" s="87">
        <v>41186</v>
      </c>
      <c r="B955" s="88">
        <v>32.053333000000002</v>
      </c>
      <c r="C955" s="88">
        <v>32.186667999999997</v>
      </c>
      <c r="D955" s="88">
        <v>31.666668000000001</v>
      </c>
      <c r="E955" s="88">
        <v>32.020000000000003</v>
      </c>
      <c r="F955" s="88">
        <v>26.40616</v>
      </c>
      <c r="G955" s="88">
        <v>25950</v>
      </c>
    </row>
    <row r="956" spans="1:7" hidden="1" x14ac:dyDescent="0.25">
      <c r="A956" s="87">
        <v>41187</v>
      </c>
      <c r="B956" s="88">
        <v>32.193333000000003</v>
      </c>
      <c r="C956" s="88">
        <v>32.413333999999999</v>
      </c>
      <c r="D956" s="88">
        <v>32.193333000000003</v>
      </c>
      <c r="E956" s="88">
        <v>32.193333000000003</v>
      </c>
      <c r="F956" s="88">
        <v>26.549101</v>
      </c>
      <c r="G956" s="88">
        <v>28650</v>
      </c>
    </row>
    <row r="957" spans="1:7" hidden="1" x14ac:dyDescent="0.25">
      <c r="A957" s="87">
        <v>41190</v>
      </c>
      <c r="B957" s="88">
        <v>32.206668999999998</v>
      </c>
      <c r="C957" s="88">
        <v>32.433334000000002</v>
      </c>
      <c r="D957" s="88">
        <v>32.093333999999999</v>
      </c>
      <c r="E957" s="88">
        <v>32.193333000000003</v>
      </c>
      <c r="F957" s="88">
        <v>26.549101</v>
      </c>
      <c r="G957" s="88">
        <v>20250</v>
      </c>
    </row>
    <row r="958" spans="1:7" hidden="1" x14ac:dyDescent="0.25">
      <c r="A958" s="87">
        <v>41191</v>
      </c>
      <c r="B958" s="88">
        <v>32.413333999999999</v>
      </c>
      <c r="C958" s="88">
        <v>32.413333999999999</v>
      </c>
      <c r="D958" s="88">
        <v>31.553332999999999</v>
      </c>
      <c r="E958" s="88">
        <v>31.753332</v>
      </c>
      <c r="F958" s="88">
        <v>26.186239</v>
      </c>
      <c r="G958" s="88">
        <v>20400</v>
      </c>
    </row>
    <row r="959" spans="1:7" hidden="1" x14ac:dyDescent="0.25">
      <c r="A959" s="87">
        <v>41192</v>
      </c>
      <c r="B959" s="88">
        <v>31.866667</v>
      </c>
      <c r="C959" s="88">
        <v>32.193333000000003</v>
      </c>
      <c r="D959" s="88">
        <v>31.853332999999999</v>
      </c>
      <c r="E959" s="88">
        <v>32.159999999999997</v>
      </c>
      <c r="F959" s="88">
        <v>26.521609999999999</v>
      </c>
      <c r="G959" s="88">
        <v>12750</v>
      </c>
    </row>
    <row r="960" spans="1:7" hidden="1" x14ac:dyDescent="0.25">
      <c r="A960" s="87">
        <v>41193</v>
      </c>
      <c r="B960" s="88">
        <v>32.233333999999999</v>
      </c>
      <c r="C960" s="88">
        <v>32.386665000000001</v>
      </c>
      <c r="D960" s="88">
        <v>32.053333000000002</v>
      </c>
      <c r="E960" s="88">
        <v>32.273335000000003</v>
      </c>
      <c r="F960" s="88">
        <v>26.615075999999998</v>
      </c>
      <c r="G960" s="88">
        <v>17550</v>
      </c>
    </row>
    <row r="961" spans="1:7" hidden="1" x14ac:dyDescent="0.25">
      <c r="A961" s="87">
        <v>41194</v>
      </c>
      <c r="B961" s="88">
        <v>32.553333000000002</v>
      </c>
      <c r="C961" s="88">
        <v>32.553333000000002</v>
      </c>
      <c r="D961" s="88">
        <v>32.113334999999999</v>
      </c>
      <c r="E961" s="88">
        <v>32.266666000000001</v>
      </c>
      <c r="F961" s="88">
        <v>26.609577000000002</v>
      </c>
      <c r="G961" s="88">
        <v>14100</v>
      </c>
    </row>
    <row r="962" spans="1:7" hidden="1" x14ac:dyDescent="0.25">
      <c r="A962" s="87">
        <v>41197</v>
      </c>
      <c r="B962" s="88">
        <v>32.360000999999997</v>
      </c>
      <c r="C962" s="88">
        <v>32.413333999999999</v>
      </c>
      <c r="D962" s="88">
        <v>32.026668999999998</v>
      </c>
      <c r="E962" s="88">
        <v>32.306666999999997</v>
      </c>
      <c r="F962" s="88">
        <v>26.642561000000001</v>
      </c>
      <c r="G962" s="88">
        <v>30000</v>
      </c>
    </row>
    <row r="963" spans="1:7" hidden="1" x14ac:dyDescent="0.25">
      <c r="A963" s="87">
        <v>41198</v>
      </c>
      <c r="B963" s="88">
        <v>32.586666000000001</v>
      </c>
      <c r="C963" s="88">
        <v>32.586666000000001</v>
      </c>
      <c r="D963" s="88">
        <v>32.346668000000001</v>
      </c>
      <c r="E963" s="88">
        <v>32.426665999999997</v>
      </c>
      <c r="F963" s="88">
        <v>26.741523999999998</v>
      </c>
      <c r="G963" s="88">
        <v>27150</v>
      </c>
    </row>
    <row r="964" spans="1:7" hidden="1" x14ac:dyDescent="0.25">
      <c r="A964" s="87">
        <v>41199</v>
      </c>
      <c r="B964" s="88">
        <v>32.466667000000001</v>
      </c>
      <c r="C964" s="88">
        <v>32.613334999999999</v>
      </c>
      <c r="D964" s="88">
        <v>32.32</v>
      </c>
      <c r="E964" s="88">
        <v>32.453335000000003</v>
      </c>
      <c r="F964" s="88">
        <v>26.763514000000001</v>
      </c>
      <c r="G964" s="88">
        <v>25350</v>
      </c>
    </row>
    <row r="965" spans="1:7" hidden="1" x14ac:dyDescent="0.25">
      <c r="A965" s="87">
        <v>41200</v>
      </c>
      <c r="B965" s="88">
        <v>32.453335000000003</v>
      </c>
      <c r="C965" s="88">
        <v>32.453335000000003</v>
      </c>
      <c r="D965" s="88">
        <v>31.639999</v>
      </c>
      <c r="E965" s="88">
        <v>31.9</v>
      </c>
      <c r="F965" s="88">
        <v>26.307192000000001</v>
      </c>
      <c r="G965" s="88">
        <v>38400</v>
      </c>
    </row>
    <row r="966" spans="1:7" hidden="1" x14ac:dyDescent="0.25">
      <c r="A966" s="87">
        <v>41201</v>
      </c>
      <c r="B966" s="88">
        <v>31.793333000000001</v>
      </c>
      <c r="C966" s="88">
        <v>31.966667000000001</v>
      </c>
      <c r="D966" s="88">
        <v>31.186665999999999</v>
      </c>
      <c r="E966" s="88">
        <v>31.299999</v>
      </c>
      <c r="F966" s="88">
        <v>25.812384000000002</v>
      </c>
      <c r="G966" s="88">
        <v>30150</v>
      </c>
    </row>
    <row r="967" spans="1:7" hidden="1" x14ac:dyDescent="0.25">
      <c r="A967" s="87">
        <v>41204</v>
      </c>
      <c r="B967" s="88">
        <v>31.553332999999999</v>
      </c>
      <c r="C967" s="88">
        <v>31.653334000000001</v>
      </c>
      <c r="D967" s="88">
        <v>31.086666000000001</v>
      </c>
      <c r="E967" s="88">
        <v>31.200001</v>
      </c>
      <c r="F967" s="88">
        <v>25.729922999999999</v>
      </c>
      <c r="G967" s="88">
        <v>22800</v>
      </c>
    </row>
    <row r="968" spans="1:7" hidden="1" x14ac:dyDescent="0.25">
      <c r="A968" s="87">
        <v>41205</v>
      </c>
      <c r="B968" s="88">
        <v>31.166668000000001</v>
      </c>
      <c r="C968" s="88">
        <v>31.493334000000001</v>
      </c>
      <c r="D968" s="88">
        <v>30.706666999999999</v>
      </c>
      <c r="E968" s="88">
        <v>31.280000999999999</v>
      </c>
      <c r="F968" s="88">
        <v>25.795897</v>
      </c>
      <c r="G968" s="88">
        <v>30900</v>
      </c>
    </row>
    <row r="969" spans="1:7" hidden="1" x14ac:dyDescent="0.25">
      <c r="A969" s="87">
        <v>41206</v>
      </c>
      <c r="B969" s="88">
        <v>31.253332</v>
      </c>
      <c r="C969" s="88">
        <v>31.586666000000001</v>
      </c>
      <c r="D969" s="88">
        <v>31</v>
      </c>
      <c r="E969" s="88">
        <v>31.533332999999999</v>
      </c>
      <c r="F969" s="88">
        <v>26.004814</v>
      </c>
      <c r="G969" s="88">
        <v>24450</v>
      </c>
    </row>
    <row r="970" spans="1:7" hidden="1" x14ac:dyDescent="0.25">
      <c r="A970" s="87">
        <v>41207</v>
      </c>
      <c r="B970" s="88">
        <v>31.446667000000001</v>
      </c>
      <c r="C970" s="88">
        <v>31.626667000000001</v>
      </c>
      <c r="D970" s="88">
        <v>31.24</v>
      </c>
      <c r="E970" s="88">
        <v>31.626667000000001</v>
      </c>
      <c r="F970" s="88">
        <v>26.081776000000001</v>
      </c>
      <c r="G970" s="88">
        <v>13950</v>
      </c>
    </row>
    <row r="971" spans="1:7" hidden="1" x14ac:dyDescent="0.25">
      <c r="A971" s="87">
        <v>41208</v>
      </c>
      <c r="B971" s="88">
        <v>31.533332999999999</v>
      </c>
      <c r="C971" s="88">
        <v>31.533332999999999</v>
      </c>
      <c r="D971" s="88">
        <v>31.18</v>
      </c>
      <c r="E971" s="88">
        <v>31.433332</v>
      </c>
      <c r="F971" s="88">
        <v>25.922350000000002</v>
      </c>
      <c r="G971" s="88">
        <v>13800</v>
      </c>
    </row>
    <row r="972" spans="1:7" hidden="1" x14ac:dyDescent="0.25">
      <c r="A972" s="87">
        <v>41213</v>
      </c>
      <c r="B972" s="88">
        <v>31.433332</v>
      </c>
      <c r="C972" s="88">
        <v>31.433332</v>
      </c>
      <c r="D972" s="88">
        <v>30.713332999999999</v>
      </c>
      <c r="E972" s="88">
        <v>31.313334000000001</v>
      </c>
      <c r="F972" s="88">
        <v>25.823384999999998</v>
      </c>
      <c r="G972" s="88">
        <v>17250</v>
      </c>
    </row>
    <row r="973" spans="1:7" hidden="1" x14ac:dyDescent="0.25">
      <c r="A973" s="87">
        <v>41214</v>
      </c>
      <c r="B973" s="88">
        <v>31.360001</v>
      </c>
      <c r="C973" s="88">
        <v>31.48</v>
      </c>
      <c r="D973" s="88">
        <v>30.706666999999999</v>
      </c>
      <c r="E973" s="88">
        <v>31.1</v>
      </c>
      <c r="F973" s="88">
        <v>25.647456999999999</v>
      </c>
      <c r="G973" s="88">
        <v>29400</v>
      </c>
    </row>
    <row r="974" spans="1:7" hidden="1" x14ac:dyDescent="0.25">
      <c r="A974" s="87">
        <v>41215</v>
      </c>
      <c r="B974" s="88">
        <v>31.146667000000001</v>
      </c>
      <c r="C974" s="88">
        <v>31.42</v>
      </c>
      <c r="D974" s="88">
        <v>30</v>
      </c>
      <c r="E974" s="88">
        <v>30.133333</v>
      </c>
      <c r="F974" s="88">
        <v>24.850263999999999</v>
      </c>
      <c r="G974" s="88">
        <v>29100</v>
      </c>
    </row>
    <row r="975" spans="1:7" hidden="1" x14ac:dyDescent="0.25">
      <c r="A975" s="87">
        <v>41218</v>
      </c>
      <c r="B975" s="88">
        <v>30.053332999999999</v>
      </c>
      <c r="C975" s="88">
        <v>30.606667000000002</v>
      </c>
      <c r="D975" s="88">
        <v>30.053332999999999</v>
      </c>
      <c r="E975" s="88">
        <v>30.486668000000002</v>
      </c>
      <c r="F975" s="88">
        <v>25.141653000000002</v>
      </c>
      <c r="G975" s="88">
        <v>24900</v>
      </c>
    </row>
    <row r="976" spans="1:7" hidden="1" x14ac:dyDescent="0.25">
      <c r="A976" s="87">
        <v>41219</v>
      </c>
      <c r="B976" s="88">
        <v>30.766666000000001</v>
      </c>
      <c r="C976" s="88">
        <v>31.266666000000001</v>
      </c>
      <c r="D976" s="88">
        <v>30.52</v>
      </c>
      <c r="E976" s="88">
        <v>31.106667000000002</v>
      </c>
      <c r="F976" s="88">
        <v>25.652954000000001</v>
      </c>
      <c r="G976" s="88">
        <v>28050</v>
      </c>
    </row>
    <row r="977" spans="1:7" hidden="1" x14ac:dyDescent="0.25">
      <c r="A977" s="87">
        <v>41220</v>
      </c>
      <c r="B977" s="88">
        <v>30.959999</v>
      </c>
      <c r="C977" s="88">
        <v>30.959999</v>
      </c>
      <c r="D977" s="88">
        <v>30.033332999999999</v>
      </c>
      <c r="E977" s="88">
        <v>30.033332999999999</v>
      </c>
      <c r="F977" s="88">
        <v>24.767797000000002</v>
      </c>
      <c r="G977" s="88">
        <v>33150</v>
      </c>
    </row>
    <row r="978" spans="1:7" hidden="1" x14ac:dyDescent="0.25">
      <c r="A978" s="87">
        <v>41221</v>
      </c>
      <c r="B978" s="88">
        <v>29.913333999999999</v>
      </c>
      <c r="C978" s="88">
        <v>29.913333999999999</v>
      </c>
      <c r="D978" s="88">
        <v>29.053332999999999</v>
      </c>
      <c r="E978" s="88">
        <v>29.173331999999998</v>
      </c>
      <c r="F978" s="88">
        <v>24.058575000000001</v>
      </c>
      <c r="G978" s="88">
        <v>43800</v>
      </c>
    </row>
    <row r="979" spans="1:7" hidden="1" x14ac:dyDescent="0.25">
      <c r="A979" s="87">
        <v>41222</v>
      </c>
      <c r="B979" s="88">
        <v>29.166668000000001</v>
      </c>
      <c r="C979" s="88">
        <v>29.82</v>
      </c>
      <c r="D979" s="88">
        <v>29.166668000000001</v>
      </c>
      <c r="E979" s="88">
        <v>29.646667000000001</v>
      </c>
      <c r="F979" s="88">
        <v>24.448920999999999</v>
      </c>
      <c r="G979" s="88">
        <v>31950</v>
      </c>
    </row>
    <row r="980" spans="1:7" hidden="1" x14ac:dyDescent="0.25">
      <c r="A980" s="87">
        <v>41225</v>
      </c>
      <c r="B980" s="88">
        <v>29.639999</v>
      </c>
      <c r="C980" s="88">
        <v>30.066668</v>
      </c>
      <c r="D980" s="88">
        <v>29.333331999999999</v>
      </c>
      <c r="E980" s="88">
        <v>29.639999</v>
      </c>
      <c r="F980" s="88">
        <v>24.443424</v>
      </c>
      <c r="G980" s="88">
        <v>27150</v>
      </c>
    </row>
    <row r="981" spans="1:7" hidden="1" x14ac:dyDescent="0.25">
      <c r="A981" s="87">
        <v>41226</v>
      </c>
      <c r="B981" s="88">
        <v>29.48</v>
      </c>
      <c r="C981" s="88">
        <v>30.073333999999999</v>
      </c>
      <c r="D981" s="88">
        <v>29.473333</v>
      </c>
      <c r="E981" s="88">
        <v>29.68</v>
      </c>
      <c r="F981" s="88">
        <v>24.476407999999999</v>
      </c>
      <c r="G981" s="88">
        <v>25050</v>
      </c>
    </row>
    <row r="982" spans="1:7" hidden="1" x14ac:dyDescent="0.25">
      <c r="A982" s="87">
        <v>41227</v>
      </c>
      <c r="B982" s="88">
        <v>29.673331999999998</v>
      </c>
      <c r="C982" s="88">
        <v>29.813334000000001</v>
      </c>
      <c r="D982" s="88">
        <v>28.966667000000001</v>
      </c>
      <c r="E982" s="88">
        <v>28.993334000000001</v>
      </c>
      <c r="F982" s="88">
        <v>23.910135</v>
      </c>
      <c r="G982" s="88">
        <v>25050</v>
      </c>
    </row>
    <row r="983" spans="1:7" hidden="1" x14ac:dyDescent="0.25">
      <c r="A983" s="87">
        <v>41228</v>
      </c>
      <c r="B983" s="88">
        <v>28.746668</v>
      </c>
      <c r="C983" s="88">
        <v>28.813334000000001</v>
      </c>
      <c r="D983" s="88">
        <v>27.586666000000001</v>
      </c>
      <c r="E983" s="88">
        <v>27.813334000000001</v>
      </c>
      <c r="F983" s="88">
        <v>22.937016</v>
      </c>
      <c r="G983" s="88">
        <v>42900</v>
      </c>
    </row>
    <row r="984" spans="1:7" hidden="1" x14ac:dyDescent="0.25">
      <c r="A984" s="87">
        <v>41229</v>
      </c>
      <c r="B984" s="88">
        <v>27.746668</v>
      </c>
      <c r="C984" s="88">
        <v>28.333331999999999</v>
      </c>
      <c r="D984" s="88">
        <v>27.446667000000001</v>
      </c>
      <c r="E984" s="88">
        <v>28.173331999999998</v>
      </c>
      <c r="F984" s="88">
        <v>23.233893999999999</v>
      </c>
      <c r="G984" s="88">
        <v>49950</v>
      </c>
    </row>
    <row r="985" spans="1:7" hidden="1" x14ac:dyDescent="0.25">
      <c r="A985" s="87">
        <v>41232</v>
      </c>
      <c r="B985" s="88">
        <v>28.200001</v>
      </c>
      <c r="C985" s="88">
        <v>28.546666999999999</v>
      </c>
      <c r="D985" s="88">
        <v>28.200001</v>
      </c>
      <c r="E985" s="88">
        <v>28.533332999999999</v>
      </c>
      <c r="F985" s="88">
        <v>23.530783</v>
      </c>
      <c r="G985" s="88">
        <v>25650</v>
      </c>
    </row>
    <row r="986" spans="1:7" hidden="1" x14ac:dyDescent="0.25">
      <c r="A986" s="87">
        <v>41233</v>
      </c>
      <c r="B986" s="88">
        <v>28.413333999999999</v>
      </c>
      <c r="C986" s="88">
        <v>28.84</v>
      </c>
      <c r="D986" s="88">
        <v>28.360001</v>
      </c>
      <c r="E986" s="88">
        <v>28.826668000000002</v>
      </c>
      <c r="F986" s="88">
        <v>23.772696</v>
      </c>
      <c r="G986" s="88">
        <v>40500</v>
      </c>
    </row>
    <row r="987" spans="1:7" hidden="1" x14ac:dyDescent="0.25">
      <c r="A987" s="87">
        <v>41234</v>
      </c>
      <c r="B987" s="88">
        <v>28.766666000000001</v>
      </c>
      <c r="C987" s="88">
        <v>29.040001</v>
      </c>
      <c r="D987" s="88">
        <v>28.513331999999998</v>
      </c>
      <c r="E987" s="88">
        <v>28.953333000000001</v>
      </c>
      <c r="F987" s="88">
        <v>23.877146</v>
      </c>
      <c r="G987" s="88">
        <v>19950</v>
      </c>
    </row>
    <row r="988" spans="1:7" hidden="1" x14ac:dyDescent="0.25">
      <c r="A988" s="87">
        <v>41236</v>
      </c>
      <c r="B988" s="88">
        <v>28.973333</v>
      </c>
      <c r="C988" s="88">
        <v>29.106667000000002</v>
      </c>
      <c r="D988" s="88">
        <v>28.700001</v>
      </c>
      <c r="E988" s="88">
        <v>28.866667</v>
      </c>
      <c r="F988" s="88">
        <v>23.805674</v>
      </c>
      <c r="G988" s="88">
        <v>10200</v>
      </c>
    </row>
    <row r="989" spans="1:7" hidden="1" x14ac:dyDescent="0.25">
      <c r="A989" s="87">
        <v>41239</v>
      </c>
      <c r="B989" s="88">
        <v>28.726666999999999</v>
      </c>
      <c r="C989" s="88">
        <v>29.193332999999999</v>
      </c>
      <c r="D989" s="88">
        <v>28.726666999999999</v>
      </c>
      <c r="E989" s="88">
        <v>29.186665999999999</v>
      </c>
      <c r="F989" s="88">
        <v>24.069566999999999</v>
      </c>
      <c r="G989" s="88">
        <v>10500</v>
      </c>
    </row>
    <row r="990" spans="1:7" hidden="1" x14ac:dyDescent="0.25">
      <c r="A990" s="87">
        <v>41240</v>
      </c>
      <c r="B990" s="88">
        <v>29.120000999999998</v>
      </c>
      <c r="C990" s="88">
        <v>29.406668</v>
      </c>
      <c r="D990" s="88">
        <v>29.040001</v>
      </c>
      <c r="E990" s="88">
        <v>29.066668</v>
      </c>
      <c r="F990" s="88">
        <v>23.970613</v>
      </c>
      <c r="G990" s="88">
        <v>18450</v>
      </c>
    </row>
    <row r="991" spans="1:7" hidden="1" x14ac:dyDescent="0.25">
      <c r="A991" s="87">
        <v>41241</v>
      </c>
      <c r="B991" s="88">
        <v>29.086666000000001</v>
      </c>
      <c r="C991" s="88">
        <v>29.533332999999999</v>
      </c>
      <c r="D991" s="88">
        <v>28.946667000000001</v>
      </c>
      <c r="E991" s="88">
        <v>29.153334000000001</v>
      </c>
      <c r="F991" s="88">
        <v>24.042079999999999</v>
      </c>
      <c r="G991" s="88">
        <v>30600</v>
      </c>
    </row>
    <row r="992" spans="1:7" hidden="1" x14ac:dyDescent="0.25">
      <c r="A992" s="87">
        <v>41242</v>
      </c>
      <c r="B992" s="88">
        <v>29.299999</v>
      </c>
      <c r="C992" s="88">
        <v>30.246668</v>
      </c>
      <c r="D992" s="88">
        <v>29.219999000000001</v>
      </c>
      <c r="E992" s="88">
        <v>30.173331999999998</v>
      </c>
      <c r="F992" s="88">
        <v>24.883251000000001</v>
      </c>
      <c r="G992" s="88">
        <v>31200</v>
      </c>
    </row>
    <row r="993" spans="1:7" hidden="1" x14ac:dyDescent="0.25">
      <c r="A993" s="87">
        <v>41243</v>
      </c>
      <c r="B993" s="88">
        <v>29.606667000000002</v>
      </c>
      <c r="C993" s="88">
        <v>30.273333000000001</v>
      </c>
      <c r="D993" s="88">
        <v>29.606667000000002</v>
      </c>
      <c r="E993" s="88">
        <v>30</v>
      </c>
      <c r="F993" s="88">
        <v>24.740313</v>
      </c>
      <c r="G993" s="88">
        <v>61200</v>
      </c>
    </row>
    <row r="994" spans="1:7" hidden="1" x14ac:dyDescent="0.25">
      <c r="A994" s="87">
        <v>41246</v>
      </c>
      <c r="B994" s="88">
        <v>31.08</v>
      </c>
      <c r="C994" s="88">
        <v>31.08</v>
      </c>
      <c r="D994" s="88">
        <v>30.206666999999999</v>
      </c>
      <c r="E994" s="88">
        <v>30.84</v>
      </c>
      <c r="F994" s="88">
        <v>25.433039000000001</v>
      </c>
      <c r="G994" s="88">
        <v>49650</v>
      </c>
    </row>
    <row r="995" spans="1:7" hidden="1" x14ac:dyDescent="0.25">
      <c r="A995" s="87">
        <v>41247</v>
      </c>
      <c r="B995" s="88">
        <v>30.273333000000001</v>
      </c>
      <c r="C995" s="88">
        <v>31.473333</v>
      </c>
      <c r="D995" s="88">
        <v>30.273333000000001</v>
      </c>
      <c r="E995" s="88">
        <v>31.266666000000001</v>
      </c>
      <c r="F995" s="88">
        <v>25.784898999999999</v>
      </c>
      <c r="G995" s="88">
        <v>177450</v>
      </c>
    </row>
    <row r="996" spans="1:7" hidden="1" x14ac:dyDescent="0.25">
      <c r="A996" s="87">
        <v>41248</v>
      </c>
      <c r="B996" s="88">
        <v>31.24</v>
      </c>
      <c r="C996" s="88">
        <v>32.266666000000001</v>
      </c>
      <c r="D996" s="88">
        <v>31.24</v>
      </c>
      <c r="E996" s="88">
        <v>32.046664999999997</v>
      </c>
      <c r="F996" s="88">
        <v>26.428149999999999</v>
      </c>
      <c r="G996" s="88">
        <v>81000</v>
      </c>
    </row>
    <row r="997" spans="1:7" hidden="1" x14ac:dyDescent="0.25">
      <c r="A997" s="87">
        <v>41249</v>
      </c>
      <c r="B997" s="88">
        <v>31.953333000000001</v>
      </c>
      <c r="C997" s="88">
        <v>32.226664999999997</v>
      </c>
      <c r="D997" s="88">
        <v>31.84</v>
      </c>
      <c r="E997" s="88">
        <v>32.133330999999998</v>
      </c>
      <c r="F997" s="88">
        <v>26.499617000000001</v>
      </c>
      <c r="G997" s="88">
        <v>55350</v>
      </c>
    </row>
    <row r="998" spans="1:7" hidden="1" x14ac:dyDescent="0.25">
      <c r="A998" s="87">
        <v>41250</v>
      </c>
      <c r="B998" s="88">
        <v>31.98</v>
      </c>
      <c r="C998" s="88">
        <v>31.986668000000002</v>
      </c>
      <c r="D998" s="88">
        <v>30.586666000000001</v>
      </c>
      <c r="E998" s="88">
        <v>30.706666999999999</v>
      </c>
      <c r="F998" s="88">
        <v>25.323086</v>
      </c>
      <c r="G998" s="88">
        <v>94500</v>
      </c>
    </row>
    <row r="999" spans="1:7" hidden="1" x14ac:dyDescent="0.25">
      <c r="A999" s="87">
        <v>41253</v>
      </c>
      <c r="B999" s="88">
        <v>30.66</v>
      </c>
      <c r="C999" s="88">
        <v>30.866667</v>
      </c>
      <c r="D999" s="88">
        <v>30.146667000000001</v>
      </c>
      <c r="E999" s="88">
        <v>30.459999</v>
      </c>
      <c r="F999" s="88">
        <v>25.119665000000001</v>
      </c>
      <c r="G999" s="88">
        <v>83850</v>
      </c>
    </row>
    <row r="1000" spans="1:7" hidden="1" x14ac:dyDescent="0.25">
      <c r="A1000" s="87">
        <v>41254</v>
      </c>
      <c r="B1000" s="88">
        <v>30.486668000000002</v>
      </c>
      <c r="C1000" s="88">
        <v>30.486668000000002</v>
      </c>
      <c r="D1000" s="88">
        <v>30.086666000000001</v>
      </c>
      <c r="E1000" s="88">
        <v>30.333331999999999</v>
      </c>
      <c r="F1000" s="88">
        <v>25.0152</v>
      </c>
      <c r="G1000" s="88">
        <v>53700</v>
      </c>
    </row>
    <row r="1001" spans="1:7" hidden="1" x14ac:dyDescent="0.25">
      <c r="A1001" s="87">
        <v>41255</v>
      </c>
      <c r="B1001" s="88">
        <v>30.040001</v>
      </c>
      <c r="C1001" s="88">
        <v>30.16</v>
      </c>
      <c r="D1001" s="88">
        <v>29.553332999999999</v>
      </c>
      <c r="E1001" s="88">
        <v>29.593332</v>
      </c>
      <c r="F1001" s="88">
        <v>24.602297</v>
      </c>
      <c r="G1001" s="88">
        <v>45600</v>
      </c>
    </row>
    <row r="1002" spans="1:7" hidden="1" x14ac:dyDescent="0.25">
      <c r="A1002" s="87">
        <v>41256</v>
      </c>
      <c r="B1002" s="88">
        <v>29.52</v>
      </c>
      <c r="C1002" s="88">
        <v>29.746668</v>
      </c>
      <c r="D1002" s="88">
        <v>29.173331999999998</v>
      </c>
      <c r="E1002" s="88">
        <v>29.34</v>
      </c>
      <c r="F1002" s="88">
        <v>24.391691000000002</v>
      </c>
      <c r="G1002" s="88">
        <v>91950</v>
      </c>
    </row>
    <row r="1003" spans="1:7" hidden="1" x14ac:dyDescent="0.25">
      <c r="A1003" s="87">
        <v>41257</v>
      </c>
      <c r="B1003" s="88">
        <v>29.226666999999999</v>
      </c>
      <c r="C1003" s="88">
        <v>29.526667</v>
      </c>
      <c r="D1003" s="88">
        <v>29.226666999999999</v>
      </c>
      <c r="E1003" s="88">
        <v>29.486668000000002</v>
      </c>
      <c r="F1003" s="88">
        <v>24.513622000000002</v>
      </c>
      <c r="G1003" s="88">
        <v>58950</v>
      </c>
    </row>
    <row r="1004" spans="1:7" hidden="1" x14ac:dyDescent="0.25">
      <c r="A1004" s="87">
        <v>41260</v>
      </c>
      <c r="B1004" s="88">
        <v>29.459999</v>
      </c>
      <c r="C1004" s="88">
        <v>30.613333000000001</v>
      </c>
      <c r="D1004" s="88">
        <v>29.459999</v>
      </c>
      <c r="E1004" s="88">
        <v>30.586666000000001</v>
      </c>
      <c r="F1004" s="88">
        <v>25.428097000000001</v>
      </c>
      <c r="G1004" s="88">
        <v>77400</v>
      </c>
    </row>
    <row r="1005" spans="1:7" hidden="1" x14ac:dyDescent="0.25">
      <c r="A1005" s="87">
        <v>41261</v>
      </c>
      <c r="B1005" s="88">
        <v>30.626667000000001</v>
      </c>
      <c r="C1005" s="88">
        <v>30.860001</v>
      </c>
      <c r="D1005" s="88">
        <v>30.253332</v>
      </c>
      <c r="E1005" s="88">
        <v>30.666668000000001</v>
      </c>
      <c r="F1005" s="88">
        <v>25.494607999999999</v>
      </c>
      <c r="G1005" s="88">
        <v>42000</v>
      </c>
    </row>
    <row r="1006" spans="1:7" hidden="1" x14ac:dyDescent="0.25">
      <c r="A1006" s="87">
        <v>41262</v>
      </c>
      <c r="B1006" s="88">
        <v>30.766666000000001</v>
      </c>
      <c r="C1006" s="88">
        <v>30.92</v>
      </c>
      <c r="D1006" s="88">
        <v>30.486668000000002</v>
      </c>
      <c r="E1006" s="88">
        <v>30.813334000000001</v>
      </c>
      <c r="F1006" s="88">
        <v>25.616537000000001</v>
      </c>
      <c r="G1006" s="88">
        <v>56700</v>
      </c>
    </row>
    <row r="1007" spans="1:7" hidden="1" x14ac:dyDescent="0.25">
      <c r="A1007" s="87">
        <v>41263</v>
      </c>
      <c r="B1007" s="88">
        <v>30.82</v>
      </c>
      <c r="C1007" s="88">
        <v>31.286667000000001</v>
      </c>
      <c r="D1007" s="88">
        <v>30.813334000000001</v>
      </c>
      <c r="E1007" s="88">
        <v>31.246668</v>
      </c>
      <c r="F1007" s="88">
        <v>25.976793000000001</v>
      </c>
      <c r="G1007" s="88">
        <v>45000</v>
      </c>
    </row>
    <row r="1008" spans="1:7" hidden="1" x14ac:dyDescent="0.25">
      <c r="A1008" s="87">
        <v>41264</v>
      </c>
      <c r="B1008" s="88">
        <v>31.073333999999999</v>
      </c>
      <c r="C1008" s="88">
        <v>31.173331999999998</v>
      </c>
      <c r="D1008" s="88">
        <v>30.633333</v>
      </c>
      <c r="E1008" s="88">
        <v>30.913333999999999</v>
      </c>
      <c r="F1008" s="88">
        <v>25.699670999999999</v>
      </c>
      <c r="G1008" s="88">
        <v>116400</v>
      </c>
    </row>
    <row r="1009" spans="1:10" hidden="1" x14ac:dyDescent="0.25">
      <c r="A1009" s="87">
        <v>41267</v>
      </c>
      <c r="B1009" s="88">
        <v>30.719999000000001</v>
      </c>
      <c r="C1009" s="88">
        <v>30.719999000000001</v>
      </c>
      <c r="D1009" s="88">
        <v>30.266666000000001</v>
      </c>
      <c r="E1009" s="88">
        <v>30.373332999999999</v>
      </c>
      <c r="F1009" s="88">
        <v>25.250751000000001</v>
      </c>
      <c r="G1009" s="88">
        <v>12150</v>
      </c>
    </row>
    <row r="1010" spans="1:10" hidden="1" x14ac:dyDescent="0.25">
      <c r="A1010" s="87">
        <v>41269</v>
      </c>
      <c r="B1010" s="88">
        <v>30.433332</v>
      </c>
      <c r="C1010" s="88">
        <v>30.6</v>
      </c>
      <c r="D1010" s="88">
        <v>29.700001</v>
      </c>
      <c r="E1010" s="88">
        <v>29.846665999999999</v>
      </c>
      <c r="F1010" s="88">
        <v>24.812902000000001</v>
      </c>
      <c r="G1010" s="88">
        <v>19350</v>
      </c>
    </row>
    <row r="1011" spans="1:10" hidden="1" x14ac:dyDescent="0.25">
      <c r="A1011" s="87">
        <v>41270</v>
      </c>
      <c r="B1011" s="88">
        <v>29.886666999999999</v>
      </c>
      <c r="C1011" s="88">
        <v>30.026667</v>
      </c>
      <c r="D1011" s="88">
        <v>29.4</v>
      </c>
      <c r="E1011" s="88">
        <v>29.913333999999999</v>
      </c>
      <c r="F1011" s="88">
        <v>24.868331999999999</v>
      </c>
      <c r="G1011" s="88">
        <v>12900</v>
      </c>
    </row>
    <row r="1012" spans="1:10" hidden="1" x14ac:dyDescent="0.25">
      <c r="A1012" s="87">
        <v>41271</v>
      </c>
      <c r="B1012" s="88">
        <v>29.866667</v>
      </c>
      <c r="C1012" s="88">
        <v>30.280000999999999</v>
      </c>
      <c r="D1012" s="88">
        <v>29.513331999999998</v>
      </c>
      <c r="E1012" s="88">
        <v>29.566668</v>
      </c>
      <c r="F1012" s="88">
        <v>24.580133</v>
      </c>
      <c r="G1012" s="88">
        <v>20850</v>
      </c>
    </row>
    <row r="1013" spans="1:10" x14ac:dyDescent="0.25">
      <c r="A1013" s="87">
        <v>41274</v>
      </c>
      <c r="B1013" s="88">
        <v>29.666668000000001</v>
      </c>
      <c r="C1013" s="88">
        <v>30.42</v>
      </c>
      <c r="D1013" s="88">
        <v>29.333331999999999</v>
      </c>
      <c r="E1013" s="88">
        <v>30.266666000000001</v>
      </c>
      <c r="F1013" s="88">
        <v>25.162072999999999</v>
      </c>
      <c r="G1013" s="88">
        <v>31350</v>
      </c>
      <c r="I1013" s="87"/>
      <c r="J1013" s="90"/>
    </row>
    <row r="1014" spans="1:10" hidden="1" x14ac:dyDescent="0.25">
      <c r="A1014" s="87">
        <v>41276</v>
      </c>
      <c r="B1014" s="88">
        <v>30.906668</v>
      </c>
      <c r="C1014" s="88">
        <v>31.373332999999999</v>
      </c>
      <c r="D1014" s="88">
        <v>30.68</v>
      </c>
      <c r="E1014" s="88">
        <v>31.186665999999999</v>
      </c>
      <c r="F1014" s="88">
        <v>25.926912000000002</v>
      </c>
      <c r="G1014" s="88">
        <v>66000</v>
      </c>
    </row>
    <row r="1015" spans="1:10" hidden="1" x14ac:dyDescent="0.25">
      <c r="A1015" s="87">
        <v>41277</v>
      </c>
      <c r="B1015" s="88">
        <v>31.226666999999999</v>
      </c>
      <c r="C1015" s="88">
        <v>31.24</v>
      </c>
      <c r="D1015" s="88">
        <v>30.913333999999999</v>
      </c>
      <c r="E1015" s="88">
        <v>31.066668</v>
      </c>
      <c r="F1015" s="88">
        <v>25.82715</v>
      </c>
      <c r="G1015" s="88">
        <v>29850</v>
      </c>
    </row>
    <row r="1016" spans="1:10" hidden="1" x14ac:dyDescent="0.25">
      <c r="A1016" s="87">
        <v>41278</v>
      </c>
      <c r="B1016" s="88">
        <v>31.253332</v>
      </c>
      <c r="C1016" s="88">
        <v>31.459999</v>
      </c>
      <c r="D1016" s="88">
        <v>31.133333</v>
      </c>
      <c r="E1016" s="88">
        <v>31.24</v>
      </c>
      <c r="F1016" s="88">
        <v>25.971247000000002</v>
      </c>
      <c r="G1016" s="88">
        <v>17250</v>
      </c>
    </row>
    <row r="1017" spans="1:10" hidden="1" x14ac:dyDescent="0.25">
      <c r="A1017" s="87">
        <v>41281</v>
      </c>
      <c r="B1017" s="88">
        <v>31.246668</v>
      </c>
      <c r="C1017" s="88">
        <v>31.246668</v>
      </c>
      <c r="D1017" s="88">
        <v>30.686665999999999</v>
      </c>
      <c r="E1017" s="88">
        <v>30.98</v>
      </c>
      <c r="F1017" s="88">
        <v>25.755092999999999</v>
      </c>
      <c r="G1017" s="88">
        <v>77550</v>
      </c>
    </row>
    <row r="1018" spans="1:10" hidden="1" x14ac:dyDescent="0.25">
      <c r="A1018" s="87">
        <v>41282</v>
      </c>
      <c r="B1018" s="88">
        <v>31.066668</v>
      </c>
      <c r="C1018" s="88">
        <v>31.206666999999999</v>
      </c>
      <c r="D1018" s="88">
        <v>30.940000999999999</v>
      </c>
      <c r="E1018" s="88">
        <v>31</v>
      </c>
      <c r="F1018" s="88">
        <v>25.771726999999998</v>
      </c>
      <c r="G1018" s="88">
        <v>42600</v>
      </c>
    </row>
    <row r="1019" spans="1:10" hidden="1" x14ac:dyDescent="0.25">
      <c r="A1019" s="87">
        <v>41283</v>
      </c>
      <c r="B1019" s="88">
        <v>30.946667000000001</v>
      </c>
      <c r="C1019" s="88">
        <v>31.16</v>
      </c>
      <c r="D1019" s="88">
        <v>30.84</v>
      </c>
      <c r="E1019" s="88">
        <v>31.113333000000001</v>
      </c>
      <c r="F1019" s="88">
        <v>25.865939999999998</v>
      </c>
      <c r="G1019" s="88">
        <v>47550</v>
      </c>
    </row>
    <row r="1020" spans="1:10" hidden="1" x14ac:dyDescent="0.25">
      <c r="A1020" s="87">
        <v>41284</v>
      </c>
      <c r="B1020" s="88">
        <v>31.113333000000001</v>
      </c>
      <c r="C1020" s="88">
        <v>31.253332</v>
      </c>
      <c r="D1020" s="88">
        <v>30.586666000000001</v>
      </c>
      <c r="E1020" s="88">
        <v>30.84</v>
      </c>
      <c r="F1020" s="88">
        <v>25.638708000000001</v>
      </c>
      <c r="G1020" s="88">
        <v>45000</v>
      </c>
    </row>
    <row r="1021" spans="1:10" hidden="1" x14ac:dyDescent="0.25">
      <c r="A1021" s="87">
        <v>41285</v>
      </c>
      <c r="B1021" s="88">
        <v>30.98</v>
      </c>
      <c r="C1021" s="88">
        <v>31.126667000000001</v>
      </c>
      <c r="D1021" s="88">
        <v>30.559999000000001</v>
      </c>
      <c r="E1021" s="88">
        <v>31.013331999999998</v>
      </c>
      <c r="F1021" s="88">
        <v>25.782806000000001</v>
      </c>
      <c r="G1021" s="88">
        <v>47100</v>
      </c>
    </row>
    <row r="1022" spans="1:10" hidden="1" x14ac:dyDescent="0.25">
      <c r="A1022" s="87">
        <v>41288</v>
      </c>
      <c r="B1022" s="88">
        <v>31.086666000000001</v>
      </c>
      <c r="C1022" s="88">
        <v>31.806667000000001</v>
      </c>
      <c r="D1022" s="88">
        <v>31.02</v>
      </c>
      <c r="E1022" s="88">
        <v>31.793333000000001</v>
      </c>
      <c r="F1022" s="88">
        <v>26.431256999999999</v>
      </c>
      <c r="G1022" s="88">
        <v>34350</v>
      </c>
    </row>
    <row r="1023" spans="1:10" hidden="1" x14ac:dyDescent="0.25">
      <c r="A1023" s="87">
        <v>41289</v>
      </c>
      <c r="B1023" s="88">
        <v>31.593332</v>
      </c>
      <c r="C1023" s="88">
        <v>31.793333000000001</v>
      </c>
      <c r="D1023" s="88">
        <v>31.48</v>
      </c>
      <c r="E1023" s="88">
        <v>31.700001</v>
      </c>
      <c r="F1023" s="88">
        <v>26.353666</v>
      </c>
      <c r="G1023" s="88">
        <v>28950</v>
      </c>
    </row>
    <row r="1024" spans="1:10" hidden="1" x14ac:dyDescent="0.25">
      <c r="A1024" s="87">
        <v>41290</v>
      </c>
      <c r="B1024" s="88">
        <v>31.76</v>
      </c>
      <c r="C1024" s="88">
        <v>31.76</v>
      </c>
      <c r="D1024" s="88">
        <v>31.326668000000002</v>
      </c>
      <c r="E1024" s="88">
        <v>31.433332</v>
      </c>
      <c r="F1024" s="88">
        <v>26.131972999999999</v>
      </c>
      <c r="G1024" s="88">
        <v>52350</v>
      </c>
    </row>
    <row r="1025" spans="1:7" hidden="1" x14ac:dyDescent="0.25">
      <c r="A1025" s="87">
        <v>41291</v>
      </c>
      <c r="B1025" s="88">
        <v>31.606667000000002</v>
      </c>
      <c r="C1025" s="88">
        <v>32.080002</v>
      </c>
      <c r="D1025" s="88">
        <v>31.386666999999999</v>
      </c>
      <c r="E1025" s="88">
        <v>31.966667000000001</v>
      </c>
      <c r="F1025" s="88">
        <v>26.575358999999999</v>
      </c>
      <c r="G1025" s="88">
        <v>23550</v>
      </c>
    </row>
    <row r="1026" spans="1:7" hidden="1" x14ac:dyDescent="0.25">
      <c r="A1026" s="87">
        <v>41292</v>
      </c>
      <c r="B1026" s="88">
        <v>31.873332999999999</v>
      </c>
      <c r="C1026" s="88">
        <v>32.053333000000002</v>
      </c>
      <c r="D1026" s="88">
        <v>31.780000999999999</v>
      </c>
      <c r="E1026" s="88">
        <v>31.913333999999999</v>
      </c>
      <c r="F1026" s="88">
        <v>26.531019000000001</v>
      </c>
      <c r="G1026" s="88">
        <v>53550</v>
      </c>
    </row>
    <row r="1027" spans="1:7" hidden="1" x14ac:dyDescent="0.25">
      <c r="A1027" s="87">
        <v>41296</v>
      </c>
      <c r="B1027" s="88">
        <v>31.82</v>
      </c>
      <c r="C1027" s="88">
        <v>32.166668000000001</v>
      </c>
      <c r="D1027" s="88">
        <v>31.693332999999999</v>
      </c>
      <c r="E1027" s="88">
        <v>31.906668</v>
      </c>
      <c r="F1027" s="88">
        <v>26.525482</v>
      </c>
      <c r="G1027" s="88">
        <v>80400</v>
      </c>
    </row>
    <row r="1028" spans="1:7" hidden="1" x14ac:dyDescent="0.25">
      <c r="A1028" s="87">
        <v>41297</v>
      </c>
      <c r="B1028" s="88">
        <v>31.719999000000001</v>
      </c>
      <c r="C1028" s="88">
        <v>32.026668999999998</v>
      </c>
      <c r="D1028" s="88">
        <v>31.66</v>
      </c>
      <c r="E1028" s="88">
        <v>31.893332999999998</v>
      </c>
      <c r="F1028" s="88">
        <v>26.514391</v>
      </c>
      <c r="G1028" s="88">
        <v>43500</v>
      </c>
    </row>
    <row r="1029" spans="1:7" hidden="1" x14ac:dyDescent="0.25">
      <c r="A1029" s="87">
        <v>41298</v>
      </c>
      <c r="B1029" s="88">
        <v>31.826668000000002</v>
      </c>
      <c r="C1029" s="88">
        <v>32.073334000000003</v>
      </c>
      <c r="D1029" s="88">
        <v>31.6</v>
      </c>
      <c r="E1029" s="88">
        <v>31.733333999999999</v>
      </c>
      <c r="F1029" s="88">
        <v>26.38138</v>
      </c>
      <c r="G1029" s="88">
        <v>31500</v>
      </c>
    </row>
    <row r="1030" spans="1:7" hidden="1" x14ac:dyDescent="0.25">
      <c r="A1030" s="87">
        <v>41299</v>
      </c>
      <c r="B1030" s="88">
        <v>31.726666999999999</v>
      </c>
      <c r="C1030" s="88">
        <v>31.753332</v>
      </c>
      <c r="D1030" s="88">
        <v>31.126667000000001</v>
      </c>
      <c r="E1030" s="88">
        <v>31.559999000000001</v>
      </c>
      <c r="F1030" s="88">
        <v>26.237279999999998</v>
      </c>
      <c r="G1030" s="88">
        <v>70650</v>
      </c>
    </row>
    <row r="1031" spans="1:7" hidden="1" x14ac:dyDescent="0.25">
      <c r="A1031" s="87">
        <v>41302</v>
      </c>
      <c r="B1031" s="88">
        <v>31.66</v>
      </c>
      <c r="C1031" s="88">
        <v>31.873332999999999</v>
      </c>
      <c r="D1031" s="88">
        <v>31.360001</v>
      </c>
      <c r="E1031" s="88">
        <v>31.746668</v>
      </c>
      <c r="F1031" s="88">
        <v>26.392467</v>
      </c>
      <c r="G1031" s="88">
        <v>109350</v>
      </c>
    </row>
    <row r="1032" spans="1:7" hidden="1" x14ac:dyDescent="0.25">
      <c r="A1032" s="87">
        <v>41303</v>
      </c>
      <c r="B1032" s="88">
        <v>31.793333000000001</v>
      </c>
      <c r="C1032" s="88">
        <v>32.080002</v>
      </c>
      <c r="D1032" s="88">
        <v>31.646667000000001</v>
      </c>
      <c r="E1032" s="88">
        <v>31.966667000000001</v>
      </c>
      <c r="F1032" s="88">
        <v>26.575358999999999</v>
      </c>
      <c r="G1032" s="88">
        <v>83100</v>
      </c>
    </row>
    <row r="1033" spans="1:7" hidden="1" x14ac:dyDescent="0.25">
      <c r="A1033" s="87">
        <v>41304</v>
      </c>
      <c r="B1033" s="88">
        <v>31.846665999999999</v>
      </c>
      <c r="C1033" s="88">
        <v>31.846665999999999</v>
      </c>
      <c r="D1033" s="88">
        <v>31.093332</v>
      </c>
      <c r="E1033" s="88">
        <v>31.193332999999999</v>
      </c>
      <c r="F1033" s="88">
        <v>25.932452999999999</v>
      </c>
      <c r="G1033" s="88">
        <v>48150</v>
      </c>
    </row>
    <row r="1034" spans="1:7" hidden="1" x14ac:dyDescent="0.25">
      <c r="A1034" s="87">
        <v>41305</v>
      </c>
      <c r="B1034" s="88">
        <v>31.120000999999998</v>
      </c>
      <c r="C1034" s="88">
        <v>31.966667000000001</v>
      </c>
      <c r="D1034" s="88">
        <v>31.120000999999998</v>
      </c>
      <c r="E1034" s="88">
        <v>31.639999</v>
      </c>
      <c r="F1034" s="88">
        <v>26.303782999999999</v>
      </c>
      <c r="G1034" s="88">
        <v>59700</v>
      </c>
    </row>
    <row r="1035" spans="1:7" hidden="1" x14ac:dyDescent="0.25">
      <c r="A1035" s="87">
        <v>41306</v>
      </c>
      <c r="B1035" s="88">
        <v>31.333331999999999</v>
      </c>
      <c r="C1035" s="88">
        <v>32.099997999999999</v>
      </c>
      <c r="D1035" s="88">
        <v>31.333331999999999</v>
      </c>
      <c r="E1035" s="88">
        <v>31.946667000000001</v>
      </c>
      <c r="F1035" s="88">
        <v>26.558729</v>
      </c>
      <c r="G1035" s="88">
        <v>79500</v>
      </c>
    </row>
    <row r="1036" spans="1:7" hidden="1" x14ac:dyDescent="0.25">
      <c r="A1036" s="87">
        <v>41309</v>
      </c>
      <c r="B1036" s="88">
        <v>31.813334000000001</v>
      </c>
      <c r="C1036" s="88">
        <v>32.020000000000003</v>
      </c>
      <c r="D1036" s="88">
        <v>31.606667000000002</v>
      </c>
      <c r="E1036" s="88">
        <v>31.686665999999999</v>
      </c>
      <c r="F1036" s="88">
        <v>26.342583000000001</v>
      </c>
      <c r="G1036" s="88">
        <v>31650</v>
      </c>
    </row>
    <row r="1037" spans="1:7" hidden="1" x14ac:dyDescent="0.25">
      <c r="A1037" s="87">
        <v>41310</v>
      </c>
      <c r="B1037" s="88">
        <v>31.866667</v>
      </c>
      <c r="C1037" s="88">
        <v>32.126666999999998</v>
      </c>
      <c r="D1037" s="88">
        <v>31.639999</v>
      </c>
      <c r="E1037" s="88">
        <v>31.933332</v>
      </c>
      <c r="F1037" s="88">
        <v>26.547647000000001</v>
      </c>
      <c r="G1037" s="88">
        <v>84150</v>
      </c>
    </row>
    <row r="1038" spans="1:7" hidden="1" x14ac:dyDescent="0.25">
      <c r="A1038" s="87">
        <v>41311</v>
      </c>
      <c r="B1038" s="88">
        <v>31.806667000000001</v>
      </c>
      <c r="C1038" s="88">
        <v>31.873332999999999</v>
      </c>
      <c r="D1038" s="88">
        <v>31.379999000000002</v>
      </c>
      <c r="E1038" s="88">
        <v>31.726666999999999</v>
      </c>
      <c r="F1038" s="88">
        <v>26.375838999999999</v>
      </c>
      <c r="G1038" s="88">
        <v>19800</v>
      </c>
    </row>
    <row r="1039" spans="1:7" hidden="1" x14ac:dyDescent="0.25">
      <c r="A1039" s="87">
        <v>41312</v>
      </c>
      <c r="B1039" s="88">
        <v>31.620000999999998</v>
      </c>
      <c r="C1039" s="88">
        <v>31.82</v>
      </c>
      <c r="D1039" s="88">
        <v>31.286667000000001</v>
      </c>
      <c r="E1039" s="88">
        <v>31.453333000000001</v>
      </c>
      <c r="F1039" s="88">
        <v>26.148599999999998</v>
      </c>
      <c r="G1039" s="88">
        <v>15000</v>
      </c>
    </row>
    <row r="1040" spans="1:7" hidden="1" x14ac:dyDescent="0.25">
      <c r="A1040" s="87">
        <v>41313</v>
      </c>
      <c r="B1040" s="88">
        <v>31.393332999999998</v>
      </c>
      <c r="C1040" s="88">
        <v>31.606667000000002</v>
      </c>
      <c r="D1040" s="88">
        <v>31.326668000000002</v>
      </c>
      <c r="E1040" s="88">
        <v>31.360001</v>
      </c>
      <c r="F1040" s="88">
        <v>26.071014000000002</v>
      </c>
      <c r="G1040" s="88">
        <v>15900</v>
      </c>
    </row>
    <row r="1041" spans="1:7" hidden="1" x14ac:dyDescent="0.25">
      <c r="A1041" s="87">
        <v>41316</v>
      </c>
      <c r="B1041" s="88">
        <v>31.360001</v>
      </c>
      <c r="C1041" s="88">
        <v>32.020000000000003</v>
      </c>
      <c r="D1041" s="88">
        <v>31.346665999999999</v>
      </c>
      <c r="E1041" s="88">
        <v>31.873332999999999</v>
      </c>
      <c r="F1041" s="88">
        <v>26.497765000000001</v>
      </c>
      <c r="G1041" s="88">
        <v>30300</v>
      </c>
    </row>
    <row r="1042" spans="1:7" hidden="1" x14ac:dyDescent="0.25">
      <c r="A1042" s="87">
        <v>41317</v>
      </c>
      <c r="B1042" s="88">
        <v>31.66</v>
      </c>
      <c r="C1042" s="88">
        <v>32</v>
      </c>
      <c r="D1042" s="88">
        <v>31.653334000000001</v>
      </c>
      <c r="E1042" s="88">
        <v>31.82</v>
      </c>
      <c r="F1042" s="88">
        <v>26.453423999999998</v>
      </c>
      <c r="G1042" s="88">
        <v>15900</v>
      </c>
    </row>
    <row r="1043" spans="1:7" hidden="1" x14ac:dyDescent="0.25">
      <c r="A1043" s="87">
        <v>41318</v>
      </c>
      <c r="B1043" s="88">
        <v>31.993334000000001</v>
      </c>
      <c r="C1043" s="88">
        <v>32</v>
      </c>
      <c r="D1043" s="88">
        <v>31.68</v>
      </c>
      <c r="E1043" s="88">
        <v>31.886666999999999</v>
      </c>
      <c r="F1043" s="88">
        <v>26.508856000000002</v>
      </c>
      <c r="G1043" s="88">
        <v>16200</v>
      </c>
    </row>
    <row r="1044" spans="1:7" hidden="1" x14ac:dyDescent="0.25">
      <c r="A1044" s="87">
        <v>41319</v>
      </c>
      <c r="B1044" s="88">
        <v>31.833331999999999</v>
      </c>
      <c r="C1044" s="88">
        <v>32.066665999999998</v>
      </c>
      <c r="D1044" s="88">
        <v>31.626667000000001</v>
      </c>
      <c r="E1044" s="88">
        <v>31.626667000000001</v>
      </c>
      <c r="F1044" s="88">
        <v>26.292704000000001</v>
      </c>
      <c r="G1044" s="88">
        <v>25200</v>
      </c>
    </row>
    <row r="1045" spans="1:7" hidden="1" x14ac:dyDescent="0.25">
      <c r="A1045" s="87">
        <v>41320</v>
      </c>
      <c r="B1045" s="88">
        <v>31.76</v>
      </c>
      <c r="C1045" s="88">
        <v>31.866667</v>
      </c>
      <c r="D1045" s="88">
        <v>31.379999000000002</v>
      </c>
      <c r="E1045" s="88">
        <v>31.533332999999999</v>
      </c>
      <c r="F1045" s="88">
        <v>26.215109000000002</v>
      </c>
      <c r="G1045" s="88">
        <v>41550</v>
      </c>
    </row>
    <row r="1046" spans="1:7" hidden="1" x14ac:dyDescent="0.25">
      <c r="A1046" s="87">
        <v>41324</v>
      </c>
      <c r="B1046" s="88">
        <v>31.633333</v>
      </c>
      <c r="C1046" s="88">
        <v>32.373333000000002</v>
      </c>
      <c r="D1046" s="88">
        <v>31.633333</v>
      </c>
      <c r="E1046" s="88">
        <v>31.993334000000001</v>
      </c>
      <c r="F1046" s="88">
        <v>26.597532000000001</v>
      </c>
      <c r="G1046" s="88">
        <v>52500</v>
      </c>
    </row>
    <row r="1047" spans="1:7" hidden="1" x14ac:dyDescent="0.25">
      <c r="A1047" s="87">
        <v>41325</v>
      </c>
      <c r="B1047" s="88">
        <v>31.953333000000001</v>
      </c>
      <c r="C1047" s="88">
        <v>32.066665999999998</v>
      </c>
      <c r="D1047" s="88">
        <v>31.293333000000001</v>
      </c>
      <c r="E1047" s="88">
        <v>31.313334000000001</v>
      </c>
      <c r="F1047" s="88">
        <v>26.032216999999999</v>
      </c>
      <c r="G1047" s="88">
        <v>56850</v>
      </c>
    </row>
    <row r="1048" spans="1:7" hidden="1" x14ac:dyDescent="0.25">
      <c r="A1048" s="87">
        <v>41326</v>
      </c>
      <c r="B1048" s="88">
        <v>31.353332999999999</v>
      </c>
      <c r="C1048" s="88">
        <v>31.893332999999998</v>
      </c>
      <c r="D1048" s="88">
        <v>31.306667000000001</v>
      </c>
      <c r="E1048" s="88">
        <v>31.719999000000001</v>
      </c>
      <c r="F1048" s="88">
        <v>26.370294999999999</v>
      </c>
      <c r="G1048" s="88">
        <v>38550</v>
      </c>
    </row>
    <row r="1049" spans="1:7" hidden="1" x14ac:dyDescent="0.25">
      <c r="A1049" s="87">
        <v>41327</v>
      </c>
      <c r="B1049" s="88">
        <v>31.74</v>
      </c>
      <c r="C1049" s="88">
        <v>31.926666000000001</v>
      </c>
      <c r="D1049" s="88">
        <v>31.373332999999999</v>
      </c>
      <c r="E1049" s="88">
        <v>31.786667000000001</v>
      </c>
      <c r="F1049" s="88">
        <v>26.425713999999999</v>
      </c>
      <c r="G1049" s="88">
        <v>38400</v>
      </c>
    </row>
    <row r="1050" spans="1:7" hidden="1" x14ac:dyDescent="0.25">
      <c r="A1050" s="87">
        <v>41330</v>
      </c>
      <c r="B1050" s="88">
        <v>31.84</v>
      </c>
      <c r="C1050" s="88">
        <v>31.946667000000001</v>
      </c>
      <c r="D1050" s="88">
        <v>31.146667000000001</v>
      </c>
      <c r="E1050" s="88">
        <v>31.186665999999999</v>
      </c>
      <c r="F1050" s="88">
        <v>25.926912000000002</v>
      </c>
      <c r="G1050" s="88">
        <v>75000</v>
      </c>
    </row>
    <row r="1051" spans="1:7" hidden="1" x14ac:dyDescent="0.25">
      <c r="A1051" s="87">
        <v>41331</v>
      </c>
      <c r="B1051" s="88">
        <v>31.34</v>
      </c>
      <c r="C1051" s="88">
        <v>31.746668</v>
      </c>
      <c r="D1051" s="88">
        <v>31.193332999999999</v>
      </c>
      <c r="E1051" s="88">
        <v>31.333331999999999</v>
      </c>
      <c r="F1051" s="88">
        <v>26.048839999999998</v>
      </c>
      <c r="G1051" s="88">
        <v>99600</v>
      </c>
    </row>
    <row r="1052" spans="1:7" hidden="1" x14ac:dyDescent="0.25">
      <c r="A1052" s="87">
        <v>41332</v>
      </c>
      <c r="B1052" s="88">
        <v>31.280000999999999</v>
      </c>
      <c r="C1052" s="88">
        <v>32.040000999999997</v>
      </c>
      <c r="D1052" s="88">
        <v>31.280000999999999</v>
      </c>
      <c r="E1052" s="88">
        <v>31.673331999999998</v>
      </c>
      <c r="F1052" s="88">
        <v>26.331500999999999</v>
      </c>
      <c r="G1052" s="88">
        <v>24300</v>
      </c>
    </row>
    <row r="1053" spans="1:7" hidden="1" x14ac:dyDescent="0.25">
      <c r="A1053" s="87">
        <v>41333</v>
      </c>
      <c r="B1053" s="88">
        <v>31.613333000000001</v>
      </c>
      <c r="C1053" s="88">
        <v>32.326667999999998</v>
      </c>
      <c r="D1053" s="88">
        <v>31.42</v>
      </c>
      <c r="E1053" s="88">
        <v>32.020000000000003</v>
      </c>
      <c r="F1053" s="88">
        <v>26.619703000000001</v>
      </c>
      <c r="G1053" s="88">
        <v>59550</v>
      </c>
    </row>
    <row r="1054" spans="1:7" hidden="1" x14ac:dyDescent="0.25">
      <c r="A1054" s="87">
        <v>41334</v>
      </c>
      <c r="B1054" s="88">
        <v>31.719999000000001</v>
      </c>
      <c r="C1054" s="88">
        <v>32.366669000000002</v>
      </c>
      <c r="D1054" s="88">
        <v>31.386666999999999</v>
      </c>
      <c r="E1054" s="88">
        <v>32.346668000000001</v>
      </c>
      <c r="F1054" s="88">
        <v>26.891276999999999</v>
      </c>
      <c r="G1054" s="88">
        <v>78600</v>
      </c>
    </row>
    <row r="1055" spans="1:7" hidden="1" x14ac:dyDescent="0.25">
      <c r="A1055" s="87">
        <v>41337</v>
      </c>
      <c r="B1055" s="88">
        <v>32.213332999999999</v>
      </c>
      <c r="C1055" s="88">
        <v>32.433334000000002</v>
      </c>
      <c r="D1055" s="88">
        <v>31.926666000000001</v>
      </c>
      <c r="E1055" s="88">
        <v>32.273335000000003</v>
      </c>
      <c r="F1055" s="88">
        <v>26.830309</v>
      </c>
      <c r="G1055" s="88">
        <v>34050</v>
      </c>
    </row>
    <row r="1056" spans="1:7" hidden="1" x14ac:dyDescent="0.25">
      <c r="A1056" s="87">
        <v>41338</v>
      </c>
      <c r="B1056" s="88">
        <v>32.18</v>
      </c>
      <c r="C1056" s="88">
        <v>32.459999000000003</v>
      </c>
      <c r="D1056" s="88">
        <v>32.113334999999999</v>
      </c>
      <c r="E1056" s="88">
        <v>32.353332999999999</v>
      </c>
      <c r="F1056" s="88">
        <v>26.896811</v>
      </c>
      <c r="G1056" s="88">
        <v>36000</v>
      </c>
    </row>
    <row r="1057" spans="1:7" hidden="1" x14ac:dyDescent="0.25">
      <c r="A1057" s="87">
        <v>41339</v>
      </c>
      <c r="B1057" s="88">
        <v>32.333331999999999</v>
      </c>
      <c r="C1057" s="88">
        <v>32.453335000000003</v>
      </c>
      <c r="D1057" s="88">
        <v>31.959999</v>
      </c>
      <c r="E1057" s="88">
        <v>32.306666999999997</v>
      </c>
      <c r="F1057" s="88">
        <v>26.858015000000002</v>
      </c>
      <c r="G1057" s="88">
        <v>32250</v>
      </c>
    </row>
    <row r="1058" spans="1:7" hidden="1" x14ac:dyDescent="0.25">
      <c r="A1058" s="87">
        <v>41340</v>
      </c>
      <c r="B1058" s="88">
        <v>32.213332999999999</v>
      </c>
      <c r="C1058" s="88">
        <v>32.466667000000001</v>
      </c>
      <c r="D1058" s="88">
        <v>31.986668000000002</v>
      </c>
      <c r="E1058" s="88">
        <v>32.459999000000003</v>
      </c>
      <c r="F1058" s="88">
        <v>26.985489000000001</v>
      </c>
      <c r="G1058" s="88">
        <v>24300</v>
      </c>
    </row>
    <row r="1059" spans="1:7" hidden="1" x14ac:dyDescent="0.25">
      <c r="A1059" s="87">
        <v>41341</v>
      </c>
      <c r="B1059" s="88">
        <v>32.593333999999999</v>
      </c>
      <c r="C1059" s="88">
        <v>33.020000000000003</v>
      </c>
      <c r="D1059" s="88">
        <v>32.446666999999998</v>
      </c>
      <c r="E1059" s="88">
        <v>32.906666000000001</v>
      </c>
      <c r="F1059" s="88">
        <v>27.356829000000001</v>
      </c>
      <c r="G1059" s="88">
        <v>28950</v>
      </c>
    </row>
    <row r="1060" spans="1:7" hidden="1" x14ac:dyDescent="0.25">
      <c r="A1060" s="87">
        <v>41344</v>
      </c>
      <c r="B1060" s="88">
        <v>32.706668999999998</v>
      </c>
      <c r="C1060" s="88">
        <v>33.073334000000003</v>
      </c>
      <c r="D1060" s="88">
        <v>32.700001</v>
      </c>
      <c r="E1060" s="88">
        <v>33.013331999999998</v>
      </c>
      <c r="F1060" s="88">
        <v>27.445502999999999</v>
      </c>
      <c r="G1060" s="88">
        <v>38100</v>
      </c>
    </row>
    <row r="1061" spans="1:7" hidden="1" x14ac:dyDescent="0.25">
      <c r="A1061" s="87">
        <v>41345</v>
      </c>
      <c r="B1061" s="88">
        <v>32.853332999999999</v>
      </c>
      <c r="C1061" s="88">
        <v>33.593333999999999</v>
      </c>
      <c r="D1061" s="88">
        <v>32.853332999999999</v>
      </c>
      <c r="E1061" s="88">
        <v>33.540000999999997</v>
      </c>
      <c r="F1061" s="88">
        <v>27.883348000000002</v>
      </c>
      <c r="G1061" s="88">
        <v>55650</v>
      </c>
    </row>
    <row r="1062" spans="1:7" hidden="1" x14ac:dyDescent="0.25">
      <c r="A1062" s="87">
        <v>41346</v>
      </c>
      <c r="B1062" s="88">
        <v>33.459999000000003</v>
      </c>
      <c r="C1062" s="88">
        <v>33.560001</v>
      </c>
      <c r="D1062" s="88">
        <v>32.853332999999999</v>
      </c>
      <c r="E1062" s="88">
        <v>33.113334999999999</v>
      </c>
      <c r="F1062" s="88">
        <v>27.528632999999999</v>
      </c>
      <c r="G1062" s="88">
        <v>49350</v>
      </c>
    </row>
    <row r="1063" spans="1:7" hidden="1" x14ac:dyDescent="0.25">
      <c r="A1063" s="87">
        <v>41347</v>
      </c>
      <c r="B1063" s="88">
        <v>33.080002</v>
      </c>
      <c r="C1063" s="88">
        <v>33.333331999999999</v>
      </c>
      <c r="D1063" s="88">
        <v>32.933334000000002</v>
      </c>
      <c r="E1063" s="88">
        <v>33.153331999999999</v>
      </c>
      <c r="F1063" s="88">
        <v>27.561889999999998</v>
      </c>
      <c r="G1063" s="88">
        <v>38400</v>
      </c>
    </row>
    <row r="1064" spans="1:7" hidden="1" x14ac:dyDescent="0.25">
      <c r="A1064" s="87">
        <v>41348</v>
      </c>
      <c r="B1064" s="88">
        <v>33.166668000000001</v>
      </c>
      <c r="C1064" s="88">
        <v>33.386665000000001</v>
      </c>
      <c r="D1064" s="88">
        <v>32.933334000000002</v>
      </c>
      <c r="E1064" s="88">
        <v>33.373333000000002</v>
      </c>
      <c r="F1064" s="88">
        <v>27.744790999999999</v>
      </c>
      <c r="G1064" s="88">
        <v>71100</v>
      </c>
    </row>
    <row r="1065" spans="1:7" hidden="1" x14ac:dyDescent="0.25">
      <c r="A1065" s="87">
        <v>41351</v>
      </c>
      <c r="B1065" s="88">
        <v>32.919998</v>
      </c>
      <c r="C1065" s="88">
        <v>33.340000000000003</v>
      </c>
      <c r="D1065" s="88">
        <v>32.919998</v>
      </c>
      <c r="E1065" s="88">
        <v>33.133330999999998</v>
      </c>
      <c r="F1065" s="88">
        <v>27.747575999999999</v>
      </c>
      <c r="G1065" s="88">
        <v>30000</v>
      </c>
    </row>
    <row r="1066" spans="1:7" hidden="1" x14ac:dyDescent="0.25">
      <c r="A1066" s="87">
        <v>41352</v>
      </c>
      <c r="B1066" s="88">
        <v>33.266666000000001</v>
      </c>
      <c r="C1066" s="88">
        <v>33.306666999999997</v>
      </c>
      <c r="D1066" s="88">
        <v>32.766666000000001</v>
      </c>
      <c r="E1066" s="88">
        <v>32.939999</v>
      </c>
      <c r="F1066" s="88">
        <v>27.585664999999999</v>
      </c>
      <c r="G1066" s="88">
        <v>33300</v>
      </c>
    </row>
    <row r="1067" spans="1:7" hidden="1" x14ac:dyDescent="0.25">
      <c r="A1067" s="87">
        <v>41353</v>
      </c>
      <c r="B1067" s="88">
        <v>33.080002</v>
      </c>
      <c r="C1067" s="88">
        <v>33.273335000000003</v>
      </c>
      <c r="D1067" s="88">
        <v>32.919998</v>
      </c>
      <c r="E1067" s="88">
        <v>33.18</v>
      </c>
      <c r="F1067" s="88">
        <v>27.786657000000002</v>
      </c>
      <c r="G1067" s="88">
        <v>21300</v>
      </c>
    </row>
    <row r="1068" spans="1:7" hidden="1" x14ac:dyDescent="0.25">
      <c r="A1068" s="87">
        <v>41354</v>
      </c>
      <c r="B1068" s="88">
        <v>32.933334000000002</v>
      </c>
      <c r="C1068" s="88">
        <v>33.153331999999999</v>
      </c>
      <c r="D1068" s="88">
        <v>32.913333999999999</v>
      </c>
      <c r="E1068" s="88">
        <v>33.066665999999998</v>
      </c>
      <c r="F1068" s="88">
        <v>27.691748</v>
      </c>
      <c r="G1068" s="88">
        <v>21300</v>
      </c>
    </row>
    <row r="1069" spans="1:7" hidden="1" x14ac:dyDescent="0.25">
      <c r="A1069" s="87">
        <v>41355</v>
      </c>
      <c r="B1069" s="88">
        <v>33.273335000000003</v>
      </c>
      <c r="C1069" s="88">
        <v>33.273335000000003</v>
      </c>
      <c r="D1069" s="88">
        <v>32.646667000000001</v>
      </c>
      <c r="E1069" s="88">
        <v>32.826667999999998</v>
      </c>
      <c r="F1069" s="88">
        <v>27.490759000000001</v>
      </c>
      <c r="G1069" s="88">
        <v>28650</v>
      </c>
    </row>
    <row r="1070" spans="1:7" hidden="1" x14ac:dyDescent="0.25">
      <c r="A1070" s="87">
        <v>41358</v>
      </c>
      <c r="B1070" s="88">
        <v>32.826667999999998</v>
      </c>
      <c r="C1070" s="88">
        <v>33.046664999999997</v>
      </c>
      <c r="D1070" s="88">
        <v>32.439999</v>
      </c>
      <c r="E1070" s="88">
        <v>32.673332000000002</v>
      </c>
      <c r="F1070" s="88">
        <v>27.362345000000001</v>
      </c>
      <c r="G1070" s="88">
        <v>44100</v>
      </c>
    </row>
    <row r="1071" spans="1:7" hidden="1" x14ac:dyDescent="0.25">
      <c r="A1071" s="87">
        <v>41359</v>
      </c>
      <c r="B1071" s="88">
        <v>32.813332000000003</v>
      </c>
      <c r="C1071" s="88">
        <v>32.966667000000001</v>
      </c>
      <c r="D1071" s="88">
        <v>32.626666999999998</v>
      </c>
      <c r="E1071" s="88">
        <v>32.946666999999998</v>
      </c>
      <c r="F1071" s="88">
        <v>27.591248</v>
      </c>
      <c r="G1071" s="88">
        <v>38400</v>
      </c>
    </row>
    <row r="1072" spans="1:7" hidden="1" x14ac:dyDescent="0.25">
      <c r="A1072" s="87">
        <v>41360</v>
      </c>
      <c r="B1072" s="88">
        <v>32.713332999999999</v>
      </c>
      <c r="C1072" s="88">
        <v>32.826667999999998</v>
      </c>
      <c r="D1072" s="88">
        <v>32.533332999999999</v>
      </c>
      <c r="E1072" s="88">
        <v>32.619999</v>
      </c>
      <c r="F1072" s="88">
        <v>27.317684</v>
      </c>
      <c r="G1072" s="88">
        <v>37800</v>
      </c>
    </row>
    <row r="1073" spans="1:7" hidden="1" x14ac:dyDescent="0.25">
      <c r="A1073" s="87">
        <v>41361</v>
      </c>
      <c r="B1073" s="88">
        <v>32.826667999999998</v>
      </c>
      <c r="C1073" s="88">
        <v>32.886665000000001</v>
      </c>
      <c r="D1073" s="88">
        <v>32.593333999999999</v>
      </c>
      <c r="E1073" s="88">
        <v>32.700001</v>
      </c>
      <c r="F1073" s="88">
        <v>27.384684</v>
      </c>
      <c r="G1073" s="88">
        <v>38400</v>
      </c>
    </row>
    <row r="1074" spans="1:7" hidden="1" x14ac:dyDescent="0.25">
      <c r="A1074" s="87">
        <v>41365</v>
      </c>
      <c r="B1074" s="88">
        <v>32.740001999999997</v>
      </c>
      <c r="C1074" s="88">
        <v>32.853332999999999</v>
      </c>
      <c r="D1074" s="88">
        <v>32.226664999999997</v>
      </c>
      <c r="E1074" s="88">
        <v>32.386665000000001</v>
      </c>
      <c r="F1074" s="88">
        <v>27.122275999999999</v>
      </c>
      <c r="G1074" s="88">
        <v>23100</v>
      </c>
    </row>
    <row r="1075" spans="1:7" hidden="1" x14ac:dyDescent="0.25">
      <c r="A1075" s="87">
        <v>41366</v>
      </c>
      <c r="B1075" s="88">
        <v>32.659999999999997</v>
      </c>
      <c r="C1075" s="88">
        <v>33.186667999999997</v>
      </c>
      <c r="D1075" s="88">
        <v>32.540000999999997</v>
      </c>
      <c r="E1075" s="88">
        <v>32.813332000000003</v>
      </c>
      <c r="F1075" s="88">
        <v>27.479595</v>
      </c>
      <c r="G1075" s="88">
        <v>25050</v>
      </c>
    </row>
    <row r="1076" spans="1:7" hidden="1" x14ac:dyDescent="0.25">
      <c r="A1076" s="87">
        <v>41367</v>
      </c>
      <c r="B1076" s="88">
        <v>32.893332999999998</v>
      </c>
      <c r="C1076" s="88">
        <v>33.226664999999997</v>
      </c>
      <c r="D1076" s="88">
        <v>32.32</v>
      </c>
      <c r="E1076" s="88">
        <v>32.959999000000003</v>
      </c>
      <c r="F1076" s="88">
        <v>27.602415000000001</v>
      </c>
      <c r="G1076" s="88">
        <v>69000</v>
      </c>
    </row>
    <row r="1077" spans="1:7" hidden="1" x14ac:dyDescent="0.25">
      <c r="A1077" s="87">
        <v>41368</v>
      </c>
      <c r="B1077" s="88">
        <v>33.073334000000003</v>
      </c>
      <c r="C1077" s="88">
        <v>33.279998999999997</v>
      </c>
      <c r="D1077" s="88">
        <v>32.846668000000001</v>
      </c>
      <c r="E1077" s="88">
        <v>33.226664999999997</v>
      </c>
      <c r="F1077" s="88">
        <v>27.825745000000001</v>
      </c>
      <c r="G1077" s="88">
        <v>56400</v>
      </c>
    </row>
    <row r="1078" spans="1:7" hidden="1" x14ac:dyDescent="0.25">
      <c r="A1078" s="87">
        <v>41369</v>
      </c>
      <c r="B1078" s="88">
        <v>32.713332999999999</v>
      </c>
      <c r="C1078" s="88">
        <v>33.533332999999999</v>
      </c>
      <c r="D1078" s="88">
        <v>32.713332999999999</v>
      </c>
      <c r="E1078" s="88">
        <v>33.32</v>
      </c>
      <c r="F1078" s="88">
        <v>27.903901999999999</v>
      </c>
      <c r="G1078" s="88">
        <v>55350</v>
      </c>
    </row>
    <row r="1079" spans="1:7" hidden="1" x14ac:dyDescent="0.25">
      <c r="A1079" s="87">
        <v>41372</v>
      </c>
      <c r="B1079" s="88">
        <v>33.520000000000003</v>
      </c>
      <c r="C1079" s="88">
        <v>33.520000000000003</v>
      </c>
      <c r="D1079" s="88">
        <v>33.033332999999999</v>
      </c>
      <c r="E1079" s="88">
        <v>33.366669000000002</v>
      </c>
      <c r="F1079" s="88">
        <v>27.942982000000001</v>
      </c>
      <c r="G1079" s="88">
        <v>28500</v>
      </c>
    </row>
    <row r="1080" spans="1:7" hidden="1" x14ac:dyDescent="0.25">
      <c r="A1080" s="87">
        <v>41373</v>
      </c>
      <c r="B1080" s="88">
        <v>33.313332000000003</v>
      </c>
      <c r="C1080" s="88">
        <v>33.426665999999997</v>
      </c>
      <c r="D1080" s="88">
        <v>32.873333000000002</v>
      </c>
      <c r="E1080" s="88">
        <v>32.919998</v>
      </c>
      <c r="F1080" s="88">
        <v>27.568922000000001</v>
      </c>
      <c r="G1080" s="88">
        <v>31350</v>
      </c>
    </row>
    <row r="1081" spans="1:7" hidden="1" x14ac:dyDescent="0.25">
      <c r="A1081" s="87">
        <v>41374</v>
      </c>
      <c r="B1081" s="88">
        <v>33.053333000000002</v>
      </c>
      <c r="C1081" s="88">
        <v>33.753334000000002</v>
      </c>
      <c r="D1081" s="88">
        <v>32.826667999999998</v>
      </c>
      <c r="E1081" s="88">
        <v>33.639999000000003</v>
      </c>
      <c r="F1081" s="88">
        <v>28.171883000000001</v>
      </c>
      <c r="G1081" s="88">
        <v>29550</v>
      </c>
    </row>
    <row r="1082" spans="1:7" hidden="1" x14ac:dyDescent="0.25">
      <c r="A1082" s="87">
        <v>41375</v>
      </c>
      <c r="B1082" s="88">
        <v>33.506667999999998</v>
      </c>
      <c r="C1082" s="88">
        <v>33.713332999999999</v>
      </c>
      <c r="D1082" s="88">
        <v>33.293331000000002</v>
      </c>
      <c r="E1082" s="88">
        <v>33.466667000000001</v>
      </c>
      <c r="F1082" s="88">
        <v>28.026737000000001</v>
      </c>
      <c r="G1082" s="88">
        <v>22500</v>
      </c>
    </row>
    <row r="1083" spans="1:7" hidden="1" x14ac:dyDescent="0.25">
      <c r="A1083" s="87">
        <v>41376</v>
      </c>
      <c r="B1083" s="88">
        <v>33.613334999999999</v>
      </c>
      <c r="C1083" s="88">
        <v>33.900002000000001</v>
      </c>
      <c r="D1083" s="88">
        <v>33.373333000000002</v>
      </c>
      <c r="E1083" s="88">
        <v>33.813332000000003</v>
      </c>
      <c r="F1083" s="88">
        <v>28.317045</v>
      </c>
      <c r="G1083" s="88">
        <v>41850</v>
      </c>
    </row>
    <row r="1084" spans="1:7" hidden="1" x14ac:dyDescent="0.25">
      <c r="A1084" s="87">
        <v>41379</v>
      </c>
      <c r="B1084" s="88">
        <v>33.726664999999997</v>
      </c>
      <c r="C1084" s="88">
        <v>33.726664999999997</v>
      </c>
      <c r="D1084" s="88">
        <v>32.206668999999998</v>
      </c>
      <c r="E1084" s="88">
        <v>32.313332000000003</v>
      </c>
      <c r="F1084" s="88">
        <v>27.060869</v>
      </c>
      <c r="G1084" s="88">
        <v>47400</v>
      </c>
    </row>
    <row r="1085" spans="1:7" hidden="1" x14ac:dyDescent="0.25">
      <c r="A1085" s="87">
        <v>41380</v>
      </c>
      <c r="B1085" s="88">
        <v>32.619999</v>
      </c>
      <c r="C1085" s="88">
        <v>33.266666000000001</v>
      </c>
      <c r="D1085" s="88">
        <v>32.520000000000003</v>
      </c>
      <c r="E1085" s="88">
        <v>33.099997999999999</v>
      </c>
      <c r="F1085" s="88">
        <v>27.719666</v>
      </c>
      <c r="G1085" s="88">
        <v>46050</v>
      </c>
    </row>
    <row r="1086" spans="1:7" hidden="1" x14ac:dyDescent="0.25">
      <c r="A1086" s="87">
        <v>41381</v>
      </c>
      <c r="B1086" s="88">
        <v>32.966667000000001</v>
      </c>
      <c r="C1086" s="88">
        <v>33.286667000000001</v>
      </c>
      <c r="D1086" s="88">
        <v>32.173332000000002</v>
      </c>
      <c r="E1086" s="88">
        <v>32.566665999999998</v>
      </c>
      <c r="F1086" s="88">
        <v>27.273022000000001</v>
      </c>
      <c r="G1086" s="88">
        <v>31800</v>
      </c>
    </row>
    <row r="1087" spans="1:7" hidden="1" x14ac:dyDescent="0.25">
      <c r="A1087" s="87">
        <v>41382</v>
      </c>
      <c r="B1087" s="88">
        <v>32.700001</v>
      </c>
      <c r="C1087" s="88">
        <v>33.299999</v>
      </c>
      <c r="D1087" s="88">
        <v>32.653331999999999</v>
      </c>
      <c r="E1087" s="88">
        <v>33.293331000000002</v>
      </c>
      <c r="F1087" s="88">
        <v>27.881568999999999</v>
      </c>
      <c r="G1087" s="88">
        <v>36750</v>
      </c>
    </row>
    <row r="1088" spans="1:7" hidden="1" x14ac:dyDescent="0.25">
      <c r="A1088" s="87">
        <v>41383</v>
      </c>
      <c r="B1088" s="88">
        <v>33.333331999999999</v>
      </c>
      <c r="C1088" s="88">
        <v>33.986668000000002</v>
      </c>
      <c r="D1088" s="88">
        <v>33.099997999999999</v>
      </c>
      <c r="E1088" s="88">
        <v>33.880001</v>
      </c>
      <c r="F1088" s="88">
        <v>28.372879000000001</v>
      </c>
      <c r="G1088" s="88">
        <v>32250</v>
      </c>
    </row>
    <row r="1089" spans="1:7" hidden="1" x14ac:dyDescent="0.25">
      <c r="A1089" s="87">
        <v>41386</v>
      </c>
      <c r="B1089" s="88">
        <v>34.173332000000002</v>
      </c>
      <c r="C1089" s="88">
        <v>34.240001999999997</v>
      </c>
      <c r="D1089" s="88">
        <v>33.419998</v>
      </c>
      <c r="E1089" s="88">
        <v>34.073334000000003</v>
      </c>
      <c r="F1089" s="88">
        <v>28.534779</v>
      </c>
      <c r="G1089" s="88">
        <v>34800</v>
      </c>
    </row>
    <row r="1090" spans="1:7" hidden="1" x14ac:dyDescent="0.25">
      <c r="A1090" s="87">
        <v>41387</v>
      </c>
      <c r="B1090" s="88">
        <v>34.326667999999998</v>
      </c>
      <c r="C1090" s="88">
        <v>34.846668000000001</v>
      </c>
      <c r="D1090" s="88">
        <v>34.093333999999999</v>
      </c>
      <c r="E1090" s="88">
        <v>34.833331999999999</v>
      </c>
      <c r="F1090" s="88">
        <v>29.171246</v>
      </c>
      <c r="G1090" s="88">
        <v>60450</v>
      </c>
    </row>
    <row r="1091" spans="1:7" hidden="1" x14ac:dyDescent="0.25">
      <c r="A1091" s="87">
        <v>41388</v>
      </c>
      <c r="B1091" s="88">
        <v>34.866669000000002</v>
      </c>
      <c r="C1091" s="88">
        <v>35.113334999999999</v>
      </c>
      <c r="D1091" s="88">
        <v>34.266666000000001</v>
      </c>
      <c r="E1091" s="88">
        <v>34.513331999999998</v>
      </c>
      <c r="F1091" s="88">
        <v>28.903262999999999</v>
      </c>
      <c r="G1091" s="88">
        <v>46950</v>
      </c>
    </row>
    <row r="1092" spans="1:7" hidden="1" x14ac:dyDescent="0.25">
      <c r="A1092" s="87">
        <v>41389</v>
      </c>
      <c r="B1092" s="88">
        <v>34.673332000000002</v>
      </c>
      <c r="C1092" s="88">
        <v>35.060001</v>
      </c>
      <c r="D1092" s="88">
        <v>34.673332000000002</v>
      </c>
      <c r="E1092" s="88">
        <v>35.026668999999998</v>
      </c>
      <c r="F1092" s="88">
        <v>29.333152999999999</v>
      </c>
      <c r="G1092" s="88">
        <v>37050</v>
      </c>
    </row>
    <row r="1093" spans="1:7" hidden="1" x14ac:dyDescent="0.25">
      <c r="A1093" s="87">
        <v>41390</v>
      </c>
      <c r="B1093" s="88">
        <v>35.026668999999998</v>
      </c>
      <c r="C1093" s="88">
        <v>35.166668000000001</v>
      </c>
      <c r="D1093" s="88">
        <v>34.726664999999997</v>
      </c>
      <c r="E1093" s="88">
        <v>34.873333000000002</v>
      </c>
      <c r="F1093" s="88">
        <v>29.204742</v>
      </c>
      <c r="G1093" s="88">
        <v>41400</v>
      </c>
    </row>
    <row r="1094" spans="1:7" hidden="1" x14ac:dyDescent="0.25">
      <c r="A1094" s="87">
        <v>41393</v>
      </c>
      <c r="B1094" s="88">
        <v>35.119999</v>
      </c>
      <c r="C1094" s="88">
        <v>35.146667000000001</v>
      </c>
      <c r="D1094" s="88">
        <v>34.726664999999997</v>
      </c>
      <c r="E1094" s="88">
        <v>35.046664999999997</v>
      </c>
      <c r="F1094" s="88">
        <v>29.349896999999999</v>
      </c>
      <c r="G1094" s="88">
        <v>30300</v>
      </c>
    </row>
    <row r="1095" spans="1:7" hidden="1" x14ac:dyDescent="0.25">
      <c r="A1095" s="87">
        <v>41394</v>
      </c>
      <c r="B1095" s="88">
        <v>35.119999</v>
      </c>
      <c r="C1095" s="88">
        <v>35.573334000000003</v>
      </c>
      <c r="D1095" s="88">
        <v>34.880001</v>
      </c>
      <c r="E1095" s="88">
        <v>35.573334000000003</v>
      </c>
      <c r="F1095" s="88">
        <v>29.790962</v>
      </c>
      <c r="G1095" s="88">
        <v>41850</v>
      </c>
    </row>
    <row r="1096" spans="1:7" hidden="1" x14ac:dyDescent="0.25">
      <c r="A1096" s="87">
        <v>41395</v>
      </c>
      <c r="B1096" s="88">
        <v>35.566665999999998</v>
      </c>
      <c r="C1096" s="88">
        <v>35.566665999999998</v>
      </c>
      <c r="D1096" s="88">
        <v>34.893332999999998</v>
      </c>
      <c r="E1096" s="88">
        <v>34.893332999999998</v>
      </c>
      <c r="F1096" s="88">
        <v>29.221492999999999</v>
      </c>
      <c r="G1096" s="88">
        <v>76200</v>
      </c>
    </row>
    <row r="1097" spans="1:7" hidden="1" x14ac:dyDescent="0.25">
      <c r="A1097" s="87">
        <v>41396</v>
      </c>
      <c r="B1097" s="88">
        <v>35</v>
      </c>
      <c r="C1097" s="88">
        <v>35.32</v>
      </c>
      <c r="D1097" s="88">
        <v>34.666668000000001</v>
      </c>
      <c r="E1097" s="88">
        <v>34.939999</v>
      </c>
      <c r="F1097" s="88">
        <v>29.260576</v>
      </c>
      <c r="G1097" s="88">
        <v>54900</v>
      </c>
    </row>
    <row r="1098" spans="1:7" hidden="1" x14ac:dyDescent="0.25">
      <c r="A1098" s="87">
        <v>41397</v>
      </c>
      <c r="B1098" s="88">
        <v>35.099997999999999</v>
      </c>
      <c r="C1098" s="88">
        <v>36.659999999999997</v>
      </c>
      <c r="D1098" s="88">
        <v>34.979999999999997</v>
      </c>
      <c r="E1098" s="88">
        <v>36.166668000000001</v>
      </c>
      <c r="F1098" s="88">
        <v>30.287844</v>
      </c>
      <c r="G1098" s="88">
        <v>106500</v>
      </c>
    </row>
    <row r="1099" spans="1:7" hidden="1" x14ac:dyDescent="0.25">
      <c r="A1099" s="87">
        <v>41400</v>
      </c>
      <c r="B1099" s="88">
        <v>36.306666999999997</v>
      </c>
      <c r="C1099" s="88">
        <v>36.373333000000002</v>
      </c>
      <c r="D1099" s="88">
        <v>35.666668000000001</v>
      </c>
      <c r="E1099" s="88">
        <v>36.173332000000002</v>
      </c>
      <c r="F1099" s="88">
        <v>30.293431999999999</v>
      </c>
      <c r="G1099" s="88">
        <v>51150</v>
      </c>
    </row>
    <row r="1100" spans="1:7" hidden="1" x14ac:dyDescent="0.25">
      <c r="A1100" s="87">
        <v>41401</v>
      </c>
      <c r="B1100" s="88">
        <v>36.299999</v>
      </c>
      <c r="C1100" s="88">
        <v>36.639999000000003</v>
      </c>
      <c r="D1100" s="88">
        <v>36.046664999999997</v>
      </c>
      <c r="E1100" s="88">
        <v>36.5</v>
      </c>
      <c r="F1100" s="88">
        <v>30.566996</v>
      </c>
      <c r="G1100" s="88">
        <v>51450</v>
      </c>
    </row>
    <row r="1101" spans="1:7" hidden="1" x14ac:dyDescent="0.25">
      <c r="A1101" s="87">
        <v>41402</v>
      </c>
      <c r="B1101" s="88">
        <v>36.373333000000002</v>
      </c>
      <c r="C1101" s="88">
        <v>37.173332000000002</v>
      </c>
      <c r="D1101" s="88">
        <v>36.340000000000003</v>
      </c>
      <c r="E1101" s="88">
        <v>37</v>
      </c>
      <c r="F1101" s="88">
        <v>30.985737</v>
      </c>
      <c r="G1101" s="88">
        <v>69450</v>
      </c>
    </row>
    <row r="1102" spans="1:7" hidden="1" x14ac:dyDescent="0.25">
      <c r="A1102" s="87">
        <v>41403</v>
      </c>
      <c r="B1102" s="88">
        <v>36.893332999999998</v>
      </c>
      <c r="C1102" s="88">
        <v>37.240001999999997</v>
      </c>
      <c r="D1102" s="88">
        <v>35.759998000000003</v>
      </c>
      <c r="E1102" s="88">
        <v>36.173332000000002</v>
      </c>
      <c r="F1102" s="88">
        <v>30.293431999999999</v>
      </c>
      <c r="G1102" s="88">
        <v>46650</v>
      </c>
    </row>
    <row r="1103" spans="1:7" hidden="1" x14ac:dyDescent="0.25">
      <c r="A1103" s="87">
        <v>41404</v>
      </c>
      <c r="B1103" s="88">
        <v>36.246665999999998</v>
      </c>
      <c r="C1103" s="88">
        <v>36.473331000000002</v>
      </c>
      <c r="D1103" s="88">
        <v>35.959999000000003</v>
      </c>
      <c r="E1103" s="88">
        <v>36.406666000000001</v>
      </c>
      <c r="F1103" s="88">
        <v>30.488852000000001</v>
      </c>
      <c r="G1103" s="88">
        <v>41250</v>
      </c>
    </row>
    <row r="1104" spans="1:7" hidden="1" x14ac:dyDescent="0.25">
      <c r="A1104" s="87">
        <v>41407</v>
      </c>
      <c r="B1104" s="88">
        <v>36.393332999999998</v>
      </c>
      <c r="C1104" s="88">
        <v>36.453335000000003</v>
      </c>
      <c r="D1104" s="88">
        <v>35.713332999999999</v>
      </c>
      <c r="E1104" s="88">
        <v>35.886665000000001</v>
      </c>
      <c r="F1104" s="88">
        <v>30.053357999999999</v>
      </c>
      <c r="G1104" s="88">
        <v>19500</v>
      </c>
    </row>
    <row r="1105" spans="1:7" hidden="1" x14ac:dyDescent="0.25">
      <c r="A1105" s="87">
        <v>41408</v>
      </c>
      <c r="B1105" s="88">
        <v>35.786667000000001</v>
      </c>
      <c r="C1105" s="88">
        <v>37.053333000000002</v>
      </c>
      <c r="D1105" s="88">
        <v>35.786667000000001</v>
      </c>
      <c r="E1105" s="88">
        <v>36.666668000000001</v>
      </c>
      <c r="F1105" s="88">
        <v>30.706575000000001</v>
      </c>
      <c r="G1105" s="88">
        <v>50850</v>
      </c>
    </row>
    <row r="1106" spans="1:7" hidden="1" x14ac:dyDescent="0.25">
      <c r="A1106" s="87">
        <v>41409</v>
      </c>
      <c r="B1106" s="88">
        <v>36.713332999999999</v>
      </c>
      <c r="C1106" s="88">
        <v>37.139999000000003</v>
      </c>
      <c r="D1106" s="88">
        <v>36.32</v>
      </c>
      <c r="E1106" s="88">
        <v>36.633330999999998</v>
      </c>
      <c r="F1106" s="88">
        <v>30.678650000000001</v>
      </c>
      <c r="G1106" s="88">
        <v>61350</v>
      </c>
    </row>
    <row r="1107" spans="1:7" hidden="1" x14ac:dyDescent="0.25">
      <c r="A1107" s="87">
        <v>41410</v>
      </c>
      <c r="B1107" s="88">
        <v>36.193333000000003</v>
      </c>
      <c r="C1107" s="88">
        <v>36.266666000000001</v>
      </c>
      <c r="D1107" s="88">
        <v>35.706668999999998</v>
      </c>
      <c r="E1107" s="88">
        <v>35.986668000000002</v>
      </c>
      <c r="F1107" s="88">
        <v>30.137114</v>
      </c>
      <c r="G1107" s="88">
        <v>41100</v>
      </c>
    </row>
    <row r="1108" spans="1:7" hidden="1" x14ac:dyDescent="0.25">
      <c r="A1108" s="87">
        <v>41411</v>
      </c>
      <c r="B1108" s="88">
        <v>36.020000000000003</v>
      </c>
      <c r="C1108" s="88">
        <v>36.513331999999998</v>
      </c>
      <c r="D1108" s="88">
        <v>35.873333000000002</v>
      </c>
      <c r="E1108" s="88">
        <v>36.066665999999998</v>
      </c>
      <c r="F1108" s="88">
        <v>30.204104999999998</v>
      </c>
      <c r="G1108" s="88">
        <v>43050</v>
      </c>
    </row>
    <row r="1109" spans="1:7" hidden="1" x14ac:dyDescent="0.25">
      <c r="A1109" s="87">
        <v>41414</v>
      </c>
      <c r="B1109" s="88">
        <v>35.893332999999998</v>
      </c>
      <c r="C1109" s="88">
        <v>36.206668999999998</v>
      </c>
      <c r="D1109" s="88">
        <v>35.486668000000002</v>
      </c>
      <c r="E1109" s="88">
        <v>36.053333000000002</v>
      </c>
      <c r="F1109" s="88">
        <v>30.192931999999999</v>
      </c>
      <c r="G1109" s="88">
        <v>32700</v>
      </c>
    </row>
    <row r="1110" spans="1:7" hidden="1" x14ac:dyDescent="0.25">
      <c r="A1110" s="87">
        <v>41415</v>
      </c>
      <c r="B1110" s="88">
        <v>35.933334000000002</v>
      </c>
      <c r="C1110" s="88">
        <v>36.133330999999998</v>
      </c>
      <c r="D1110" s="88">
        <v>35.720001000000003</v>
      </c>
      <c r="E1110" s="88">
        <v>36.086666000000001</v>
      </c>
      <c r="F1110" s="88">
        <v>30.220856000000001</v>
      </c>
      <c r="G1110" s="88">
        <v>11700</v>
      </c>
    </row>
    <row r="1111" spans="1:7" hidden="1" x14ac:dyDescent="0.25">
      <c r="A1111" s="87">
        <v>41416</v>
      </c>
      <c r="B1111" s="88">
        <v>36.006667999999998</v>
      </c>
      <c r="C1111" s="88">
        <v>36.259998000000003</v>
      </c>
      <c r="D1111" s="88">
        <v>34.713332999999999</v>
      </c>
      <c r="E1111" s="88">
        <v>35</v>
      </c>
      <c r="F1111" s="88">
        <v>29.310814000000001</v>
      </c>
      <c r="G1111" s="88">
        <v>36900</v>
      </c>
    </row>
    <row r="1112" spans="1:7" hidden="1" x14ac:dyDescent="0.25">
      <c r="A1112" s="87">
        <v>41417</v>
      </c>
      <c r="B1112" s="88">
        <v>34.666668000000001</v>
      </c>
      <c r="C1112" s="88">
        <v>35.18</v>
      </c>
      <c r="D1112" s="88">
        <v>34.366669000000002</v>
      </c>
      <c r="E1112" s="88">
        <v>34.486668000000002</v>
      </c>
      <c r="F1112" s="88">
        <v>28.880929999999999</v>
      </c>
      <c r="G1112" s="88">
        <v>50550</v>
      </c>
    </row>
    <row r="1113" spans="1:7" hidden="1" x14ac:dyDescent="0.25">
      <c r="A1113" s="87">
        <v>41418</v>
      </c>
      <c r="B1113" s="88">
        <v>34.5</v>
      </c>
      <c r="C1113" s="88">
        <v>35.193333000000003</v>
      </c>
      <c r="D1113" s="88">
        <v>34.5</v>
      </c>
      <c r="E1113" s="88">
        <v>35.186667999999997</v>
      </c>
      <c r="F1113" s="88">
        <v>29.467148000000002</v>
      </c>
      <c r="G1113" s="88">
        <v>25350</v>
      </c>
    </row>
    <row r="1114" spans="1:7" hidden="1" x14ac:dyDescent="0.25">
      <c r="A1114" s="87">
        <v>41422</v>
      </c>
      <c r="B1114" s="88">
        <v>35.493332000000002</v>
      </c>
      <c r="C1114" s="88">
        <v>36.373333000000002</v>
      </c>
      <c r="D1114" s="88">
        <v>35.366669000000002</v>
      </c>
      <c r="E1114" s="88">
        <v>35.5</v>
      </c>
      <c r="F1114" s="88">
        <v>29.729544000000001</v>
      </c>
      <c r="G1114" s="88">
        <v>30750</v>
      </c>
    </row>
    <row r="1115" spans="1:7" hidden="1" x14ac:dyDescent="0.25">
      <c r="A1115" s="87">
        <v>41423</v>
      </c>
      <c r="B1115" s="88">
        <v>35.380001</v>
      </c>
      <c r="C1115" s="88">
        <v>35.720001000000003</v>
      </c>
      <c r="D1115" s="88">
        <v>34.693333000000003</v>
      </c>
      <c r="E1115" s="88">
        <v>35.099997999999999</v>
      </c>
      <c r="F1115" s="88">
        <v>29.394569000000001</v>
      </c>
      <c r="G1115" s="88">
        <v>19200</v>
      </c>
    </row>
    <row r="1116" spans="1:7" hidden="1" x14ac:dyDescent="0.25">
      <c r="A1116" s="87">
        <v>41424</v>
      </c>
      <c r="B1116" s="88">
        <v>35.299999</v>
      </c>
      <c r="C1116" s="88">
        <v>35.659999999999997</v>
      </c>
      <c r="D1116" s="88">
        <v>35.18</v>
      </c>
      <c r="E1116" s="88">
        <v>35.446666999999998</v>
      </c>
      <c r="F1116" s="88">
        <v>29.684878999999999</v>
      </c>
      <c r="G1116" s="88">
        <v>16050</v>
      </c>
    </row>
    <row r="1117" spans="1:7" hidden="1" x14ac:dyDescent="0.25">
      <c r="A1117" s="87">
        <v>41425</v>
      </c>
      <c r="B1117" s="88">
        <v>35.206668999999998</v>
      </c>
      <c r="C1117" s="88">
        <v>36.026668999999998</v>
      </c>
      <c r="D1117" s="88">
        <v>35.18</v>
      </c>
      <c r="E1117" s="88">
        <v>35.299999</v>
      </c>
      <c r="F1117" s="88">
        <v>29.562054</v>
      </c>
      <c r="G1117" s="88">
        <v>22950</v>
      </c>
    </row>
    <row r="1118" spans="1:7" hidden="1" x14ac:dyDescent="0.25">
      <c r="A1118" s="87">
        <v>41428</v>
      </c>
      <c r="B1118" s="88">
        <v>35.533332999999999</v>
      </c>
      <c r="C1118" s="88">
        <v>35.799999</v>
      </c>
      <c r="D1118" s="88">
        <v>34.986668000000002</v>
      </c>
      <c r="E1118" s="88">
        <v>35.566665999999998</v>
      </c>
      <c r="F1118" s="88">
        <v>29.785381000000001</v>
      </c>
      <c r="G1118" s="88">
        <v>62100</v>
      </c>
    </row>
    <row r="1119" spans="1:7" hidden="1" x14ac:dyDescent="0.25">
      <c r="A1119" s="87">
        <v>41429</v>
      </c>
      <c r="B1119" s="88">
        <v>35.526668999999998</v>
      </c>
      <c r="C1119" s="88">
        <v>35.860000999999997</v>
      </c>
      <c r="D1119" s="88">
        <v>34.919998</v>
      </c>
      <c r="E1119" s="88">
        <v>35.133330999999998</v>
      </c>
      <c r="F1119" s="88">
        <v>29.422485000000002</v>
      </c>
      <c r="G1119" s="88">
        <v>24150</v>
      </c>
    </row>
    <row r="1120" spans="1:7" hidden="1" x14ac:dyDescent="0.25">
      <c r="A1120" s="87">
        <v>41430</v>
      </c>
      <c r="B1120" s="88">
        <v>35.193333000000003</v>
      </c>
      <c r="C1120" s="88">
        <v>35.193333000000003</v>
      </c>
      <c r="D1120" s="88">
        <v>34.599997999999999</v>
      </c>
      <c r="E1120" s="88">
        <v>34.700001</v>
      </c>
      <c r="F1120" s="88">
        <v>29.059587000000001</v>
      </c>
      <c r="G1120" s="88">
        <v>30150</v>
      </c>
    </row>
    <row r="1121" spans="1:7" hidden="1" x14ac:dyDescent="0.25">
      <c r="A1121" s="87">
        <v>41431</v>
      </c>
      <c r="B1121" s="88">
        <v>34.766666000000001</v>
      </c>
      <c r="C1121" s="88">
        <v>34.959999000000003</v>
      </c>
      <c r="D1121" s="88">
        <v>34.346668000000001</v>
      </c>
      <c r="E1121" s="88">
        <v>34.813332000000003</v>
      </c>
      <c r="F1121" s="88">
        <v>29.154488000000001</v>
      </c>
      <c r="G1121" s="88">
        <v>45300</v>
      </c>
    </row>
    <row r="1122" spans="1:7" hidden="1" x14ac:dyDescent="0.25">
      <c r="A1122" s="87">
        <v>41432</v>
      </c>
      <c r="B1122" s="88">
        <v>35.073334000000003</v>
      </c>
      <c r="C1122" s="88">
        <v>35.073334000000003</v>
      </c>
      <c r="D1122" s="88">
        <v>34.479999999999997</v>
      </c>
      <c r="E1122" s="88">
        <v>34.759998000000003</v>
      </c>
      <c r="F1122" s="88">
        <v>29.109835</v>
      </c>
      <c r="G1122" s="88">
        <v>44400</v>
      </c>
    </row>
    <row r="1123" spans="1:7" hidden="1" x14ac:dyDescent="0.25">
      <c r="A1123" s="87">
        <v>41435</v>
      </c>
      <c r="B1123" s="88">
        <v>35.086666000000001</v>
      </c>
      <c r="C1123" s="88">
        <v>35.133330999999998</v>
      </c>
      <c r="D1123" s="88">
        <v>34.526668999999998</v>
      </c>
      <c r="E1123" s="88">
        <v>35.119999</v>
      </c>
      <c r="F1123" s="88">
        <v>29.411304000000001</v>
      </c>
      <c r="G1123" s="88">
        <v>11550</v>
      </c>
    </row>
    <row r="1124" spans="1:7" hidden="1" x14ac:dyDescent="0.25">
      <c r="A1124" s="87">
        <v>41436</v>
      </c>
      <c r="B1124" s="88">
        <v>34.806666999999997</v>
      </c>
      <c r="C1124" s="88">
        <v>34.946666999999998</v>
      </c>
      <c r="D1124" s="88">
        <v>34.606667000000002</v>
      </c>
      <c r="E1124" s="88">
        <v>34.613334999999999</v>
      </c>
      <c r="F1124" s="88">
        <v>28.987013000000001</v>
      </c>
      <c r="G1124" s="88">
        <v>20250</v>
      </c>
    </row>
    <row r="1125" spans="1:7" hidden="1" x14ac:dyDescent="0.25">
      <c r="A1125" s="87">
        <v>41437</v>
      </c>
      <c r="B1125" s="88">
        <v>34.880001</v>
      </c>
      <c r="C1125" s="88">
        <v>34.880001</v>
      </c>
      <c r="D1125" s="88">
        <v>34.426665999999997</v>
      </c>
      <c r="E1125" s="88">
        <v>34.433334000000002</v>
      </c>
      <c r="F1125" s="88">
        <v>28.836275000000001</v>
      </c>
      <c r="G1125" s="88">
        <v>19350</v>
      </c>
    </row>
    <row r="1126" spans="1:7" hidden="1" x14ac:dyDescent="0.25">
      <c r="A1126" s="87">
        <v>41438</v>
      </c>
      <c r="B1126" s="88">
        <v>34.279998999999997</v>
      </c>
      <c r="C1126" s="88">
        <v>34.906666000000001</v>
      </c>
      <c r="D1126" s="88">
        <v>34.279998999999997</v>
      </c>
      <c r="E1126" s="88">
        <v>34.806666999999997</v>
      </c>
      <c r="F1126" s="88">
        <v>29.367826000000001</v>
      </c>
      <c r="G1126" s="88">
        <v>29550</v>
      </c>
    </row>
    <row r="1127" spans="1:7" hidden="1" x14ac:dyDescent="0.25">
      <c r="A1127" s="87">
        <v>41439</v>
      </c>
      <c r="B1127" s="88">
        <v>34.633330999999998</v>
      </c>
      <c r="C1127" s="88">
        <v>34.919998</v>
      </c>
      <c r="D1127" s="88">
        <v>34.520000000000003</v>
      </c>
      <c r="E1127" s="88">
        <v>34.619999</v>
      </c>
      <c r="F1127" s="88">
        <v>29.210326999999999</v>
      </c>
      <c r="G1127" s="88">
        <v>25050</v>
      </c>
    </row>
    <row r="1128" spans="1:7" hidden="1" x14ac:dyDescent="0.25">
      <c r="A1128" s="87">
        <v>41442</v>
      </c>
      <c r="B1128" s="88">
        <v>35</v>
      </c>
      <c r="C1128" s="88">
        <v>35.060001</v>
      </c>
      <c r="D1128" s="88">
        <v>34.473331000000002</v>
      </c>
      <c r="E1128" s="88">
        <v>34.626666999999998</v>
      </c>
      <c r="F1128" s="88">
        <v>29.215954</v>
      </c>
      <c r="G1128" s="88">
        <v>17100</v>
      </c>
    </row>
    <row r="1129" spans="1:7" hidden="1" x14ac:dyDescent="0.25">
      <c r="A1129" s="87">
        <v>41443</v>
      </c>
      <c r="B1129" s="88">
        <v>34.666668000000001</v>
      </c>
      <c r="C1129" s="88">
        <v>35.5</v>
      </c>
      <c r="D1129" s="88">
        <v>34.606667000000002</v>
      </c>
      <c r="E1129" s="88">
        <v>35</v>
      </c>
      <c r="F1129" s="88">
        <v>29.530934999999999</v>
      </c>
      <c r="G1129" s="88">
        <v>59700</v>
      </c>
    </row>
    <row r="1130" spans="1:7" hidden="1" x14ac:dyDescent="0.25">
      <c r="A1130" s="87">
        <v>41444</v>
      </c>
      <c r="B1130" s="88">
        <v>35.033332999999999</v>
      </c>
      <c r="C1130" s="88">
        <v>35.193333000000003</v>
      </c>
      <c r="D1130" s="88">
        <v>34.406666000000001</v>
      </c>
      <c r="E1130" s="88">
        <v>34.606667000000002</v>
      </c>
      <c r="F1130" s="88">
        <v>29.199074</v>
      </c>
      <c r="G1130" s="88">
        <v>46800</v>
      </c>
    </row>
    <row r="1131" spans="1:7" hidden="1" x14ac:dyDescent="0.25">
      <c r="A1131" s="87">
        <v>41445</v>
      </c>
      <c r="B1131" s="88">
        <v>34.279998999999997</v>
      </c>
      <c r="C1131" s="88">
        <v>34.526668999999998</v>
      </c>
      <c r="D1131" s="88">
        <v>33.560001</v>
      </c>
      <c r="E1131" s="88">
        <v>34.326667999999998</v>
      </c>
      <c r="F1131" s="88">
        <v>28.962826</v>
      </c>
      <c r="G1131" s="88">
        <v>73350</v>
      </c>
    </row>
    <row r="1132" spans="1:7" hidden="1" x14ac:dyDescent="0.25">
      <c r="A1132" s="87">
        <v>41446</v>
      </c>
      <c r="B1132" s="88">
        <v>34.466667000000001</v>
      </c>
      <c r="C1132" s="88">
        <v>34.873333000000002</v>
      </c>
      <c r="D1132" s="88">
        <v>34.053333000000002</v>
      </c>
      <c r="E1132" s="88">
        <v>34.259998000000003</v>
      </c>
      <c r="F1132" s="88">
        <v>28.906578</v>
      </c>
      <c r="G1132" s="88">
        <v>66300</v>
      </c>
    </row>
    <row r="1133" spans="1:7" hidden="1" x14ac:dyDescent="0.25">
      <c r="A1133" s="87">
        <v>41449</v>
      </c>
      <c r="B1133" s="88">
        <v>33.833331999999999</v>
      </c>
      <c r="C1133" s="88">
        <v>34.813332000000003</v>
      </c>
      <c r="D1133" s="88">
        <v>33.833331999999999</v>
      </c>
      <c r="E1133" s="88">
        <v>34.433334000000002</v>
      </c>
      <c r="F1133" s="88">
        <v>29.052837</v>
      </c>
      <c r="G1133" s="88">
        <v>46500</v>
      </c>
    </row>
    <row r="1134" spans="1:7" hidden="1" x14ac:dyDescent="0.25">
      <c r="A1134" s="87">
        <v>41450</v>
      </c>
      <c r="B1134" s="88">
        <v>34.619999</v>
      </c>
      <c r="C1134" s="88">
        <v>35.086666000000001</v>
      </c>
      <c r="D1134" s="88">
        <v>34.400002000000001</v>
      </c>
      <c r="E1134" s="88">
        <v>34.953335000000003</v>
      </c>
      <c r="F1134" s="88">
        <v>29.491576999999999</v>
      </c>
      <c r="G1134" s="88">
        <v>58200</v>
      </c>
    </row>
    <row r="1135" spans="1:7" hidden="1" x14ac:dyDescent="0.25">
      <c r="A1135" s="87">
        <v>41451</v>
      </c>
      <c r="B1135" s="88">
        <v>35.106667000000002</v>
      </c>
      <c r="C1135" s="88">
        <v>35.106667000000002</v>
      </c>
      <c r="D1135" s="88">
        <v>34.486668000000002</v>
      </c>
      <c r="E1135" s="88">
        <v>34.633330999999998</v>
      </c>
      <c r="F1135" s="88">
        <v>29.221567</v>
      </c>
      <c r="G1135" s="88">
        <v>51300</v>
      </c>
    </row>
    <row r="1136" spans="1:7" hidden="1" x14ac:dyDescent="0.25">
      <c r="A1136" s="87">
        <v>41452</v>
      </c>
      <c r="B1136" s="88">
        <v>34.740001999999997</v>
      </c>
      <c r="C1136" s="88">
        <v>35.139999000000003</v>
      </c>
      <c r="D1136" s="88">
        <v>34.513331999999998</v>
      </c>
      <c r="E1136" s="88">
        <v>34.933334000000002</v>
      </c>
      <c r="F1136" s="88">
        <v>29.474705</v>
      </c>
      <c r="G1136" s="88">
        <v>63450</v>
      </c>
    </row>
    <row r="1137" spans="1:7" hidden="1" x14ac:dyDescent="0.25">
      <c r="A1137" s="87">
        <v>41453</v>
      </c>
      <c r="B1137" s="88">
        <v>34.706668999999998</v>
      </c>
      <c r="C1137" s="88">
        <v>35.259998000000003</v>
      </c>
      <c r="D1137" s="88">
        <v>34.313332000000003</v>
      </c>
      <c r="E1137" s="88">
        <v>34.326667999999998</v>
      </c>
      <c r="F1137" s="88">
        <v>28.962826</v>
      </c>
      <c r="G1137" s="88">
        <v>143100</v>
      </c>
    </row>
    <row r="1138" spans="1:7" hidden="1" x14ac:dyDescent="0.25">
      <c r="A1138" s="87">
        <v>41456</v>
      </c>
      <c r="B1138" s="88">
        <v>34.400002000000001</v>
      </c>
      <c r="C1138" s="88">
        <v>34.793331000000002</v>
      </c>
      <c r="D1138" s="88">
        <v>34.400002000000001</v>
      </c>
      <c r="E1138" s="88">
        <v>34.639999000000003</v>
      </c>
      <c r="F1138" s="88">
        <v>29.227198000000001</v>
      </c>
      <c r="G1138" s="88">
        <v>68400</v>
      </c>
    </row>
    <row r="1139" spans="1:7" hidden="1" x14ac:dyDescent="0.25">
      <c r="A1139" s="87">
        <v>41457</v>
      </c>
      <c r="B1139" s="88">
        <v>34.533332999999999</v>
      </c>
      <c r="C1139" s="88">
        <v>34.873333000000002</v>
      </c>
      <c r="D1139" s="88">
        <v>34.013331999999998</v>
      </c>
      <c r="E1139" s="88">
        <v>34.166668000000001</v>
      </c>
      <c r="F1139" s="88">
        <v>28.827835</v>
      </c>
      <c r="G1139" s="88">
        <v>78300</v>
      </c>
    </row>
    <row r="1140" spans="1:7" hidden="1" x14ac:dyDescent="0.25">
      <c r="A1140" s="87">
        <v>41458</v>
      </c>
      <c r="B1140" s="88">
        <v>34.126666999999998</v>
      </c>
      <c r="C1140" s="88">
        <v>34.753334000000002</v>
      </c>
      <c r="D1140" s="88">
        <v>34.126666999999998</v>
      </c>
      <c r="E1140" s="88">
        <v>34.653331999999999</v>
      </c>
      <c r="F1140" s="88">
        <v>29.238447000000001</v>
      </c>
      <c r="G1140" s="88">
        <v>21300</v>
      </c>
    </row>
    <row r="1141" spans="1:7" hidden="1" x14ac:dyDescent="0.25">
      <c r="A1141" s="87">
        <v>41460</v>
      </c>
      <c r="B1141" s="88">
        <v>35.133330999999998</v>
      </c>
      <c r="C1141" s="88">
        <v>35.493332000000002</v>
      </c>
      <c r="D1141" s="88">
        <v>34.573334000000003</v>
      </c>
      <c r="E1141" s="88">
        <v>35.373333000000002</v>
      </c>
      <c r="F1141" s="88">
        <v>29.845939999999999</v>
      </c>
      <c r="G1141" s="88">
        <v>44700</v>
      </c>
    </row>
    <row r="1142" spans="1:7" hidden="1" x14ac:dyDescent="0.25">
      <c r="A1142" s="87">
        <v>41463</v>
      </c>
      <c r="B1142" s="88">
        <v>35.380001</v>
      </c>
      <c r="C1142" s="88">
        <v>36.086666000000001</v>
      </c>
      <c r="D1142" s="88">
        <v>35.333331999999999</v>
      </c>
      <c r="E1142" s="88">
        <v>35.866669000000002</v>
      </c>
      <c r="F1142" s="88">
        <v>30.262194000000001</v>
      </c>
      <c r="G1142" s="88">
        <v>36750</v>
      </c>
    </row>
    <row r="1143" spans="1:7" hidden="1" x14ac:dyDescent="0.25">
      <c r="A1143" s="87">
        <v>41464</v>
      </c>
      <c r="B1143" s="88">
        <v>36.046664999999997</v>
      </c>
      <c r="C1143" s="88">
        <v>36.573334000000003</v>
      </c>
      <c r="D1143" s="88">
        <v>36.040000999999997</v>
      </c>
      <c r="E1143" s="88">
        <v>36.266666000000001</v>
      </c>
      <c r="F1143" s="88">
        <v>30.599685999999998</v>
      </c>
      <c r="G1143" s="88">
        <v>55050</v>
      </c>
    </row>
    <row r="1144" spans="1:7" hidden="1" x14ac:dyDescent="0.25">
      <c r="A1144" s="87">
        <v>41465</v>
      </c>
      <c r="B1144" s="88">
        <v>36.373333000000002</v>
      </c>
      <c r="C1144" s="88">
        <v>37.5</v>
      </c>
      <c r="D1144" s="88">
        <v>36.266666000000001</v>
      </c>
      <c r="E1144" s="88">
        <v>37.200001</v>
      </c>
      <c r="F1144" s="88">
        <v>31.387170999999999</v>
      </c>
      <c r="G1144" s="88">
        <v>48450</v>
      </c>
    </row>
    <row r="1145" spans="1:7" hidden="1" x14ac:dyDescent="0.25">
      <c r="A1145" s="87">
        <v>41466</v>
      </c>
      <c r="B1145" s="88">
        <v>37.466667000000001</v>
      </c>
      <c r="C1145" s="88">
        <v>37.993332000000002</v>
      </c>
      <c r="D1145" s="88">
        <v>37.240001999999997</v>
      </c>
      <c r="E1145" s="88">
        <v>37.833331999999999</v>
      </c>
      <c r="F1145" s="88">
        <v>31.921555000000001</v>
      </c>
      <c r="G1145" s="88">
        <v>48750</v>
      </c>
    </row>
    <row r="1146" spans="1:7" hidden="1" x14ac:dyDescent="0.25">
      <c r="A1146" s="87">
        <v>41467</v>
      </c>
      <c r="B1146" s="88">
        <v>37.993332000000002</v>
      </c>
      <c r="C1146" s="88">
        <v>38</v>
      </c>
      <c r="D1146" s="88">
        <v>37.159999999999997</v>
      </c>
      <c r="E1146" s="88">
        <v>37.853332999999999</v>
      </c>
      <c r="F1146" s="88">
        <v>31.938423</v>
      </c>
      <c r="G1146" s="88">
        <v>61200</v>
      </c>
    </row>
    <row r="1147" spans="1:7" hidden="1" x14ac:dyDescent="0.25">
      <c r="A1147" s="87">
        <v>41470</v>
      </c>
      <c r="B1147" s="88">
        <v>37.799999</v>
      </c>
      <c r="C1147" s="88">
        <v>38.653331999999999</v>
      </c>
      <c r="D1147" s="88">
        <v>37.673332000000002</v>
      </c>
      <c r="E1147" s="88">
        <v>38.520000000000003</v>
      </c>
      <c r="F1147" s="88">
        <v>32.500919000000003</v>
      </c>
      <c r="G1147" s="88">
        <v>39300</v>
      </c>
    </row>
    <row r="1148" spans="1:7" hidden="1" x14ac:dyDescent="0.25">
      <c r="A1148" s="87">
        <v>41471</v>
      </c>
      <c r="B1148" s="88">
        <v>38</v>
      </c>
      <c r="C1148" s="88">
        <v>38.459999000000003</v>
      </c>
      <c r="D1148" s="88">
        <v>37.759998000000003</v>
      </c>
      <c r="E1148" s="88">
        <v>38.266666000000001</v>
      </c>
      <c r="F1148" s="88">
        <v>32.287177999999997</v>
      </c>
      <c r="G1148" s="88">
        <v>34200</v>
      </c>
    </row>
    <row r="1149" spans="1:7" hidden="1" x14ac:dyDescent="0.25">
      <c r="A1149" s="87">
        <v>41472</v>
      </c>
      <c r="B1149" s="88">
        <v>38.333331999999999</v>
      </c>
      <c r="C1149" s="88">
        <v>38.693333000000003</v>
      </c>
      <c r="D1149" s="88">
        <v>37.746665999999998</v>
      </c>
      <c r="E1149" s="88">
        <v>37.973331000000002</v>
      </c>
      <c r="F1149" s="88">
        <v>32.039664999999999</v>
      </c>
      <c r="G1149" s="88">
        <v>24750</v>
      </c>
    </row>
    <row r="1150" spans="1:7" hidden="1" x14ac:dyDescent="0.25">
      <c r="A1150" s="87">
        <v>41473</v>
      </c>
      <c r="B1150" s="88">
        <v>38.020000000000003</v>
      </c>
      <c r="C1150" s="88">
        <v>38.833331999999999</v>
      </c>
      <c r="D1150" s="88">
        <v>37.926665999999997</v>
      </c>
      <c r="E1150" s="88">
        <v>38.299999</v>
      </c>
      <c r="F1150" s="88">
        <v>32.315289</v>
      </c>
      <c r="G1150" s="88">
        <v>29400</v>
      </c>
    </row>
    <row r="1151" spans="1:7" hidden="1" x14ac:dyDescent="0.25">
      <c r="A1151" s="87">
        <v>41474</v>
      </c>
      <c r="B1151" s="88">
        <v>38.253334000000002</v>
      </c>
      <c r="C1151" s="88">
        <v>38.586666000000001</v>
      </c>
      <c r="D1151" s="88">
        <v>38.119999</v>
      </c>
      <c r="E1151" s="88">
        <v>38.426665999999997</v>
      </c>
      <c r="F1151" s="88">
        <v>32.422168999999997</v>
      </c>
      <c r="G1151" s="88">
        <v>20250</v>
      </c>
    </row>
    <row r="1152" spans="1:7" hidden="1" x14ac:dyDescent="0.25">
      <c r="A1152" s="87">
        <v>41477</v>
      </c>
      <c r="B1152" s="88">
        <v>38.433334000000002</v>
      </c>
      <c r="C1152" s="88">
        <v>38.599997999999999</v>
      </c>
      <c r="D1152" s="88">
        <v>37.933334000000002</v>
      </c>
      <c r="E1152" s="88">
        <v>38.473331000000002</v>
      </c>
      <c r="F1152" s="88">
        <v>32.461539999999999</v>
      </c>
      <c r="G1152" s="88">
        <v>31950</v>
      </c>
    </row>
    <row r="1153" spans="1:7" hidden="1" x14ac:dyDescent="0.25">
      <c r="A1153" s="87">
        <v>41478</v>
      </c>
      <c r="B1153" s="88">
        <v>38.486668000000002</v>
      </c>
      <c r="C1153" s="88">
        <v>38.486668000000002</v>
      </c>
      <c r="D1153" s="88">
        <v>38.060001</v>
      </c>
      <c r="E1153" s="88">
        <v>38.413333999999999</v>
      </c>
      <c r="F1153" s="88">
        <v>32.410915000000003</v>
      </c>
      <c r="G1153" s="88">
        <v>48000</v>
      </c>
    </row>
    <row r="1154" spans="1:7" hidden="1" x14ac:dyDescent="0.25">
      <c r="A1154" s="87">
        <v>41479</v>
      </c>
      <c r="B1154" s="88">
        <v>38.486668000000002</v>
      </c>
      <c r="C1154" s="88">
        <v>38.486668000000002</v>
      </c>
      <c r="D1154" s="88">
        <v>37.893332999999998</v>
      </c>
      <c r="E1154" s="88">
        <v>38.253334000000002</v>
      </c>
      <c r="F1154" s="88">
        <v>32.275925000000001</v>
      </c>
      <c r="G1154" s="88">
        <v>40650</v>
      </c>
    </row>
    <row r="1155" spans="1:7" hidden="1" x14ac:dyDescent="0.25">
      <c r="A1155" s="87">
        <v>41480</v>
      </c>
      <c r="B1155" s="88">
        <v>38.340000000000003</v>
      </c>
      <c r="C1155" s="88">
        <v>39.513331999999998</v>
      </c>
      <c r="D1155" s="88">
        <v>38.340000000000003</v>
      </c>
      <c r="E1155" s="88">
        <v>39.233333999999999</v>
      </c>
      <c r="F1155" s="88">
        <v>33.102786999999999</v>
      </c>
      <c r="G1155" s="88">
        <v>42300</v>
      </c>
    </row>
    <row r="1156" spans="1:7" hidden="1" x14ac:dyDescent="0.25">
      <c r="A1156" s="87">
        <v>41481</v>
      </c>
      <c r="B1156" s="88">
        <v>39.073334000000003</v>
      </c>
      <c r="C1156" s="88">
        <v>39.5</v>
      </c>
      <c r="D1156" s="88">
        <v>38.580002</v>
      </c>
      <c r="E1156" s="88">
        <v>39.086666000000001</v>
      </c>
      <c r="F1156" s="88">
        <v>32.979042</v>
      </c>
      <c r="G1156" s="88">
        <v>48300</v>
      </c>
    </row>
    <row r="1157" spans="1:7" hidden="1" x14ac:dyDescent="0.25">
      <c r="A1157" s="87">
        <v>41484</v>
      </c>
      <c r="B1157" s="88">
        <v>39.113334999999999</v>
      </c>
      <c r="C1157" s="88">
        <v>39.700001</v>
      </c>
      <c r="D1157" s="88">
        <v>39.093333999999999</v>
      </c>
      <c r="E1157" s="88">
        <v>39.340000000000003</v>
      </c>
      <c r="F1157" s="88">
        <v>33.192782999999999</v>
      </c>
      <c r="G1157" s="88">
        <v>45450</v>
      </c>
    </row>
    <row r="1158" spans="1:7" hidden="1" x14ac:dyDescent="0.25">
      <c r="A1158" s="87">
        <v>41485</v>
      </c>
      <c r="B1158" s="88">
        <v>39.626666999999998</v>
      </c>
      <c r="C1158" s="88">
        <v>39.753334000000002</v>
      </c>
      <c r="D1158" s="88">
        <v>38.953335000000003</v>
      </c>
      <c r="E1158" s="88">
        <v>39.213332999999999</v>
      </c>
      <c r="F1158" s="88">
        <v>33.085915</v>
      </c>
      <c r="G1158" s="88">
        <v>25950</v>
      </c>
    </row>
    <row r="1159" spans="1:7" hidden="1" x14ac:dyDescent="0.25">
      <c r="A1159" s="87">
        <v>41486</v>
      </c>
      <c r="B1159" s="88">
        <v>39.233333999999999</v>
      </c>
      <c r="C1159" s="88">
        <v>40</v>
      </c>
      <c r="D1159" s="88">
        <v>39.193333000000003</v>
      </c>
      <c r="E1159" s="88">
        <v>39.513331999999998</v>
      </c>
      <c r="F1159" s="88">
        <v>33.339030999999999</v>
      </c>
      <c r="G1159" s="88">
        <v>32850</v>
      </c>
    </row>
    <row r="1160" spans="1:7" hidden="1" x14ac:dyDescent="0.25">
      <c r="A1160" s="87">
        <v>41487</v>
      </c>
      <c r="B1160" s="88">
        <v>39.973331000000002</v>
      </c>
      <c r="C1160" s="88">
        <v>40.053333000000002</v>
      </c>
      <c r="D1160" s="88">
        <v>39.333331999999999</v>
      </c>
      <c r="E1160" s="88">
        <v>39.793331000000002</v>
      </c>
      <c r="F1160" s="88">
        <v>33.575282999999999</v>
      </c>
      <c r="G1160" s="88">
        <v>34800</v>
      </c>
    </row>
    <row r="1161" spans="1:7" hidden="1" x14ac:dyDescent="0.25">
      <c r="A1161" s="87">
        <v>41488</v>
      </c>
      <c r="B1161" s="88">
        <v>39.720001000000003</v>
      </c>
      <c r="C1161" s="88">
        <v>39.779998999999997</v>
      </c>
      <c r="D1161" s="88">
        <v>39.333331999999999</v>
      </c>
      <c r="E1161" s="88">
        <v>39.506667999999998</v>
      </c>
      <c r="F1161" s="88">
        <v>33.333412000000003</v>
      </c>
      <c r="G1161" s="88">
        <v>29400</v>
      </c>
    </row>
    <row r="1162" spans="1:7" hidden="1" x14ac:dyDescent="0.25">
      <c r="A1162" s="87">
        <v>41491</v>
      </c>
      <c r="B1162" s="88">
        <v>39.566665999999998</v>
      </c>
      <c r="C1162" s="88">
        <v>39.566665999999998</v>
      </c>
      <c r="D1162" s="88">
        <v>38.933334000000002</v>
      </c>
      <c r="E1162" s="88">
        <v>39.273335000000003</v>
      </c>
      <c r="F1162" s="88">
        <v>33.136532000000003</v>
      </c>
      <c r="G1162" s="88">
        <v>45000</v>
      </c>
    </row>
    <row r="1163" spans="1:7" hidden="1" x14ac:dyDescent="0.25">
      <c r="A1163" s="87">
        <v>41492</v>
      </c>
      <c r="B1163" s="88">
        <v>39.273335000000003</v>
      </c>
      <c r="C1163" s="88">
        <v>39.386665000000001</v>
      </c>
      <c r="D1163" s="88">
        <v>38.786667000000001</v>
      </c>
      <c r="E1163" s="88">
        <v>38.966667000000001</v>
      </c>
      <c r="F1163" s="88">
        <v>32.877791999999999</v>
      </c>
      <c r="G1163" s="88">
        <v>63750</v>
      </c>
    </row>
    <row r="1164" spans="1:7" hidden="1" x14ac:dyDescent="0.25">
      <c r="A1164" s="87">
        <v>41493</v>
      </c>
      <c r="B1164" s="88">
        <v>38.799999</v>
      </c>
      <c r="C1164" s="88">
        <v>39.433334000000002</v>
      </c>
      <c r="D1164" s="88">
        <v>38.733333999999999</v>
      </c>
      <c r="E1164" s="88">
        <v>39.346668000000001</v>
      </c>
      <c r="F1164" s="88">
        <v>33.198405999999999</v>
      </c>
      <c r="G1164" s="88">
        <v>46500</v>
      </c>
    </row>
    <row r="1165" spans="1:7" hidden="1" x14ac:dyDescent="0.25">
      <c r="A1165" s="87">
        <v>41494</v>
      </c>
      <c r="B1165" s="88">
        <v>39.473331000000002</v>
      </c>
      <c r="C1165" s="88">
        <v>39.853332999999999</v>
      </c>
      <c r="D1165" s="88">
        <v>38.919998</v>
      </c>
      <c r="E1165" s="88">
        <v>39.413333999999999</v>
      </c>
      <c r="F1165" s="88">
        <v>33.254654000000002</v>
      </c>
      <c r="G1165" s="88">
        <v>41250</v>
      </c>
    </row>
    <row r="1166" spans="1:7" hidden="1" x14ac:dyDescent="0.25">
      <c r="A1166" s="87">
        <v>41495</v>
      </c>
      <c r="B1166" s="88">
        <v>39.099997999999999</v>
      </c>
      <c r="C1166" s="88">
        <v>39.360000999999997</v>
      </c>
      <c r="D1166" s="88">
        <v>38.473331000000002</v>
      </c>
      <c r="E1166" s="88">
        <v>38.599997999999999</v>
      </c>
      <c r="F1166" s="88">
        <v>32.568416999999997</v>
      </c>
      <c r="G1166" s="88">
        <v>57750</v>
      </c>
    </row>
    <row r="1167" spans="1:7" hidden="1" x14ac:dyDescent="0.25">
      <c r="A1167" s="87">
        <v>41498</v>
      </c>
      <c r="B1167" s="88">
        <v>38.613334999999999</v>
      </c>
      <c r="C1167" s="88">
        <v>39.266666000000001</v>
      </c>
      <c r="D1167" s="88">
        <v>38.013331999999998</v>
      </c>
      <c r="E1167" s="88">
        <v>38.119999</v>
      </c>
      <c r="F1167" s="88">
        <v>32.163421999999997</v>
      </c>
      <c r="G1167" s="88">
        <v>55350</v>
      </c>
    </row>
    <row r="1168" spans="1:7" hidden="1" x14ac:dyDescent="0.25">
      <c r="A1168" s="87">
        <v>41499</v>
      </c>
      <c r="B1168" s="88">
        <v>38.259998000000003</v>
      </c>
      <c r="C1168" s="88">
        <v>39.166668000000001</v>
      </c>
      <c r="D1168" s="88">
        <v>38.119999</v>
      </c>
      <c r="E1168" s="88">
        <v>38.826667999999998</v>
      </c>
      <c r="F1168" s="88">
        <v>32.75967</v>
      </c>
      <c r="G1168" s="88">
        <v>43500</v>
      </c>
    </row>
    <row r="1169" spans="1:7" hidden="1" x14ac:dyDescent="0.25">
      <c r="A1169" s="87">
        <v>41500</v>
      </c>
      <c r="B1169" s="88">
        <v>38.953335000000003</v>
      </c>
      <c r="C1169" s="88">
        <v>38.953335000000003</v>
      </c>
      <c r="D1169" s="88">
        <v>38.006667999999998</v>
      </c>
      <c r="E1169" s="88">
        <v>38.026668999999998</v>
      </c>
      <c r="F1169" s="88">
        <v>32.084671</v>
      </c>
      <c r="G1169" s="88">
        <v>41400</v>
      </c>
    </row>
    <row r="1170" spans="1:7" hidden="1" x14ac:dyDescent="0.25">
      <c r="A1170" s="87">
        <v>41501</v>
      </c>
      <c r="B1170" s="88">
        <v>37.759998000000003</v>
      </c>
      <c r="C1170" s="88">
        <v>37.82</v>
      </c>
      <c r="D1170" s="88">
        <v>36.479999999999997</v>
      </c>
      <c r="E1170" s="88">
        <v>36.733333999999999</v>
      </c>
      <c r="F1170" s="88">
        <v>30.993437</v>
      </c>
      <c r="G1170" s="88">
        <v>60300</v>
      </c>
    </row>
    <row r="1171" spans="1:7" hidden="1" x14ac:dyDescent="0.25">
      <c r="A1171" s="87">
        <v>41502</v>
      </c>
      <c r="B1171" s="88">
        <v>36.520000000000003</v>
      </c>
      <c r="C1171" s="88">
        <v>36.520000000000003</v>
      </c>
      <c r="D1171" s="88">
        <v>35.446666999999998</v>
      </c>
      <c r="E1171" s="88">
        <v>35.973331000000002</v>
      </c>
      <c r="F1171" s="88">
        <v>30.352181999999999</v>
      </c>
      <c r="G1171" s="88">
        <v>76500</v>
      </c>
    </row>
    <row r="1172" spans="1:7" hidden="1" x14ac:dyDescent="0.25">
      <c r="A1172" s="87">
        <v>41505</v>
      </c>
      <c r="B1172" s="88">
        <v>35.813332000000003</v>
      </c>
      <c r="C1172" s="88">
        <v>35.959999000000003</v>
      </c>
      <c r="D1172" s="88">
        <v>35.306666999999997</v>
      </c>
      <c r="E1172" s="88">
        <v>35.626666999999998</v>
      </c>
      <c r="F1172" s="88">
        <v>30.05969</v>
      </c>
      <c r="G1172" s="88">
        <v>40650</v>
      </c>
    </row>
    <row r="1173" spans="1:7" hidden="1" x14ac:dyDescent="0.25">
      <c r="A1173" s="87">
        <v>41506</v>
      </c>
      <c r="B1173" s="88">
        <v>35.553333000000002</v>
      </c>
      <c r="C1173" s="88">
        <v>36.380001</v>
      </c>
      <c r="D1173" s="88">
        <v>35.553333000000002</v>
      </c>
      <c r="E1173" s="88">
        <v>36.020000000000003</v>
      </c>
      <c r="F1173" s="88">
        <v>30.391559999999998</v>
      </c>
      <c r="G1173" s="88">
        <v>71850</v>
      </c>
    </row>
    <row r="1174" spans="1:7" hidden="1" x14ac:dyDescent="0.25">
      <c r="A1174" s="87">
        <v>41507</v>
      </c>
      <c r="B1174" s="88">
        <v>35.766666000000001</v>
      </c>
      <c r="C1174" s="88">
        <v>35.986668000000002</v>
      </c>
      <c r="D1174" s="88">
        <v>35.119999</v>
      </c>
      <c r="E1174" s="88">
        <v>35.233333999999999</v>
      </c>
      <c r="F1174" s="88">
        <v>29.727820999999999</v>
      </c>
      <c r="G1174" s="88">
        <v>53700</v>
      </c>
    </row>
    <row r="1175" spans="1:7" hidden="1" x14ac:dyDescent="0.25">
      <c r="A1175" s="87">
        <v>41508</v>
      </c>
      <c r="B1175" s="88">
        <v>35.479999999999997</v>
      </c>
      <c r="C1175" s="88">
        <v>35.653331999999999</v>
      </c>
      <c r="D1175" s="88">
        <v>35.233333999999999</v>
      </c>
      <c r="E1175" s="88">
        <v>35.453335000000003</v>
      </c>
      <c r="F1175" s="88">
        <v>29.913440999999999</v>
      </c>
      <c r="G1175" s="88">
        <v>36900</v>
      </c>
    </row>
    <row r="1176" spans="1:7" hidden="1" x14ac:dyDescent="0.25">
      <c r="A1176" s="87">
        <v>41509</v>
      </c>
      <c r="B1176" s="88">
        <v>35.446666999999998</v>
      </c>
      <c r="C1176" s="88">
        <v>35.886665000000001</v>
      </c>
      <c r="D1176" s="88">
        <v>35.033332999999999</v>
      </c>
      <c r="E1176" s="88">
        <v>35.773335000000003</v>
      </c>
      <c r="F1176" s="88">
        <v>30.183440999999998</v>
      </c>
      <c r="G1176" s="88">
        <v>33450</v>
      </c>
    </row>
    <row r="1177" spans="1:7" hidden="1" x14ac:dyDescent="0.25">
      <c r="A1177" s="87">
        <v>41512</v>
      </c>
      <c r="B1177" s="88">
        <v>35.786667000000001</v>
      </c>
      <c r="C1177" s="88">
        <v>35.786667000000001</v>
      </c>
      <c r="D1177" s="88">
        <v>34.959999000000003</v>
      </c>
      <c r="E1177" s="88">
        <v>35.146667000000001</v>
      </c>
      <c r="F1177" s="88">
        <v>29.654703000000001</v>
      </c>
      <c r="G1177" s="88">
        <v>33300</v>
      </c>
    </row>
    <row r="1178" spans="1:7" hidden="1" x14ac:dyDescent="0.25">
      <c r="A1178" s="87">
        <v>41513</v>
      </c>
      <c r="B1178" s="88">
        <v>34.773335000000003</v>
      </c>
      <c r="C1178" s="88">
        <v>35.220001000000003</v>
      </c>
      <c r="D1178" s="88">
        <v>34.373333000000002</v>
      </c>
      <c r="E1178" s="88">
        <v>34.659999999999997</v>
      </c>
      <c r="F1178" s="88">
        <v>29.244074000000001</v>
      </c>
      <c r="G1178" s="88">
        <v>57450</v>
      </c>
    </row>
    <row r="1179" spans="1:7" hidden="1" x14ac:dyDescent="0.25">
      <c r="A1179" s="87">
        <v>41514</v>
      </c>
      <c r="B1179" s="88">
        <v>34.520000000000003</v>
      </c>
      <c r="C1179" s="88">
        <v>35.186667999999997</v>
      </c>
      <c r="D1179" s="88">
        <v>34.520000000000003</v>
      </c>
      <c r="E1179" s="88">
        <v>34.966667000000001</v>
      </c>
      <c r="F1179" s="88">
        <v>29.502822999999999</v>
      </c>
      <c r="G1179" s="88">
        <v>35700</v>
      </c>
    </row>
    <row r="1180" spans="1:7" hidden="1" x14ac:dyDescent="0.25">
      <c r="A1180" s="87">
        <v>41515</v>
      </c>
      <c r="B1180" s="88">
        <v>34.966667000000001</v>
      </c>
      <c r="C1180" s="88">
        <v>35.353332999999999</v>
      </c>
      <c r="D1180" s="88">
        <v>34.900002000000001</v>
      </c>
      <c r="E1180" s="88">
        <v>35.346668000000001</v>
      </c>
      <c r="F1180" s="88">
        <v>29.823436999999998</v>
      </c>
      <c r="G1180" s="88">
        <v>27900</v>
      </c>
    </row>
    <row r="1181" spans="1:7" hidden="1" x14ac:dyDescent="0.25">
      <c r="A1181" s="87">
        <v>41516</v>
      </c>
      <c r="B1181" s="88">
        <v>35.220001000000003</v>
      </c>
      <c r="C1181" s="88">
        <v>35.426665999999997</v>
      </c>
      <c r="D1181" s="88">
        <v>34.479999999999997</v>
      </c>
      <c r="E1181" s="88">
        <v>34.806666999999997</v>
      </c>
      <c r="F1181" s="88">
        <v>29.367826000000001</v>
      </c>
      <c r="G1181" s="88">
        <v>69600</v>
      </c>
    </row>
    <row r="1182" spans="1:7" hidden="1" x14ac:dyDescent="0.25">
      <c r="A1182" s="87">
        <v>41520</v>
      </c>
      <c r="B1182" s="88">
        <v>35.119999</v>
      </c>
      <c r="C1182" s="88">
        <v>35.119999</v>
      </c>
      <c r="D1182" s="88">
        <v>34.073334000000003</v>
      </c>
      <c r="E1182" s="88">
        <v>34.32</v>
      </c>
      <c r="F1182" s="88">
        <v>28.957201000000001</v>
      </c>
      <c r="G1182" s="88">
        <v>32250</v>
      </c>
    </row>
    <row r="1183" spans="1:7" hidden="1" x14ac:dyDescent="0.25">
      <c r="A1183" s="87">
        <v>41521</v>
      </c>
      <c r="B1183" s="88">
        <v>34.313332000000003</v>
      </c>
      <c r="C1183" s="88">
        <v>34.400002000000001</v>
      </c>
      <c r="D1183" s="88">
        <v>33.893332999999998</v>
      </c>
      <c r="E1183" s="88">
        <v>34.233333999999999</v>
      </c>
      <c r="F1183" s="88">
        <v>28.884070999999999</v>
      </c>
      <c r="G1183" s="88">
        <v>42300</v>
      </c>
    </row>
    <row r="1184" spans="1:7" hidden="1" x14ac:dyDescent="0.25">
      <c r="A1184" s="87">
        <v>41522</v>
      </c>
      <c r="B1184" s="88">
        <v>34.106667000000002</v>
      </c>
      <c r="C1184" s="88">
        <v>34.633330999999998</v>
      </c>
      <c r="D1184" s="88">
        <v>34.020000000000003</v>
      </c>
      <c r="E1184" s="88">
        <v>34.159999999999997</v>
      </c>
      <c r="F1184" s="88">
        <v>28.822208</v>
      </c>
      <c r="G1184" s="88">
        <v>44700</v>
      </c>
    </row>
    <row r="1185" spans="1:7" hidden="1" x14ac:dyDescent="0.25">
      <c r="A1185" s="87">
        <v>41523</v>
      </c>
      <c r="B1185" s="88">
        <v>34.486668000000002</v>
      </c>
      <c r="C1185" s="88">
        <v>34.506667999999998</v>
      </c>
      <c r="D1185" s="88">
        <v>33.933334000000002</v>
      </c>
      <c r="E1185" s="88">
        <v>34.166668000000001</v>
      </c>
      <c r="F1185" s="88">
        <v>28.827835</v>
      </c>
      <c r="G1185" s="88">
        <v>23250</v>
      </c>
    </row>
    <row r="1186" spans="1:7" hidden="1" x14ac:dyDescent="0.25">
      <c r="A1186" s="87">
        <v>41526</v>
      </c>
      <c r="B1186" s="88">
        <v>34.333331999999999</v>
      </c>
      <c r="C1186" s="88">
        <v>34.333331999999999</v>
      </c>
      <c r="D1186" s="88">
        <v>34.013331999999998</v>
      </c>
      <c r="E1186" s="88">
        <v>34.186667999999997</v>
      </c>
      <c r="F1186" s="88">
        <v>28.844698000000001</v>
      </c>
      <c r="G1186" s="88">
        <v>43050</v>
      </c>
    </row>
    <row r="1187" spans="1:7" hidden="1" x14ac:dyDescent="0.25">
      <c r="A1187" s="87">
        <v>41527</v>
      </c>
      <c r="B1187" s="88">
        <v>34.279998999999997</v>
      </c>
      <c r="C1187" s="88">
        <v>34.666668000000001</v>
      </c>
      <c r="D1187" s="88">
        <v>34.106667000000002</v>
      </c>
      <c r="E1187" s="88">
        <v>34.479999999999997</v>
      </c>
      <c r="F1187" s="88">
        <v>29.092206999999998</v>
      </c>
      <c r="G1187" s="88">
        <v>40200</v>
      </c>
    </row>
    <row r="1188" spans="1:7" hidden="1" x14ac:dyDescent="0.25">
      <c r="A1188" s="87">
        <v>41528</v>
      </c>
      <c r="B1188" s="88">
        <v>34.193333000000003</v>
      </c>
      <c r="C1188" s="88">
        <v>34.346668000000001</v>
      </c>
      <c r="D1188" s="88">
        <v>33.959999000000003</v>
      </c>
      <c r="E1188" s="88">
        <v>34.340000000000003</v>
      </c>
      <c r="F1188" s="88">
        <v>29.191376000000002</v>
      </c>
      <c r="G1188" s="88">
        <v>27300</v>
      </c>
    </row>
    <row r="1189" spans="1:7" hidden="1" x14ac:dyDescent="0.25">
      <c r="A1189" s="87">
        <v>41529</v>
      </c>
      <c r="B1189" s="88">
        <v>34.233333999999999</v>
      </c>
      <c r="C1189" s="88">
        <v>34.466667000000001</v>
      </c>
      <c r="D1189" s="88">
        <v>33.993332000000002</v>
      </c>
      <c r="E1189" s="88">
        <v>34.033332999999999</v>
      </c>
      <c r="F1189" s="88">
        <v>28.930690999999999</v>
      </c>
      <c r="G1189" s="88">
        <v>21300</v>
      </c>
    </row>
    <row r="1190" spans="1:7" hidden="1" x14ac:dyDescent="0.25">
      <c r="A1190" s="87">
        <v>41530</v>
      </c>
      <c r="B1190" s="88">
        <v>34.346668000000001</v>
      </c>
      <c r="C1190" s="88">
        <v>35.033332999999999</v>
      </c>
      <c r="D1190" s="88">
        <v>34.286667000000001</v>
      </c>
      <c r="E1190" s="88">
        <v>34.766666000000001</v>
      </c>
      <c r="F1190" s="88">
        <v>29.554075000000001</v>
      </c>
      <c r="G1190" s="88">
        <v>58650</v>
      </c>
    </row>
    <row r="1191" spans="1:7" hidden="1" x14ac:dyDescent="0.25">
      <c r="A1191" s="87">
        <v>41533</v>
      </c>
      <c r="B1191" s="88">
        <v>35.099997999999999</v>
      </c>
      <c r="C1191" s="88">
        <v>35.099997999999999</v>
      </c>
      <c r="D1191" s="88">
        <v>34.513331999999998</v>
      </c>
      <c r="E1191" s="88">
        <v>34.68</v>
      </c>
      <c r="F1191" s="88">
        <v>29.480402000000002</v>
      </c>
      <c r="G1191" s="88">
        <v>30150</v>
      </c>
    </row>
    <row r="1192" spans="1:7" hidden="1" x14ac:dyDescent="0.25">
      <c r="A1192" s="87">
        <v>41534</v>
      </c>
      <c r="B1192" s="88">
        <v>34.560001</v>
      </c>
      <c r="C1192" s="88">
        <v>35.080002</v>
      </c>
      <c r="D1192" s="88">
        <v>34.433334000000002</v>
      </c>
      <c r="E1192" s="88">
        <v>35.080002</v>
      </c>
      <c r="F1192" s="88">
        <v>29.820429000000001</v>
      </c>
      <c r="G1192" s="88">
        <v>32400</v>
      </c>
    </row>
    <row r="1193" spans="1:7" hidden="1" x14ac:dyDescent="0.25">
      <c r="A1193" s="87">
        <v>41535</v>
      </c>
      <c r="B1193" s="88">
        <v>34.973331000000002</v>
      </c>
      <c r="C1193" s="88">
        <v>35.919998</v>
      </c>
      <c r="D1193" s="88">
        <v>34.666668000000001</v>
      </c>
      <c r="E1193" s="88">
        <v>35.826667999999998</v>
      </c>
      <c r="F1193" s="88">
        <v>30.455143</v>
      </c>
      <c r="G1193" s="88">
        <v>43050</v>
      </c>
    </row>
    <row r="1194" spans="1:7" hidden="1" x14ac:dyDescent="0.25">
      <c r="A1194" s="87">
        <v>41536</v>
      </c>
      <c r="B1194" s="88">
        <v>35.799999</v>
      </c>
      <c r="C1194" s="88">
        <v>35.906666000000001</v>
      </c>
      <c r="D1194" s="88">
        <v>34.893332999999998</v>
      </c>
      <c r="E1194" s="88">
        <v>35.253334000000002</v>
      </c>
      <c r="F1194" s="88">
        <v>29.967775</v>
      </c>
      <c r="G1194" s="88">
        <v>36600</v>
      </c>
    </row>
    <row r="1195" spans="1:7" hidden="1" x14ac:dyDescent="0.25">
      <c r="A1195" s="87">
        <v>41537</v>
      </c>
      <c r="B1195" s="88">
        <v>35.526668999999998</v>
      </c>
      <c r="C1195" s="88">
        <v>35.646667000000001</v>
      </c>
      <c r="D1195" s="88">
        <v>35.186667999999997</v>
      </c>
      <c r="E1195" s="88">
        <v>35.373333000000002</v>
      </c>
      <c r="F1195" s="88">
        <v>30.069780000000002</v>
      </c>
      <c r="G1195" s="88">
        <v>70800</v>
      </c>
    </row>
    <row r="1196" spans="1:7" hidden="1" x14ac:dyDescent="0.25">
      <c r="A1196" s="87">
        <v>41540</v>
      </c>
      <c r="B1196" s="88">
        <v>35.5</v>
      </c>
      <c r="C1196" s="88">
        <v>36.273335000000003</v>
      </c>
      <c r="D1196" s="88">
        <v>35.360000999999997</v>
      </c>
      <c r="E1196" s="88">
        <v>35.613334999999999</v>
      </c>
      <c r="F1196" s="88">
        <v>30.273803999999998</v>
      </c>
      <c r="G1196" s="88">
        <v>61350</v>
      </c>
    </row>
    <row r="1197" spans="1:7" hidden="1" x14ac:dyDescent="0.25">
      <c r="A1197" s="87">
        <v>41541</v>
      </c>
      <c r="B1197" s="88">
        <v>35.68</v>
      </c>
      <c r="C1197" s="88">
        <v>36.586666000000001</v>
      </c>
      <c r="D1197" s="88">
        <v>35.326667999999998</v>
      </c>
      <c r="E1197" s="88">
        <v>36.206668999999998</v>
      </c>
      <c r="F1197" s="88">
        <v>30.778172000000001</v>
      </c>
      <c r="G1197" s="88">
        <v>21150</v>
      </c>
    </row>
    <row r="1198" spans="1:7" hidden="1" x14ac:dyDescent="0.25">
      <c r="A1198" s="87">
        <v>41542</v>
      </c>
      <c r="B1198" s="88">
        <v>36.333331999999999</v>
      </c>
      <c r="C1198" s="88">
        <v>36.333331999999999</v>
      </c>
      <c r="D1198" s="88">
        <v>35.360000999999997</v>
      </c>
      <c r="E1198" s="88">
        <v>35.366669000000002</v>
      </c>
      <c r="F1198" s="88">
        <v>30.064109999999999</v>
      </c>
      <c r="G1198" s="88">
        <v>25500</v>
      </c>
    </row>
    <row r="1199" spans="1:7" hidden="1" x14ac:dyDescent="0.25">
      <c r="A1199" s="87">
        <v>41543</v>
      </c>
      <c r="B1199" s="88">
        <v>35.473331000000002</v>
      </c>
      <c r="C1199" s="88">
        <v>35.720001000000003</v>
      </c>
      <c r="D1199" s="88">
        <v>35.080002</v>
      </c>
      <c r="E1199" s="88">
        <v>35.279998999999997</v>
      </c>
      <c r="F1199" s="88">
        <v>29.990445999999999</v>
      </c>
      <c r="G1199" s="88">
        <v>31200</v>
      </c>
    </row>
    <row r="1200" spans="1:7" hidden="1" x14ac:dyDescent="0.25">
      <c r="A1200" s="87">
        <v>41544</v>
      </c>
      <c r="B1200" s="88">
        <v>35.186667999999997</v>
      </c>
      <c r="C1200" s="88">
        <v>35.186667999999997</v>
      </c>
      <c r="D1200" s="88">
        <v>34.493332000000002</v>
      </c>
      <c r="E1200" s="88">
        <v>34.700001</v>
      </c>
      <c r="F1200" s="88">
        <v>29.497402000000001</v>
      </c>
      <c r="G1200" s="88">
        <v>41250</v>
      </c>
    </row>
    <row r="1201" spans="1:7" hidden="1" x14ac:dyDescent="0.25">
      <c r="A1201" s="87">
        <v>41547</v>
      </c>
      <c r="B1201" s="88">
        <v>34</v>
      </c>
      <c r="C1201" s="88">
        <v>35.093333999999999</v>
      </c>
      <c r="D1201" s="88">
        <v>34</v>
      </c>
      <c r="E1201" s="88">
        <v>34.993332000000002</v>
      </c>
      <c r="F1201" s="88">
        <v>29.746759000000001</v>
      </c>
      <c r="G1201" s="88">
        <v>54900</v>
      </c>
    </row>
    <row r="1202" spans="1:7" hidden="1" x14ac:dyDescent="0.25">
      <c r="A1202" s="87">
        <v>41548</v>
      </c>
      <c r="B1202" s="88">
        <v>34.986668000000002</v>
      </c>
      <c r="C1202" s="88">
        <v>35.206668999999998</v>
      </c>
      <c r="D1202" s="88">
        <v>34.926665999999997</v>
      </c>
      <c r="E1202" s="88">
        <v>35.166668000000001</v>
      </c>
      <c r="F1202" s="88">
        <v>29.894098</v>
      </c>
      <c r="G1202" s="88">
        <v>35700</v>
      </c>
    </row>
    <row r="1203" spans="1:7" hidden="1" x14ac:dyDescent="0.25">
      <c r="A1203" s="87">
        <v>41549</v>
      </c>
      <c r="B1203" s="88">
        <v>35.013331999999998</v>
      </c>
      <c r="C1203" s="88">
        <v>35.346668000000001</v>
      </c>
      <c r="D1203" s="88">
        <v>34.673332000000002</v>
      </c>
      <c r="E1203" s="88">
        <v>34.746665999999998</v>
      </c>
      <c r="F1203" s="88">
        <v>29.537077</v>
      </c>
      <c r="G1203" s="88">
        <v>34950</v>
      </c>
    </row>
    <row r="1204" spans="1:7" hidden="1" x14ac:dyDescent="0.25">
      <c r="A1204" s="87">
        <v>41550</v>
      </c>
      <c r="B1204" s="88">
        <v>34.666668000000001</v>
      </c>
      <c r="C1204" s="88">
        <v>34.666668000000001</v>
      </c>
      <c r="D1204" s="88">
        <v>33.840000000000003</v>
      </c>
      <c r="E1204" s="88">
        <v>34.006667999999998</v>
      </c>
      <c r="F1204" s="88">
        <v>28.908014000000001</v>
      </c>
      <c r="G1204" s="88">
        <v>38850</v>
      </c>
    </row>
    <row r="1205" spans="1:7" hidden="1" x14ac:dyDescent="0.25">
      <c r="A1205" s="87">
        <v>41551</v>
      </c>
      <c r="B1205" s="88">
        <v>33.946666999999998</v>
      </c>
      <c r="C1205" s="88">
        <v>34.080002</v>
      </c>
      <c r="D1205" s="88">
        <v>33.786667000000001</v>
      </c>
      <c r="E1205" s="88">
        <v>33.833331999999999</v>
      </c>
      <c r="F1205" s="88">
        <v>28.760674000000002</v>
      </c>
      <c r="G1205" s="88">
        <v>32700</v>
      </c>
    </row>
    <row r="1206" spans="1:7" hidden="1" x14ac:dyDescent="0.25">
      <c r="A1206" s="87">
        <v>41554</v>
      </c>
      <c r="B1206" s="88">
        <v>33.740001999999997</v>
      </c>
      <c r="C1206" s="88">
        <v>34.206668999999998</v>
      </c>
      <c r="D1206" s="88">
        <v>33.733333999999999</v>
      </c>
      <c r="E1206" s="88">
        <v>33.846668000000001</v>
      </c>
      <c r="F1206" s="88">
        <v>28.772003000000002</v>
      </c>
      <c r="G1206" s="88">
        <v>31350</v>
      </c>
    </row>
    <row r="1207" spans="1:7" hidden="1" x14ac:dyDescent="0.25">
      <c r="A1207" s="87">
        <v>41555</v>
      </c>
      <c r="B1207" s="88">
        <v>33.740001999999997</v>
      </c>
      <c r="C1207" s="88">
        <v>34.106667000000002</v>
      </c>
      <c r="D1207" s="88">
        <v>33.686667999999997</v>
      </c>
      <c r="E1207" s="88">
        <v>33.893332999999998</v>
      </c>
      <c r="F1207" s="88">
        <v>28.811679999999999</v>
      </c>
      <c r="G1207" s="88">
        <v>61050</v>
      </c>
    </row>
    <row r="1208" spans="1:7" hidden="1" x14ac:dyDescent="0.25">
      <c r="A1208" s="87">
        <v>41556</v>
      </c>
      <c r="B1208" s="88">
        <v>33.900002000000001</v>
      </c>
      <c r="C1208" s="88">
        <v>34.573334000000003</v>
      </c>
      <c r="D1208" s="88">
        <v>33.753334000000002</v>
      </c>
      <c r="E1208" s="88">
        <v>34</v>
      </c>
      <c r="F1208" s="88">
        <v>28.902342000000001</v>
      </c>
      <c r="G1208" s="88">
        <v>60000</v>
      </c>
    </row>
    <row r="1209" spans="1:7" hidden="1" x14ac:dyDescent="0.25">
      <c r="A1209" s="87">
        <v>41557</v>
      </c>
      <c r="B1209" s="88">
        <v>34.446666999999998</v>
      </c>
      <c r="C1209" s="88">
        <v>35.139999000000003</v>
      </c>
      <c r="D1209" s="88">
        <v>34.173332000000002</v>
      </c>
      <c r="E1209" s="88">
        <v>35.106667000000002</v>
      </c>
      <c r="F1209" s="88">
        <v>29.843091999999999</v>
      </c>
      <c r="G1209" s="88">
        <v>46200</v>
      </c>
    </row>
    <row r="1210" spans="1:7" hidden="1" x14ac:dyDescent="0.25">
      <c r="A1210" s="87">
        <v>41558</v>
      </c>
      <c r="B1210" s="88">
        <v>34.926665999999997</v>
      </c>
      <c r="C1210" s="88">
        <v>35.793331000000002</v>
      </c>
      <c r="D1210" s="88">
        <v>34.926665999999997</v>
      </c>
      <c r="E1210" s="88">
        <v>35.639999000000003</v>
      </c>
      <c r="F1210" s="88">
        <v>30.296462999999999</v>
      </c>
      <c r="G1210" s="88">
        <v>25500</v>
      </c>
    </row>
    <row r="1211" spans="1:7" hidden="1" x14ac:dyDescent="0.25">
      <c r="A1211" s="87">
        <v>41561</v>
      </c>
      <c r="B1211" s="88">
        <v>35.360000999999997</v>
      </c>
      <c r="C1211" s="88">
        <v>35.913333999999999</v>
      </c>
      <c r="D1211" s="88">
        <v>35.186667999999997</v>
      </c>
      <c r="E1211" s="88">
        <v>35.913333999999999</v>
      </c>
      <c r="F1211" s="88">
        <v>30.52882</v>
      </c>
      <c r="G1211" s="88">
        <v>22050</v>
      </c>
    </row>
    <row r="1212" spans="1:7" hidden="1" x14ac:dyDescent="0.25">
      <c r="A1212" s="87">
        <v>41562</v>
      </c>
      <c r="B1212" s="88">
        <v>35.840000000000003</v>
      </c>
      <c r="C1212" s="88">
        <v>35.840000000000003</v>
      </c>
      <c r="D1212" s="88">
        <v>35.380001</v>
      </c>
      <c r="E1212" s="88">
        <v>35.466667000000001</v>
      </c>
      <c r="F1212" s="88">
        <v>30.14912</v>
      </c>
      <c r="G1212" s="88">
        <v>30600</v>
      </c>
    </row>
    <row r="1213" spans="1:7" hidden="1" x14ac:dyDescent="0.25">
      <c r="A1213" s="87">
        <v>41563</v>
      </c>
      <c r="B1213" s="88">
        <v>35.659999999999997</v>
      </c>
      <c r="C1213" s="88">
        <v>35.886665000000001</v>
      </c>
      <c r="D1213" s="88">
        <v>35.513331999999998</v>
      </c>
      <c r="E1213" s="88">
        <v>35.68</v>
      </c>
      <c r="F1213" s="88">
        <v>30.330469000000001</v>
      </c>
      <c r="G1213" s="88">
        <v>26100</v>
      </c>
    </row>
    <row r="1214" spans="1:7" hidden="1" x14ac:dyDescent="0.25">
      <c r="A1214" s="87">
        <v>41564</v>
      </c>
      <c r="B1214" s="88">
        <v>35.553333000000002</v>
      </c>
      <c r="C1214" s="88">
        <v>36.353332999999999</v>
      </c>
      <c r="D1214" s="88">
        <v>35.486668000000002</v>
      </c>
      <c r="E1214" s="88">
        <v>36.206668999999998</v>
      </c>
      <c r="F1214" s="88">
        <v>30.778172000000001</v>
      </c>
      <c r="G1214" s="88">
        <v>29550</v>
      </c>
    </row>
    <row r="1215" spans="1:7" hidden="1" x14ac:dyDescent="0.25">
      <c r="A1215" s="87">
        <v>41565</v>
      </c>
      <c r="B1215" s="88">
        <v>36.540000999999997</v>
      </c>
      <c r="C1215" s="88">
        <v>36.619999</v>
      </c>
      <c r="D1215" s="88">
        <v>36.006667999999998</v>
      </c>
      <c r="E1215" s="88">
        <v>36.346668000000001</v>
      </c>
      <c r="F1215" s="88">
        <v>30.897188</v>
      </c>
      <c r="G1215" s="88">
        <v>41700</v>
      </c>
    </row>
    <row r="1216" spans="1:7" hidden="1" x14ac:dyDescent="0.25">
      <c r="A1216" s="87">
        <v>41568</v>
      </c>
      <c r="B1216" s="88">
        <v>36.286667000000001</v>
      </c>
      <c r="C1216" s="88">
        <v>36.619999</v>
      </c>
      <c r="D1216" s="88">
        <v>36.113334999999999</v>
      </c>
      <c r="E1216" s="88">
        <v>36.18</v>
      </c>
      <c r="F1216" s="88">
        <v>30.755500999999999</v>
      </c>
      <c r="G1216" s="88">
        <v>40200</v>
      </c>
    </row>
    <row r="1217" spans="1:7" hidden="1" x14ac:dyDescent="0.25">
      <c r="A1217" s="87">
        <v>41569</v>
      </c>
      <c r="B1217" s="88">
        <v>36.393332999999998</v>
      </c>
      <c r="C1217" s="88">
        <v>36.666668000000001</v>
      </c>
      <c r="D1217" s="88">
        <v>36.026668999999998</v>
      </c>
      <c r="E1217" s="88">
        <v>36.026668999999998</v>
      </c>
      <c r="F1217" s="88">
        <v>30.625157999999999</v>
      </c>
      <c r="G1217" s="88">
        <v>60750</v>
      </c>
    </row>
    <row r="1218" spans="1:7" hidden="1" x14ac:dyDescent="0.25">
      <c r="A1218" s="87">
        <v>41570</v>
      </c>
      <c r="B1218" s="88">
        <v>35.953335000000003</v>
      </c>
      <c r="C1218" s="88">
        <v>36.426665999999997</v>
      </c>
      <c r="D1218" s="88">
        <v>35.866669000000002</v>
      </c>
      <c r="E1218" s="88">
        <v>36.299999</v>
      </c>
      <c r="F1218" s="88">
        <v>30.857513000000001</v>
      </c>
      <c r="G1218" s="88">
        <v>46350</v>
      </c>
    </row>
    <row r="1219" spans="1:7" hidden="1" x14ac:dyDescent="0.25">
      <c r="A1219" s="87">
        <v>41571</v>
      </c>
      <c r="B1219" s="88">
        <v>36.299999</v>
      </c>
      <c r="C1219" s="88">
        <v>36.806666999999997</v>
      </c>
      <c r="D1219" s="88">
        <v>36.073334000000003</v>
      </c>
      <c r="E1219" s="88">
        <v>36.68</v>
      </c>
      <c r="F1219" s="88">
        <v>31.180540000000001</v>
      </c>
      <c r="G1219" s="88">
        <v>30150</v>
      </c>
    </row>
    <row r="1220" spans="1:7" hidden="1" x14ac:dyDescent="0.25">
      <c r="A1220" s="87">
        <v>41572</v>
      </c>
      <c r="B1220" s="88">
        <v>36.773335000000003</v>
      </c>
      <c r="C1220" s="88">
        <v>36.773335000000003</v>
      </c>
      <c r="D1220" s="88">
        <v>36.200001</v>
      </c>
      <c r="E1220" s="88">
        <v>36.740001999999997</v>
      </c>
      <c r="F1220" s="88">
        <v>31.231542999999999</v>
      </c>
      <c r="G1220" s="88">
        <v>19950</v>
      </c>
    </row>
    <row r="1221" spans="1:7" hidden="1" x14ac:dyDescent="0.25">
      <c r="A1221" s="87">
        <v>41575</v>
      </c>
      <c r="B1221" s="88">
        <v>36.746665999999998</v>
      </c>
      <c r="C1221" s="88">
        <v>37</v>
      </c>
      <c r="D1221" s="88">
        <v>36.706668999999998</v>
      </c>
      <c r="E1221" s="88">
        <v>36.933334000000002</v>
      </c>
      <c r="F1221" s="88">
        <v>31.395886999999998</v>
      </c>
      <c r="G1221" s="88">
        <v>17550</v>
      </c>
    </row>
    <row r="1222" spans="1:7" hidden="1" x14ac:dyDescent="0.25">
      <c r="A1222" s="87">
        <v>41576</v>
      </c>
      <c r="B1222" s="88">
        <v>37.013331999999998</v>
      </c>
      <c r="C1222" s="88">
        <v>37.479999999999997</v>
      </c>
      <c r="D1222" s="88">
        <v>36.933334000000002</v>
      </c>
      <c r="E1222" s="88">
        <v>37.433334000000002</v>
      </c>
      <c r="F1222" s="88">
        <v>31.820923000000001</v>
      </c>
      <c r="G1222" s="88">
        <v>22350</v>
      </c>
    </row>
    <row r="1223" spans="1:7" hidden="1" x14ac:dyDescent="0.25">
      <c r="A1223" s="87">
        <v>41577</v>
      </c>
      <c r="B1223" s="88">
        <v>37.353332999999999</v>
      </c>
      <c r="C1223" s="88">
        <v>37.520000000000003</v>
      </c>
      <c r="D1223" s="88">
        <v>36.746665999999998</v>
      </c>
      <c r="E1223" s="88">
        <v>36.779998999999997</v>
      </c>
      <c r="F1223" s="88">
        <v>31.265544999999999</v>
      </c>
      <c r="G1223" s="88">
        <v>36000</v>
      </c>
    </row>
    <row r="1224" spans="1:7" hidden="1" x14ac:dyDescent="0.25">
      <c r="A1224" s="87">
        <v>41578</v>
      </c>
      <c r="B1224" s="88">
        <v>36.779998999999997</v>
      </c>
      <c r="C1224" s="88">
        <v>36.779998999999997</v>
      </c>
      <c r="D1224" s="88">
        <v>36.033332999999999</v>
      </c>
      <c r="E1224" s="88">
        <v>36.273335000000003</v>
      </c>
      <c r="F1224" s="88">
        <v>30.834835000000002</v>
      </c>
      <c r="G1224" s="88">
        <v>53250</v>
      </c>
    </row>
    <row r="1225" spans="1:7" hidden="1" x14ac:dyDescent="0.25">
      <c r="A1225" s="87">
        <v>41579</v>
      </c>
      <c r="B1225" s="88">
        <v>36.193333000000003</v>
      </c>
      <c r="C1225" s="88">
        <v>36.526668999999998</v>
      </c>
      <c r="D1225" s="88">
        <v>35.773335000000003</v>
      </c>
      <c r="E1225" s="88">
        <v>36.253334000000002</v>
      </c>
      <c r="F1225" s="88">
        <v>30.817838999999999</v>
      </c>
      <c r="G1225" s="88">
        <v>90000</v>
      </c>
    </row>
    <row r="1226" spans="1:7" hidden="1" x14ac:dyDescent="0.25">
      <c r="A1226" s="87">
        <v>41582</v>
      </c>
      <c r="B1226" s="88">
        <v>36.206668999999998</v>
      </c>
      <c r="C1226" s="88">
        <v>36.646667000000001</v>
      </c>
      <c r="D1226" s="88">
        <v>36.020000000000003</v>
      </c>
      <c r="E1226" s="88">
        <v>36.453335000000003</v>
      </c>
      <c r="F1226" s="88">
        <v>30.987856000000001</v>
      </c>
      <c r="G1226" s="88">
        <v>44850</v>
      </c>
    </row>
    <row r="1227" spans="1:7" hidden="1" x14ac:dyDescent="0.25">
      <c r="A1227" s="87">
        <v>41583</v>
      </c>
      <c r="B1227" s="88">
        <v>36.386665000000001</v>
      </c>
      <c r="C1227" s="88">
        <v>37.426665999999997</v>
      </c>
      <c r="D1227" s="88">
        <v>36.173332000000002</v>
      </c>
      <c r="E1227" s="88">
        <v>36.966667000000001</v>
      </c>
      <c r="F1227" s="88">
        <v>31.424226999999998</v>
      </c>
      <c r="G1227" s="88">
        <v>46350</v>
      </c>
    </row>
    <row r="1228" spans="1:7" hidden="1" x14ac:dyDescent="0.25">
      <c r="A1228" s="87">
        <v>41584</v>
      </c>
      <c r="B1228" s="88">
        <v>37.033332999999999</v>
      </c>
      <c r="C1228" s="88">
        <v>37.826667999999998</v>
      </c>
      <c r="D1228" s="88">
        <v>36.966667000000001</v>
      </c>
      <c r="E1228" s="88">
        <v>37.700001</v>
      </c>
      <c r="F1228" s="88">
        <v>32.047604</v>
      </c>
      <c r="G1228" s="88">
        <v>24450</v>
      </c>
    </row>
    <row r="1229" spans="1:7" hidden="1" x14ac:dyDescent="0.25">
      <c r="A1229" s="87">
        <v>41585</v>
      </c>
      <c r="B1229" s="88">
        <v>37.766666000000001</v>
      </c>
      <c r="C1229" s="88">
        <v>37.766666000000001</v>
      </c>
      <c r="D1229" s="88">
        <v>35.866669000000002</v>
      </c>
      <c r="E1229" s="88">
        <v>36.013331999999998</v>
      </c>
      <c r="F1229" s="88">
        <v>30.613827000000001</v>
      </c>
      <c r="G1229" s="88">
        <v>55500</v>
      </c>
    </row>
    <row r="1230" spans="1:7" hidden="1" x14ac:dyDescent="0.25">
      <c r="A1230" s="87">
        <v>41586</v>
      </c>
      <c r="B1230" s="88">
        <v>35.986668000000002</v>
      </c>
      <c r="C1230" s="88">
        <v>36.193333000000003</v>
      </c>
      <c r="D1230" s="88">
        <v>35.333331999999999</v>
      </c>
      <c r="E1230" s="88">
        <v>36.053333000000002</v>
      </c>
      <c r="F1230" s="88">
        <v>30.647826999999999</v>
      </c>
      <c r="G1230" s="88">
        <v>49800</v>
      </c>
    </row>
    <row r="1231" spans="1:7" hidden="1" x14ac:dyDescent="0.25">
      <c r="A1231" s="87">
        <v>41589</v>
      </c>
      <c r="B1231" s="88">
        <v>36.093333999999999</v>
      </c>
      <c r="C1231" s="88">
        <v>36.840000000000003</v>
      </c>
      <c r="D1231" s="88">
        <v>35.846668000000001</v>
      </c>
      <c r="E1231" s="88">
        <v>36.473331000000002</v>
      </c>
      <c r="F1231" s="88">
        <v>31.004857999999999</v>
      </c>
      <c r="G1231" s="88">
        <v>39750</v>
      </c>
    </row>
    <row r="1232" spans="1:7" hidden="1" x14ac:dyDescent="0.25">
      <c r="A1232" s="87">
        <v>41590</v>
      </c>
      <c r="B1232" s="88">
        <v>36.693333000000003</v>
      </c>
      <c r="C1232" s="88">
        <v>36.693333000000003</v>
      </c>
      <c r="D1232" s="88">
        <v>35.093333999999999</v>
      </c>
      <c r="E1232" s="88">
        <v>36.026668999999998</v>
      </c>
      <c r="F1232" s="88">
        <v>30.625157999999999</v>
      </c>
      <c r="G1232" s="88">
        <v>94350</v>
      </c>
    </row>
    <row r="1233" spans="1:7" hidden="1" x14ac:dyDescent="0.25">
      <c r="A1233" s="87">
        <v>41591</v>
      </c>
      <c r="B1233" s="88">
        <v>35.939999</v>
      </c>
      <c r="C1233" s="88">
        <v>36.846668000000001</v>
      </c>
      <c r="D1233" s="88">
        <v>35.840000000000003</v>
      </c>
      <c r="E1233" s="88">
        <v>36.826667999999998</v>
      </c>
      <c r="F1233" s="88">
        <v>31.305208</v>
      </c>
      <c r="G1233" s="88">
        <v>15450</v>
      </c>
    </row>
    <row r="1234" spans="1:7" hidden="1" x14ac:dyDescent="0.25">
      <c r="A1234" s="87">
        <v>41592</v>
      </c>
      <c r="B1234" s="88">
        <v>36.779998999999997</v>
      </c>
      <c r="C1234" s="88">
        <v>37.506667999999998</v>
      </c>
      <c r="D1234" s="88">
        <v>36.779998999999997</v>
      </c>
      <c r="E1234" s="88">
        <v>37.419998</v>
      </c>
      <c r="F1234" s="88">
        <v>31.809587000000001</v>
      </c>
      <c r="G1234" s="88">
        <v>43350</v>
      </c>
    </row>
    <row r="1235" spans="1:7" hidden="1" x14ac:dyDescent="0.25">
      <c r="A1235" s="87">
        <v>41593</v>
      </c>
      <c r="B1235" s="88">
        <v>37.286667000000001</v>
      </c>
      <c r="C1235" s="88">
        <v>37.406666000000001</v>
      </c>
      <c r="D1235" s="88">
        <v>36.913333999999999</v>
      </c>
      <c r="E1235" s="88">
        <v>37.286667000000001</v>
      </c>
      <c r="F1235" s="88">
        <v>31.696249000000002</v>
      </c>
      <c r="G1235" s="88">
        <v>50850</v>
      </c>
    </row>
    <row r="1236" spans="1:7" hidden="1" x14ac:dyDescent="0.25">
      <c r="A1236" s="87">
        <v>41596</v>
      </c>
      <c r="B1236" s="88">
        <v>37.306666999999997</v>
      </c>
      <c r="C1236" s="88">
        <v>37.633330999999998</v>
      </c>
      <c r="D1236" s="88">
        <v>37.193333000000003</v>
      </c>
      <c r="E1236" s="88">
        <v>37.546664999999997</v>
      </c>
      <c r="F1236" s="88">
        <v>31.917261</v>
      </c>
      <c r="G1236" s="88">
        <v>15900</v>
      </c>
    </row>
    <row r="1237" spans="1:7" hidden="1" x14ac:dyDescent="0.25">
      <c r="A1237" s="87">
        <v>41597</v>
      </c>
      <c r="B1237" s="88">
        <v>37.453335000000003</v>
      </c>
      <c r="C1237" s="88">
        <v>38.293331000000002</v>
      </c>
      <c r="D1237" s="88">
        <v>37.333331999999999</v>
      </c>
      <c r="E1237" s="88">
        <v>38.113334999999999</v>
      </c>
      <c r="F1237" s="88">
        <v>32.398968000000004</v>
      </c>
      <c r="G1237" s="88">
        <v>144600</v>
      </c>
    </row>
    <row r="1238" spans="1:7" hidden="1" x14ac:dyDescent="0.25">
      <c r="A1238" s="87">
        <v>41598</v>
      </c>
      <c r="B1238" s="88">
        <v>38.113334999999999</v>
      </c>
      <c r="C1238" s="88">
        <v>38.18</v>
      </c>
      <c r="D1238" s="88">
        <v>37.560001</v>
      </c>
      <c r="E1238" s="88">
        <v>37.926665999999997</v>
      </c>
      <c r="F1238" s="88">
        <v>32.240279999999998</v>
      </c>
      <c r="G1238" s="88">
        <v>63300</v>
      </c>
    </row>
    <row r="1239" spans="1:7" hidden="1" x14ac:dyDescent="0.25">
      <c r="A1239" s="87">
        <v>41599</v>
      </c>
      <c r="B1239" s="88">
        <v>38</v>
      </c>
      <c r="C1239" s="88">
        <v>38.5</v>
      </c>
      <c r="D1239" s="88">
        <v>38</v>
      </c>
      <c r="E1239" s="88">
        <v>38.426665999999997</v>
      </c>
      <c r="F1239" s="88">
        <v>32.665320999999999</v>
      </c>
      <c r="G1239" s="88">
        <v>43200</v>
      </c>
    </row>
    <row r="1240" spans="1:7" hidden="1" x14ac:dyDescent="0.25">
      <c r="A1240" s="87">
        <v>41600</v>
      </c>
      <c r="B1240" s="88">
        <v>38.366669000000002</v>
      </c>
      <c r="C1240" s="88">
        <v>38.5</v>
      </c>
      <c r="D1240" s="88">
        <v>37.753334000000002</v>
      </c>
      <c r="E1240" s="88">
        <v>37.993332000000002</v>
      </c>
      <c r="F1240" s="88">
        <v>32.296954999999997</v>
      </c>
      <c r="G1240" s="88">
        <v>64050</v>
      </c>
    </row>
    <row r="1241" spans="1:7" hidden="1" x14ac:dyDescent="0.25">
      <c r="A1241" s="87">
        <v>41603</v>
      </c>
      <c r="B1241" s="88">
        <v>38.013331999999998</v>
      </c>
      <c r="C1241" s="88">
        <v>38.606667000000002</v>
      </c>
      <c r="D1241" s="88">
        <v>38.013331999999998</v>
      </c>
      <c r="E1241" s="88">
        <v>38.200001</v>
      </c>
      <c r="F1241" s="88">
        <v>32.472636999999999</v>
      </c>
      <c r="G1241" s="88">
        <v>71700</v>
      </c>
    </row>
    <row r="1242" spans="1:7" hidden="1" x14ac:dyDescent="0.25">
      <c r="A1242" s="87">
        <v>41604</v>
      </c>
      <c r="B1242" s="88">
        <v>38.373333000000002</v>
      </c>
      <c r="C1242" s="88">
        <v>38.560001</v>
      </c>
      <c r="D1242" s="88">
        <v>37.966667000000001</v>
      </c>
      <c r="E1242" s="88">
        <v>38.313332000000003</v>
      </c>
      <c r="F1242" s="88">
        <v>32.568981000000001</v>
      </c>
      <c r="G1242" s="88">
        <v>34350</v>
      </c>
    </row>
    <row r="1243" spans="1:7" hidden="1" x14ac:dyDescent="0.25">
      <c r="A1243" s="87">
        <v>41605</v>
      </c>
      <c r="B1243" s="88">
        <v>38.306666999999997</v>
      </c>
      <c r="C1243" s="88">
        <v>38.826667999999998</v>
      </c>
      <c r="D1243" s="88">
        <v>38.193333000000003</v>
      </c>
      <c r="E1243" s="88">
        <v>38.746665999999998</v>
      </c>
      <c r="F1243" s="88">
        <v>32.937351</v>
      </c>
      <c r="G1243" s="88">
        <v>31950</v>
      </c>
    </row>
    <row r="1244" spans="1:7" hidden="1" x14ac:dyDescent="0.25">
      <c r="A1244" s="87">
        <v>41607</v>
      </c>
      <c r="B1244" s="88">
        <v>38.893332999999998</v>
      </c>
      <c r="C1244" s="88">
        <v>39.013331999999998</v>
      </c>
      <c r="D1244" s="88">
        <v>38.526668999999998</v>
      </c>
      <c r="E1244" s="88">
        <v>38.786667000000001</v>
      </c>
      <c r="F1244" s="88">
        <v>32.971347999999999</v>
      </c>
      <c r="G1244" s="88">
        <v>13800</v>
      </c>
    </row>
    <row r="1245" spans="1:7" hidden="1" x14ac:dyDescent="0.25">
      <c r="A1245" s="87">
        <v>41610</v>
      </c>
      <c r="B1245" s="88">
        <v>38.619999</v>
      </c>
      <c r="C1245" s="88">
        <v>38.779998999999997</v>
      </c>
      <c r="D1245" s="88">
        <v>37.919998</v>
      </c>
      <c r="E1245" s="88">
        <v>38.080002</v>
      </c>
      <c r="F1245" s="88">
        <v>32.370632000000001</v>
      </c>
      <c r="G1245" s="88">
        <v>62400</v>
      </c>
    </row>
    <row r="1246" spans="1:7" hidden="1" x14ac:dyDescent="0.25">
      <c r="A1246" s="87">
        <v>41611</v>
      </c>
      <c r="B1246" s="88">
        <v>37.939999</v>
      </c>
      <c r="C1246" s="88">
        <v>38.146667000000001</v>
      </c>
      <c r="D1246" s="88">
        <v>37.599997999999999</v>
      </c>
      <c r="E1246" s="88">
        <v>37.799999</v>
      </c>
      <c r="F1246" s="88">
        <v>32.13261</v>
      </c>
      <c r="G1246" s="88">
        <v>92100</v>
      </c>
    </row>
    <row r="1247" spans="1:7" hidden="1" x14ac:dyDescent="0.25">
      <c r="A1247" s="87">
        <v>41612</v>
      </c>
      <c r="B1247" s="88">
        <v>37.479999999999997</v>
      </c>
      <c r="C1247" s="88">
        <v>38.073334000000003</v>
      </c>
      <c r="D1247" s="88">
        <v>37.413333999999999</v>
      </c>
      <c r="E1247" s="88">
        <v>37.666668000000001</v>
      </c>
      <c r="F1247" s="88">
        <v>32.019278999999997</v>
      </c>
      <c r="G1247" s="88">
        <v>30150</v>
      </c>
    </row>
    <row r="1248" spans="1:7" hidden="1" x14ac:dyDescent="0.25">
      <c r="A1248" s="87">
        <v>41613</v>
      </c>
      <c r="B1248" s="88">
        <v>37.506667999999998</v>
      </c>
      <c r="C1248" s="88">
        <v>37.986668000000002</v>
      </c>
      <c r="D1248" s="88">
        <v>37.380001</v>
      </c>
      <c r="E1248" s="88">
        <v>37.82</v>
      </c>
      <c r="F1248" s="88">
        <v>32.149611999999998</v>
      </c>
      <c r="G1248" s="88">
        <v>62700</v>
      </c>
    </row>
    <row r="1249" spans="1:7" hidden="1" x14ac:dyDescent="0.25">
      <c r="A1249" s="87">
        <v>41614</v>
      </c>
      <c r="B1249" s="88">
        <v>38.139999000000003</v>
      </c>
      <c r="C1249" s="88">
        <v>38.700001</v>
      </c>
      <c r="D1249" s="88">
        <v>38.066665999999998</v>
      </c>
      <c r="E1249" s="88">
        <v>38.619999</v>
      </c>
      <c r="F1249" s="88">
        <v>32.829661999999999</v>
      </c>
      <c r="G1249" s="88">
        <v>25950</v>
      </c>
    </row>
    <row r="1250" spans="1:7" hidden="1" x14ac:dyDescent="0.25">
      <c r="A1250" s="87">
        <v>41617</v>
      </c>
      <c r="B1250" s="88">
        <v>38.619999</v>
      </c>
      <c r="C1250" s="88">
        <v>38.759998000000003</v>
      </c>
      <c r="D1250" s="88">
        <v>37.833331999999999</v>
      </c>
      <c r="E1250" s="88">
        <v>38.593333999999999</v>
      </c>
      <c r="F1250" s="88">
        <v>32.806995000000001</v>
      </c>
      <c r="G1250" s="88">
        <v>72300</v>
      </c>
    </row>
    <row r="1251" spans="1:7" hidden="1" x14ac:dyDescent="0.25">
      <c r="A1251" s="87">
        <v>41618</v>
      </c>
      <c r="B1251" s="88">
        <v>38.439999</v>
      </c>
      <c r="C1251" s="88">
        <v>38.633330999999998</v>
      </c>
      <c r="D1251" s="88">
        <v>38.020000000000003</v>
      </c>
      <c r="E1251" s="88">
        <v>38.206668999999998</v>
      </c>
      <c r="F1251" s="88">
        <v>32.478313</v>
      </c>
      <c r="G1251" s="88">
        <v>77100</v>
      </c>
    </row>
    <row r="1252" spans="1:7" hidden="1" x14ac:dyDescent="0.25">
      <c r="A1252" s="87">
        <v>41619</v>
      </c>
      <c r="B1252" s="88">
        <v>38.073334000000003</v>
      </c>
      <c r="C1252" s="88">
        <v>38.353332999999999</v>
      </c>
      <c r="D1252" s="88">
        <v>37.813332000000003</v>
      </c>
      <c r="E1252" s="88">
        <v>38.18</v>
      </c>
      <c r="F1252" s="88">
        <v>32.455638999999998</v>
      </c>
      <c r="G1252" s="88">
        <v>81450</v>
      </c>
    </row>
    <row r="1253" spans="1:7" hidden="1" x14ac:dyDescent="0.25">
      <c r="A1253" s="87">
        <v>41620</v>
      </c>
      <c r="B1253" s="88">
        <v>38.073334000000003</v>
      </c>
      <c r="C1253" s="88">
        <v>38.900002000000001</v>
      </c>
      <c r="D1253" s="88">
        <v>37.826667999999998</v>
      </c>
      <c r="E1253" s="88">
        <v>38.533332999999999</v>
      </c>
      <c r="F1253" s="88">
        <v>32.977702999999998</v>
      </c>
      <c r="G1253" s="88">
        <v>75600</v>
      </c>
    </row>
    <row r="1254" spans="1:7" hidden="1" x14ac:dyDescent="0.25">
      <c r="A1254" s="87">
        <v>41621</v>
      </c>
      <c r="B1254" s="88">
        <v>38.540000999999997</v>
      </c>
      <c r="C1254" s="88">
        <v>39.060001</v>
      </c>
      <c r="D1254" s="88">
        <v>38.433334000000002</v>
      </c>
      <c r="E1254" s="88">
        <v>38.700001</v>
      </c>
      <c r="F1254" s="88">
        <v>33.120337999999997</v>
      </c>
      <c r="G1254" s="88">
        <v>50700</v>
      </c>
    </row>
    <row r="1255" spans="1:7" hidden="1" x14ac:dyDescent="0.25">
      <c r="A1255" s="87">
        <v>41624</v>
      </c>
      <c r="B1255" s="88">
        <v>38.733333999999999</v>
      </c>
      <c r="C1255" s="88">
        <v>39.400002000000001</v>
      </c>
      <c r="D1255" s="88">
        <v>38.700001</v>
      </c>
      <c r="E1255" s="88">
        <v>38.893332999999998</v>
      </c>
      <c r="F1255" s="88">
        <v>33.285781999999998</v>
      </c>
      <c r="G1255" s="88">
        <v>42450</v>
      </c>
    </row>
    <row r="1256" spans="1:7" hidden="1" x14ac:dyDescent="0.25">
      <c r="A1256" s="87">
        <v>41625</v>
      </c>
      <c r="B1256" s="88">
        <v>38.546664999999997</v>
      </c>
      <c r="C1256" s="88">
        <v>38.953335000000003</v>
      </c>
      <c r="D1256" s="88">
        <v>38.546664999999997</v>
      </c>
      <c r="E1256" s="88">
        <v>38.880001</v>
      </c>
      <c r="F1256" s="88">
        <v>33.274383999999998</v>
      </c>
      <c r="G1256" s="88">
        <v>29250</v>
      </c>
    </row>
    <row r="1257" spans="1:7" hidden="1" x14ac:dyDescent="0.25">
      <c r="A1257" s="87">
        <v>41626</v>
      </c>
      <c r="B1257" s="88">
        <v>38.520000000000003</v>
      </c>
      <c r="C1257" s="88">
        <v>39.273335000000003</v>
      </c>
      <c r="D1257" s="88">
        <v>38.513331999999998</v>
      </c>
      <c r="E1257" s="88">
        <v>39.193333000000003</v>
      </c>
      <c r="F1257" s="88">
        <v>33.542529999999999</v>
      </c>
      <c r="G1257" s="88">
        <v>69900</v>
      </c>
    </row>
    <row r="1258" spans="1:7" hidden="1" x14ac:dyDescent="0.25">
      <c r="A1258" s="87">
        <v>41627</v>
      </c>
      <c r="B1258" s="88">
        <v>39.033332999999999</v>
      </c>
      <c r="C1258" s="88">
        <v>39.633330999999998</v>
      </c>
      <c r="D1258" s="88">
        <v>38.726664999999997</v>
      </c>
      <c r="E1258" s="88">
        <v>39.426665999999997</v>
      </c>
      <c r="F1258" s="88">
        <v>33.742226000000002</v>
      </c>
      <c r="G1258" s="88">
        <v>47850</v>
      </c>
    </row>
    <row r="1259" spans="1:7" hidden="1" x14ac:dyDescent="0.25">
      <c r="A1259" s="87">
        <v>41628</v>
      </c>
      <c r="B1259" s="88">
        <v>39.393332999999998</v>
      </c>
      <c r="C1259" s="88">
        <v>40.779998999999997</v>
      </c>
      <c r="D1259" s="88">
        <v>39.393332999999998</v>
      </c>
      <c r="E1259" s="88">
        <v>40.479999999999997</v>
      </c>
      <c r="F1259" s="88">
        <v>34.643695999999998</v>
      </c>
      <c r="G1259" s="88">
        <v>99900</v>
      </c>
    </row>
    <row r="1260" spans="1:7" hidden="1" x14ac:dyDescent="0.25">
      <c r="A1260" s="87">
        <v>41631</v>
      </c>
      <c r="B1260" s="88">
        <v>40.520000000000003</v>
      </c>
      <c r="C1260" s="88">
        <v>40.520000000000003</v>
      </c>
      <c r="D1260" s="88">
        <v>39.759998000000003</v>
      </c>
      <c r="E1260" s="88">
        <v>39.986668000000002</v>
      </c>
      <c r="F1260" s="88">
        <v>34.221480999999997</v>
      </c>
      <c r="G1260" s="88">
        <v>52200</v>
      </c>
    </row>
    <row r="1261" spans="1:7" hidden="1" x14ac:dyDescent="0.25">
      <c r="A1261" s="87">
        <v>41632</v>
      </c>
      <c r="B1261" s="88">
        <v>39.973331000000002</v>
      </c>
      <c r="C1261" s="88">
        <v>40.413333999999999</v>
      </c>
      <c r="D1261" s="88">
        <v>39.913333999999999</v>
      </c>
      <c r="E1261" s="88">
        <v>40.233333999999999</v>
      </c>
      <c r="F1261" s="88">
        <v>34.432589999999998</v>
      </c>
      <c r="G1261" s="88">
        <v>40200</v>
      </c>
    </row>
    <row r="1262" spans="1:7" hidden="1" x14ac:dyDescent="0.25">
      <c r="A1262" s="87">
        <v>41634</v>
      </c>
      <c r="B1262" s="88">
        <v>40.273335000000003</v>
      </c>
      <c r="C1262" s="88">
        <v>40.273335000000003</v>
      </c>
      <c r="D1262" s="88">
        <v>39.826667999999998</v>
      </c>
      <c r="E1262" s="88">
        <v>40.053333000000002</v>
      </c>
      <c r="F1262" s="88">
        <v>34.278548999999998</v>
      </c>
      <c r="G1262" s="88">
        <v>19050</v>
      </c>
    </row>
    <row r="1263" spans="1:7" hidden="1" x14ac:dyDescent="0.25">
      <c r="A1263" s="87">
        <v>41635</v>
      </c>
      <c r="B1263" s="88">
        <v>40.233333999999999</v>
      </c>
      <c r="C1263" s="88">
        <v>40.326667999999998</v>
      </c>
      <c r="D1263" s="88">
        <v>39.846668000000001</v>
      </c>
      <c r="E1263" s="88">
        <v>40.279998999999997</v>
      </c>
      <c r="F1263" s="88">
        <v>34.472534000000003</v>
      </c>
      <c r="G1263" s="88">
        <v>37200</v>
      </c>
    </row>
    <row r="1264" spans="1:7" hidden="1" x14ac:dyDescent="0.25">
      <c r="A1264" s="87">
        <v>41638</v>
      </c>
      <c r="B1264" s="88">
        <v>40.139999000000003</v>
      </c>
      <c r="C1264" s="88">
        <v>40.560001</v>
      </c>
      <c r="D1264" s="88">
        <v>39.713332999999999</v>
      </c>
      <c r="E1264" s="88">
        <v>39.979999999999997</v>
      </c>
      <c r="F1264" s="88">
        <v>34.215781999999997</v>
      </c>
      <c r="G1264" s="88">
        <v>55800</v>
      </c>
    </row>
    <row r="1265" spans="1:10" ht="15.75" thickBot="1" x14ac:dyDescent="0.3">
      <c r="A1265" s="87">
        <v>41639</v>
      </c>
      <c r="B1265" s="88">
        <v>40.040000999999997</v>
      </c>
      <c r="C1265" s="88">
        <v>40.473331000000002</v>
      </c>
      <c r="D1265" s="88">
        <v>39.893332999999998</v>
      </c>
      <c r="E1265" s="88">
        <v>40.013331999999998</v>
      </c>
      <c r="F1265" s="88">
        <v>34.244312000000001</v>
      </c>
      <c r="G1265" s="88">
        <v>29700</v>
      </c>
      <c r="I1265" s="87"/>
      <c r="J1265" s="90"/>
    </row>
    <row r="1266" spans="1:10" ht="15.75" hidden="1" thickBot="1" x14ac:dyDescent="0.3">
      <c r="A1266" s="87">
        <v>41641</v>
      </c>
      <c r="B1266" s="88">
        <v>40</v>
      </c>
      <c r="C1266" s="88">
        <v>40.026668999999998</v>
      </c>
      <c r="D1266" s="88">
        <v>39.5</v>
      </c>
      <c r="E1266" s="88">
        <v>39.880001</v>
      </c>
      <c r="F1266" s="88">
        <v>34.130203000000002</v>
      </c>
      <c r="G1266" s="88">
        <v>47250</v>
      </c>
    </row>
    <row r="1267" spans="1:10" ht="15.75" hidden="1" thickBot="1" x14ac:dyDescent="0.3">
      <c r="A1267" s="87">
        <v>41642</v>
      </c>
      <c r="B1267" s="88">
        <v>39.873333000000002</v>
      </c>
      <c r="C1267" s="88">
        <v>40.046664999999997</v>
      </c>
      <c r="D1267" s="88">
        <v>39.333331999999999</v>
      </c>
      <c r="E1267" s="88">
        <v>39.779998999999997</v>
      </c>
      <c r="F1267" s="88">
        <v>34.044609000000001</v>
      </c>
      <c r="G1267" s="88">
        <v>70500</v>
      </c>
    </row>
    <row r="1268" spans="1:10" ht="15.75" hidden="1" thickBot="1" x14ac:dyDescent="0.3">
      <c r="A1268" s="87">
        <v>41645</v>
      </c>
      <c r="B1268" s="88">
        <v>40.066665999999998</v>
      </c>
      <c r="C1268" s="88">
        <v>40.159999999999997</v>
      </c>
      <c r="D1268" s="88">
        <v>39.18</v>
      </c>
      <c r="E1268" s="88">
        <v>39.340000000000003</v>
      </c>
      <c r="F1268" s="88">
        <v>33.668059999999997</v>
      </c>
      <c r="G1268" s="88">
        <v>72450</v>
      </c>
    </row>
    <row r="1269" spans="1:10" ht="15.75" hidden="1" thickBot="1" x14ac:dyDescent="0.3">
      <c r="A1269" s="87">
        <v>41646</v>
      </c>
      <c r="B1269" s="88">
        <v>39.526668999999998</v>
      </c>
      <c r="C1269" s="88">
        <v>40.206668999999998</v>
      </c>
      <c r="D1269" s="88">
        <v>39.466667000000001</v>
      </c>
      <c r="E1269" s="88">
        <v>39.966667000000001</v>
      </c>
      <c r="F1269" s="88">
        <v>34.204360999999999</v>
      </c>
      <c r="G1269" s="88">
        <v>41550</v>
      </c>
    </row>
    <row r="1270" spans="1:10" ht="15.75" hidden="1" thickBot="1" x14ac:dyDescent="0.3">
      <c r="A1270" s="87">
        <v>41647</v>
      </c>
      <c r="B1270" s="88">
        <v>39.959999000000003</v>
      </c>
      <c r="C1270" s="88">
        <v>40.126666999999998</v>
      </c>
      <c r="D1270" s="88">
        <v>39.526668999999998</v>
      </c>
      <c r="E1270" s="88">
        <v>39.779998999999997</v>
      </c>
      <c r="F1270" s="88">
        <v>34.044609000000001</v>
      </c>
      <c r="G1270" s="88">
        <v>102750</v>
      </c>
    </row>
    <row r="1271" spans="1:10" ht="15.75" hidden="1" thickBot="1" x14ac:dyDescent="0.3">
      <c r="A1271" s="87">
        <v>41648</v>
      </c>
      <c r="B1271" s="88">
        <v>39.973331000000002</v>
      </c>
      <c r="C1271" s="88">
        <v>40</v>
      </c>
      <c r="D1271" s="88">
        <v>39.333331999999999</v>
      </c>
      <c r="E1271" s="88">
        <v>39.580002</v>
      </c>
      <c r="F1271" s="88">
        <v>33.873451000000003</v>
      </c>
      <c r="G1271" s="88">
        <v>25800</v>
      </c>
    </row>
    <row r="1272" spans="1:10" ht="15.75" hidden="1" thickBot="1" x14ac:dyDescent="0.3">
      <c r="A1272" s="87">
        <v>41649</v>
      </c>
      <c r="B1272" s="88">
        <v>39.633330999999998</v>
      </c>
      <c r="C1272" s="88">
        <v>40.053333000000002</v>
      </c>
      <c r="D1272" s="88">
        <v>39.520000000000003</v>
      </c>
      <c r="E1272" s="88">
        <v>39.799999</v>
      </c>
      <c r="F1272" s="88">
        <v>34.061729</v>
      </c>
      <c r="G1272" s="88">
        <v>33900</v>
      </c>
    </row>
    <row r="1273" spans="1:10" ht="15.75" hidden="1" thickBot="1" x14ac:dyDescent="0.3">
      <c r="A1273" s="87">
        <v>41652</v>
      </c>
      <c r="B1273" s="88">
        <v>39.659999999999997</v>
      </c>
      <c r="C1273" s="88">
        <v>40.139999000000003</v>
      </c>
      <c r="D1273" s="88">
        <v>39.659999999999997</v>
      </c>
      <c r="E1273" s="88">
        <v>39.986668000000002</v>
      </c>
      <c r="F1273" s="88">
        <v>34.221480999999997</v>
      </c>
      <c r="G1273" s="88">
        <v>56850</v>
      </c>
    </row>
    <row r="1274" spans="1:10" ht="15.75" hidden="1" thickBot="1" x14ac:dyDescent="0.3">
      <c r="A1274" s="87">
        <v>41653</v>
      </c>
      <c r="B1274" s="88">
        <v>40.153331999999999</v>
      </c>
      <c r="C1274" s="88">
        <v>40.513331999999998</v>
      </c>
      <c r="D1274" s="88">
        <v>39.986668000000002</v>
      </c>
      <c r="E1274" s="88">
        <v>40.006667999999998</v>
      </c>
      <c r="F1274" s="88">
        <v>34.238598000000003</v>
      </c>
      <c r="G1274" s="88">
        <v>22350</v>
      </c>
    </row>
    <row r="1275" spans="1:10" ht="15.75" hidden="1" thickBot="1" x14ac:dyDescent="0.3">
      <c r="A1275" s="87">
        <v>41654</v>
      </c>
      <c r="B1275" s="88">
        <v>40.200001</v>
      </c>
      <c r="C1275" s="88">
        <v>40.246665999999998</v>
      </c>
      <c r="D1275" s="88">
        <v>39.853332999999999</v>
      </c>
      <c r="E1275" s="88">
        <v>40.013331999999998</v>
      </c>
      <c r="F1275" s="88">
        <v>34.244312000000001</v>
      </c>
      <c r="G1275" s="88">
        <v>35400</v>
      </c>
    </row>
    <row r="1276" spans="1:10" ht="15.75" hidden="1" thickBot="1" x14ac:dyDescent="0.3">
      <c r="A1276" s="87">
        <v>41655</v>
      </c>
      <c r="B1276" s="88">
        <v>40.113334999999999</v>
      </c>
      <c r="C1276" s="88">
        <v>40.253334000000002</v>
      </c>
      <c r="D1276" s="88">
        <v>39.840000000000003</v>
      </c>
      <c r="E1276" s="88">
        <v>40.060001</v>
      </c>
      <c r="F1276" s="88">
        <v>34.284255999999999</v>
      </c>
      <c r="G1276" s="88">
        <v>32100</v>
      </c>
    </row>
    <row r="1277" spans="1:10" ht="15.75" hidden="1" thickBot="1" x14ac:dyDescent="0.3">
      <c r="A1277" s="87">
        <v>41656</v>
      </c>
      <c r="B1277" s="88">
        <v>40.146667000000001</v>
      </c>
      <c r="C1277" s="88">
        <v>40.18</v>
      </c>
      <c r="D1277" s="88">
        <v>39.893332999999998</v>
      </c>
      <c r="E1277" s="88">
        <v>40.139999000000003</v>
      </c>
      <c r="F1277" s="88">
        <v>34.352722</v>
      </c>
      <c r="G1277" s="88">
        <v>34350</v>
      </c>
    </row>
    <row r="1278" spans="1:10" ht="15.75" hidden="1" thickBot="1" x14ac:dyDescent="0.3">
      <c r="A1278" s="87">
        <v>41660</v>
      </c>
      <c r="B1278" s="88">
        <v>40.32</v>
      </c>
      <c r="C1278" s="88">
        <v>40.32</v>
      </c>
      <c r="D1278" s="88">
        <v>39.573334000000003</v>
      </c>
      <c r="E1278" s="88">
        <v>39.939999</v>
      </c>
      <c r="F1278" s="88">
        <v>34.181541000000003</v>
      </c>
      <c r="G1278" s="88">
        <v>76800</v>
      </c>
    </row>
    <row r="1279" spans="1:10" ht="15.75" hidden="1" thickBot="1" x14ac:dyDescent="0.3">
      <c r="A1279" s="87">
        <v>41661</v>
      </c>
      <c r="B1279" s="88">
        <v>39.546664999999997</v>
      </c>
      <c r="C1279" s="88">
        <v>40.106667000000002</v>
      </c>
      <c r="D1279" s="88">
        <v>39.546664999999997</v>
      </c>
      <c r="E1279" s="88">
        <v>39.919998</v>
      </c>
      <c r="F1279" s="88">
        <v>34.164428999999998</v>
      </c>
      <c r="G1279" s="88">
        <v>81450</v>
      </c>
    </row>
    <row r="1280" spans="1:10" ht="15.75" hidden="1" thickBot="1" x14ac:dyDescent="0.3">
      <c r="A1280" s="87">
        <v>41662</v>
      </c>
      <c r="B1280" s="88">
        <v>39.900002000000001</v>
      </c>
      <c r="C1280" s="88">
        <v>40.066665999999998</v>
      </c>
      <c r="D1280" s="88">
        <v>39.706668999999998</v>
      </c>
      <c r="E1280" s="88">
        <v>39.986668000000002</v>
      </c>
      <c r="F1280" s="88">
        <v>34.221480999999997</v>
      </c>
      <c r="G1280" s="88">
        <v>24150</v>
      </c>
    </row>
    <row r="1281" spans="1:7" ht="15.75" hidden="1" thickBot="1" x14ac:dyDescent="0.3">
      <c r="A1281" s="87">
        <v>41663</v>
      </c>
      <c r="B1281" s="88">
        <v>39.880001</v>
      </c>
      <c r="C1281" s="88">
        <v>39.959999000000003</v>
      </c>
      <c r="D1281" s="88">
        <v>39.360000999999997</v>
      </c>
      <c r="E1281" s="88">
        <v>39.593333999999999</v>
      </c>
      <c r="F1281" s="88">
        <v>33.884864999999998</v>
      </c>
      <c r="G1281" s="88">
        <v>50250</v>
      </c>
    </row>
    <row r="1282" spans="1:7" ht="15.75" hidden="1" thickBot="1" x14ac:dyDescent="0.3">
      <c r="A1282" s="87">
        <v>41666</v>
      </c>
      <c r="B1282" s="88">
        <v>39.833331999999999</v>
      </c>
      <c r="C1282" s="88">
        <v>39.833331999999999</v>
      </c>
      <c r="D1282" s="88">
        <v>39.240001999999997</v>
      </c>
      <c r="E1282" s="88">
        <v>39.446666999999998</v>
      </c>
      <c r="F1282" s="88">
        <v>33.759331000000003</v>
      </c>
      <c r="G1282" s="88">
        <v>49200</v>
      </c>
    </row>
    <row r="1283" spans="1:7" ht="15.75" hidden="1" thickBot="1" x14ac:dyDescent="0.3">
      <c r="A1283" s="87">
        <v>41667</v>
      </c>
      <c r="B1283" s="88">
        <v>39.400002000000001</v>
      </c>
      <c r="C1283" s="88">
        <v>39.413333999999999</v>
      </c>
      <c r="D1283" s="88">
        <v>38.706668999999998</v>
      </c>
      <c r="E1283" s="88">
        <v>39.346668000000001</v>
      </c>
      <c r="F1283" s="88">
        <v>33.673766999999998</v>
      </c>
      <c r="G1283" s="88">
        <v>54600</v>
      </c>
    </row>
    <row r="1284" spans="1:7" ht="15.75" hidden="1" thickBot="1" x14ac:dyDescent="0.3">
      <c r="A1284" s="87">
        <v>41668</v>
      </c>
      <c r="B1284" s="88">
        <v>39.086666000000001</v>
      </c>
      <c r="C1284" s="88">
        <v>39.326667999999998</v>
      </c>
      <c r="D1284" s="88">
        <v>38.759998000000003</v>
      </c>
      <c r="E1284" s="88">
        <v>38.919998</v>
      </c>
      <c r="F1284" s="88">
        <v>33.308608999999997</v>
      </c>
      <c r="G1284" s="88">
        <v>59400</v>
      </c>
    </row>
    <row r="1285" spans="1:7" ht="15.75" hidden="1" thickBot="1" x14ac:dyDescent="0.3">
      <c r="A1285" s="87">
        <v>41669</v>
      </c>
      <c r="B1285" s="88">
        <v>39.126666999999998</v>
      </c>
      <c r="C1285" s="88">
        <v>39.860000999999997</v>
      </c>
      <c r="D1285" s="88">
        <v>39.040000999999997</v>
      </c>
      <c r="E1285" s="88">
        <v>39.5</v>
      </c>
      <c r="F1285" s="88">
        <v>33.804988999999999</v>
      </c>
      <c r="G1285" s="88">
        <v>37050</v>
      </c>
    </row>
    <row r="1286" spans="1:7" ht="15.75" hidden="1" thickBot="1" x14ac:dyDescent="0.3">
      <c r="A1286" s="87">
        <v>41670</v>
      </c>
      <c r="B1286" s="88">
        <v>39.046664999999997</v>
      </c>
      <c r="C1286" s="88">
        <v>39.639999000000003</v>
      </c>
      <c r="D1286" s="88">
        <v>38.799999</v>
      </c>
      <c r="E1286" s="88">
        <v>39.233333999999999</v>
      </c>
      <c r="F1286" s="88">
        <v>33.576766999999997</v>
      </c>
      <c r="G1286" s="88">
        <v>47550</v>
      </c>
    </row>
    <row r="1287" spans="1:7" ht="15.75" hidden="1" thickBot="1" x14ac:dyDescent="0.3">
      <c r="A1287" s="87">
        <v>41673</v>
      </c>
      <c r="B1287" s="88">
        <v>39.053333000000002</v>
      </c>
      <c r="C1287" s="88">
        <v>39.293331000000002</v>
      </c>
      <c r="D1287" s="88">
        <v>38.020000000000003</v>
      </c>
      <c r="E1287" s="88">
        <v>38.473331000000002</v>
      </c>
      <c r="F1287" s="88">
        <v>32.926346000000002</v>
      </c>
      <c r="G1287" s="88">
        <v>50550</v>
      </c>
    </row>
    <row r="1288" spans="1:7" ht="15.75" hidden="1" thickBot="1" x14ac:dyDescent="0.3">
      <c r="A1288" s="87">
        <v>41674</v>
      </c>
      <c r="B1288" s="88">
        <v>38.573334000000003</v>
      </c>
      <c r="C1288" s="88">
        <v>38.606667000000002</v>
      </c>
      <c r="D1288" s="88">
        <v>37.966667000000001</v>
      </c>
      <c r="E1288" s="88">
        <v>38.333331999999999</v>
      </c>
      <c r="F1288" s="88">
        <v>32.806519000000002</v>
      </c>
      <c r="G1288" s="88">
        <v>49800</v>
      </c>
    </row>
    <row r="1289" spans="1:7" ht="15.75" hidden="1" thickBot="1" x14ac:dyDescent="0.3">
      <c r="A1289" s="87">
        <v>41675</v>
      </c>
      <c r="B1289" s="88">
        <v>38.119999</v>
      </c>
      <c r="C1289" s="88">
        <v>38.366669000000002</v>
      </c>
      <c r="D1289" s="88">
        <v>37.626666999999998</v>
      </c>
      <c r="E1289" s="88">
        <v>37.82</v>
      </c>
      <c r="F1289" s="88">
        <v>32.367198999999999</v>
      </c>
      <c r="G1289" s="88">
        <v>29850</v>
      </c>
    </row>
    <row r="1290" spans="1:7" ht="15.75" hidden="1" thickBot="1" x14ac:dyDescent="0.3">
      <c r="A1290" s="87">
        <v>41676</v>
      </c>
      <c r="B1290" s="88">
        <v>37.833331999999999</v>
      </c>
      <c r="C1290" s="88">
        <v>38.166668000000001</v>
      </c>
      <c r="D1290" s="88">
        <v>37.586666000000001</v>
      </c>
      <c r="E1290" s="88">
        <v>38.013331999999998</v>
      </c>
      <c r="F1290" s="88">
        <v>32.532677</v>
      </c>
      <c r="G1290" s="88">
        <v>57300</v>
      </c>
    </row>
    <row r="1291" spans="1:7" ht="15.75" hidden="1" thickBot="1" x14ac:dyDescent="0.3">
      <c r="A1291" s="87">
        <v>41677</v>
      </c>
      <c r="B1291" s="88">
        <v>38.033332999999999</v>
      </c>
      <c r="C1291" s="88">
        <v>38.233333999999999</v>
      </c>
      <c r="D1291" s="88">
        <v>37.759998000000003</v>
      </c>
      <c r="E1291" s="88">
        <v>38.233333999999999</v>
      </c>
      <c r="F1291" s="88">
        <v>32.720954999999996</v>
      </c>
      <c r="G1291" s="88">
        <v>42900</v>
      </c>
    </row>
    <row r="1292" spans="1:7" ht="15.75" hidden="1" thickBot="1" x14ac:dyDescent="0.3">
      <c r="A1292" s="87">
        <v>41680</v>
      </c>
      <c r="B1292" s="88">
        <v>38.073334000000003</v>
      </c>
      <c r="C1292" s="88">
        <v>38.073334000000003</v>
      </c>
      <c r="D1292" s="88">
        <v>37.493332000000002</v>
      </c>
      <c r="E1292" s="88">
        <v>37.779998999999997</v>
      </c>
      <c r="F1292" s="88">
        <v>32.332962000000002</v>
      </c>
      <c r="G1292" s="88">
        <v>62100</v>
      </c>
    </row>
    <row r="1293" spans="1:7" ht="15.75" hidden="1" thickBot="1" x14ac:dyDescent="0.3">
      <c r="A1293" s="87">
        <v>41681</v>
      </c>
      <c r="B1293" s="88">
        <v>37.686667999999997</v>
      </c>
      <c r="C1293" s="88">
        <v>38.400002000000001</v>
      </c>
      <c r="D1293" s="88">
        <v>37.686667999999997</v>
      </c>
      <c r="E1293" s="88">
        <v>38.093333999999999</v>
      </c>
      <c r="F1293" s="88">
        <v>32.601131000000002</v>
      </c>
      <c r="G1293" s="88">
        <v>45600</v>
      </c>
    </row>
    <row r="1294" spans="1:7" ht="15.75" hidden="1" thickBot="1" x14ac:dyDescent="0.3">
      <c r="A1294" s="87">
        <v>41682</v>
      </c>
      <c r="B1294" s="88">
        <v>38.113334999999999</v>
      </c>
      <c r="C1294" s="88">
        <v>38.380001</v>
      </c>
      <c r="D1294" s="88">
        <v>37.846668000000001</v>
      </c>
      <c r="E1294" s="88">
        <v>38.273335000000003</v>
      </c>
      <c r="F1294" s="88">
        <v>32.755180000000003</v>
      </c>
      <c r="G1294" s="88">
        <v>40050</v>
      </c>
    </row>
    <row r="1295" spans="1:7" ht="15.75" hidden="1" thickBot="1" x14ac:dyDescent="0.3">
      <c r="A1295" s="87">
        <v>41683</v>
      </c>
      <c r="B1295" s="88">
        <v>38.326667999999998</v>
      </c>
      <c r="C1295" s="88">
        <v>39.386665000000001</v>
      </c>
      <c r="D1295" s="88">
        <v>38.099997999999999</v>
      </c>
      <c r="E1295" s="88">
        <v>39.206668999999998</v>
      </c>
      <c r="F1295" s="88">
        <v>33.553944000000001</v>
      </c>
      <c r="G1295" s="88">
        <v>48750</v>
      </c>
    </row>
    <row r="1296" spans="1:7" ht="15.75" hidden="1" thickBot="1" x14ac:dyDescent="0.3">
      <c r="A1296" s="87">
        <v>41684</v>
      </c>
      <c r="B1296" s="88">
        <v>39.233333999999999</v>
      </c>
      <c r="C1296" s="88">
        <v>39.580002</v>
      </c>
      <c r="D1296" s="88">
        <v>38.880001</v>
      </c>
      <c r="E1296" s="88">
        <v>39.446666999999998</v>
      </c>
      <c r="F1296" s="88">
        <v>33.759331000000003</v>
      </c>
      <c r="G1296" s="88">
        <v>58950</v>
      </c>
    </row>
    <row r="1297" spans="1:7" ht="15.75" hidden="1" thickBot="1" x14ac:dyDescent="0.3">
      <c r="A1297" s="87">
        <v>41688</v>
      </c>
      <c r="B1297" s="88">
        <v>39.673332000000002</v>
      </c>
      <c r="C1297" s="88">
        <v>40.326667999999998</v>
      </c>
      <c r="D1297" s="88">
        <v>39.506667999999998</v>
      </c>
      <c r="E1297" s="88">
        <v>40.133330999999998</v>
      </c>
      <c r="F1297" s="88">
        <v>34.347011999999999</v>
      </c>
      <c r="G1297" s="88">
        <v>47550</v>
      </c>
    </row>
    <row r="1298" spans="1:7" ht="15.75" hidden="1" thickBot="1" x14ac:dyDescent="0.3">
      <c r="A1298" s="87">
        <v>41689</v>
      </c>
      <c r="B1298" s="88">
        <v>39.893332999999998</v>
      </c>
      <c r="C1298" s="88">
        <v>40.240001999999997</v>
      </c>
      <c r="D1298" s="88">
        <v>39.119999</v>
      </c>
      <c r="E1298" s="88">
        <v>39.126666999999998</v>
      </c>
      <c r="F1298" s="88">
        <v>33.485481</v>
      </c>
      <c r="G1298" s="88">
        <v>35400</v>
      </c>
    </row>
    <row r="1299" spans="1:7" ht="15.75" hidden="1" thickBot="1" x14ac:dyDescent="0.3">
      <c r="A1299" s="87">
        <v>41690</v>
      </c>
      <c r="B1299" s="88">
        <v>38.973331000000002</v>
      </c>
      <c r="C1299" s="88">
        <v>40.380001</v>
      </c>
      <c r="D1299" s="88">
        <v>38.973331000000002</v>
      </c>
      <c r="E1299" s="88">
        <v>40.186667999999997</v>
      </c>
      <c r="F1299" s="88">
        <v>34.392654</v>
      </c>
      <c r="G1299" s="88">
        <v>30600</v>
      </c>
    </row>
    <row r="1300" spans="1:7" ht="15.75" hidden="1" thickBot="1" x14ac:dyDescent="0.3">
      <c r="A1300" s="87">
        <v>41691</v>
      </c>
      <c r="B1300" s="88">
        <v>40.386665000000001</v>
      </c>
      <c r="C1300" s="88">
        <v>40.566665999999998</v>
      </c>
      <c r="D1300" s="88">
        <v>39.893332999999998</v>
      </c>
      <c r="E1300" s="88">
        <v>40.099997999999999</v>
      </c>
      <c r="F1300" s="88">
        <v>34.318477999999999</v>
      </c>
      <c r="G1300" s="88">
        <v>35850</v>
      </c>
    </row>
    <row r="1301" spans="1:7" ht="15.75" hidden="1" thickBot="1" x14ac:dyDescent="0.3">
      <c r="A1301" s="87">
        <v>41694</v>
      </c>
      <c r="B1301" s="88">
        <v>40.013331999999998</v>
      </c>
      <c r="C1301" s="88">
        <v>40.013331999999998</v>
      </c>
      <c r="D1301" s="88">
        <v>39.326667999999998</v>
      </c>
      <c r="E1301" s="88">
        <v>39.386665000000001</v>
      </c>
      <c r="F1301" s="88">
        <v>33.707985000000001</v>
      </c>
      <c r="G1301" s="88">
        <v>38100</v>
      </c>
    </row>
    <row r="1302" spans="1:7" ht="15.75" hidden="1" thickBot="1" x14ac:dyDescent="0.3">
      <c r="A1302" s="87">
        <v>41695</v>
      </c>
      <c r="B1302" s="88">
        <v>39.020000000000003</v>
      </c>
      <c r="C1302" s="88">
        <v>39.486668000000002</v>
      </c>
      <c r="D1302" s="88">
        <v>39</v>
      </c>
      <c r="E1302" s="88">
        <v>39.166668000000001</v>
      </c>
      <c r="F1302" s="88">
        <v>33.519706999999997</v>
      </c>
      <c r="G1302" s="88">
        <v>22350</v>
      </c>
    </row>
    <row r="1303" spans="1:7" ht="15.75" hidden="1" thickBot="1" x14ac:dyDescent="0.3">
      <c r="A1303" s="87">
        <v>41696</v>
      </c>
      <c r="B1303" s="88">
        <v>39.166668000000001</v>
      </c>
      <c r="C1303" s="88">
        <v>39.560001</v>
      </c>
      <c r="D1303" s="88">
        <v>39.066665999999998</v>
      </c>
      <c r="E1303" s="88">
        <v>39.346668000000001</v>
      </c>
      <c r="F1303" s="88">
        <v>33.673766999999998</v>
      </c>
      <c r="G1303" s="88">
        <v>36600</v>
      </c>
    </row>
    <row r="1304" spans="1:7" ht="15.75" hidden="1" thickBot="1" x14ac:dyDescent="0.3">
      <c r="A1304" s="87">
        <v>41697</v>
      </c>
      <c r="B1304" s="88">
        <v>39.340000000000003</v>
      </c>
      <c r="C1304" s="88">
        <v>39.413333999999999</v>
      </c>
      <c r="D1304" s="88">
        <v>39.060001</v>
      </c>
      <c r="E1304" s="88">
        <v>39.259998000000003</v>
      </c>
      <c r="F1304" s="88">
        <v>33.599589999999999</v>
      </c>
      <c r="G1304" s="88">
        <v>19800</v>
      </c>
    </row>
    <row r="1305" spans="1:7" ht="15.75" hidden="1" thickBot="1" x14ac:dyDescent="0.3">
      <c r="A1305" s="87">
        <v>41698</v>
      </c>
      <c r="B1305" s="88">
        <v>39.346668000000001</v>
      </c>
      <c r="C1305" s="88">
        <v>39.586666000000001</v>
      </c>
      <c r="D1305" s="88">
        <v>39.173332000000002</v>
      </c>
      <c r="E1305" s="88">
        <v>39.493332000000002</v>
      </c>
      <c r="F1305" s="88">
        <v>33.799273999999997</v>
      </c>
      <c r="G1305" s="88">
        <v>50100</v>
      </c>
    </row>
    <row r="1306" spans="1:7" ht="15.75" hidden="1" thickBot="1" x14ac:dyDescent="0.3">
      <c r="A1306" s="87">
        <v>41701</v>
      </c>
      <c r="B1306" s="88">
        <v>39.099997999999999</v>
      </c>
      <c r="C1306" s="88">
        <v>39.400002000000001</v>
      </c>
      <c r="D1306" s="88">
        <v>38.573334000000003</v>
      </c>
      <c r="E1306" s="88">
        <v>39.006667999999998</v>
      </c>
      <c r="F1306" s="88">
        <v>33.382781999999999</v>
      </c>
      <c r="G1306" s="88">
        <v>16350</v>
      </c>
    </row>
    <row r="1307" spans="1:7" ht="15.75" hidden="1" thickBot="1" x14ac:dyDescent="0.3">
      <c r="A1307" s="87">
        <v>41702</v>
      </c>
      <c r="B1307" s="88">
        <v>39.380001</v>
      </c>
      <c r="C1307" s="88">
        <v>40.126666999999998</v>
      </c>
      <c r="D1307" s="88">
        <v>39.226664999999997</v>
      </c>
      <c r="E1307" s="88">
        <v>39.833331999999999</v>
      </c>
      <c r="F1307" s="88">
        <v>34.090260000000001</v>
      </c>
      <c r="G1307" s="88">
        <v>84450</v>
      </c>
    </row>
    <row r="1308" spans="1:7" ht="15.75" hidden="1" thickBot="1" x14ac:dyDescent="0.3">
      <c r="A1308" s="87">
        <v>41703</v>
      </c>
      <c r="B1308" s="88">
        <v>39.733333999999999</v>
      </c>
      <c r="C1308" s="88">
        <v>39.993332000000002</v>
      </c>
      <c r="D1308" s="88">
        <v>39.400002000000001</v>
      </c>
      <c r="E1308" s="88">
        <v>39.880001</v>
      </c>
      <c r="F1308" s="88">
        <v>34.130203000000002</v>
      </c>
      <c r="G1308" s="88">
        <v>56850</v>
      </c>
    </row>
    <row r="1309" spans="1:7" ht="15.75" hidden="1" thickBot="1" x14ac:dyDescent="0.3">
      <c r="A1309" s="87">
        <v>41704</v>
      </c>
      <c r="B1309" s="88">
        <v>39.853332999999999</v>
      </c>
      <c r="C1309" s="88">
        <v>39.979999999999997</v>
      </c>
      <c r="D1309" s="88">
        <v>39.200001</v>
      </c>
      <c r="E1309" s="88">
        <v>39.613334999999999</v>
      </c>
      <c r="F1309" s="88">
        <v>33.901980999999999</v>
      </c>
      <c r="G1309" s="88">
        <v>30600</v>
      </c>
    </row>
    <row r="1310" spans="1:7" ht="15.75" hidden="1" thickBot="1" x14ac:dyDescent="0.3">
      <c r="A1310" s="87">
        <v>41705</v>
      </c>
      <c r="B1310" s="88">
        <v>39.813332000000003</v>
      </c>
      <c r="C1310" s="88">
        <v>39.813332000000003</v>
      </c>
      <c r="D1310" s="88">
        <v>38.946666999999998</v>
      </c>
      <c r="E1310" s="88">
        <v>39.373333000000002</v>
      </c>
      <c r="F1310" s="88">
        <v>33.696582999999997</v>
      </c>
      <c r="G1310" s="88">
        <v>38100</v>
      </c>
    </row>
    <row r="1311" spans="1:7" ht="15.75" hidden="1" thickBot="1" x14ac:dyDescent="0.3">
      <c r="A1311" s="87">
        <v>41708</v>
      </c>
      <c r="B1311" s="88">
        <v>39.146667000000001</v>
      </c>
      <c r="C1311" s="88">
        <v>39.966667000000001</v>
      </c>
      <c r="D1311" s="88">
        <v>39.126666999999998</v>
      </c>
      <c r="E1311" s="88">
        <v>39.746665999999998</v>
      </c>
      <c r="F1311" s="88">
        <v>34.016094000000002</v>
      </c>
      <c r="G1311" s="88">
        <v>59100</v>
      </c>
    </row>
    <row r="1312" spans="1:7" ht="15.75" hidden="1" thickBot="1" x14ac:dyDescent="0.3">
      <c r="A1312" s="87">
        <v>41709</v>
      </c>
      <c r="B1312" s="88">
        <v>39.833331999999999</v>
      </c>
      <c r="C1312" s="88">
        <v>39.833331999999999</v>
      </c>
      <c r="D1312" s="88">
        <v>39.393332999999998</v>
      </c>
      <c r="E1312" s="88">
        <v>39.446666999999998</v>
      </c>
      <c r="F1312" s="88">
        <v>33.759331000000003</v>
      </c>
      <c r="G1312" s="88">
        <v>49200</v>
      </c>
    </row>
    <row r="1313" spans="1:7" ht="15.75" hidden="1" thickBot="1" x14ac:dyDescent="0.3">
      <c r="A1313" s="87">
        <v>41710</v>
      </c>
      <c r="B1313" s="88">
        <v>39.360000999999997</v>
      </c>
      <c r="C1313" s="88">
        <v>40.273335000000003</v>
      </c>
      <c r="D1313" s="88">
        <v>38.966667000000001</v>
      </c>
      <c r="E1313" s="88">
        <v>40.240001999999997</v>
      </c>
      <c r="F1313" s="88">
        <v>34.438305</v>
      </c>
      <c r="G1313" s="88">
        <v>46350</v>
      </c>
    </row>
    <row r="1314" spans="1:7" ht="15.75" hidden="1" thickBot="1" x14ac:dyDescent="0.3">
      <c r="A1314" s="87">
        <v>41711</v>
      </c>
      <c r="B1314" s="88">
        <v>40.146667000000001</v>
      </c>
      <c r="C1314" s="88">
        <v>40.666668000000001</v>
      </c>
      <c r="D1314" s="88">
        <v>39.973331000000002</v>
      </c>
      <c r="E1314" s="88">
        <v>40.646667000000001</v>
      </c>
      <c r="F1314" s="88">
        <v>35.009627999999999</v>
      </c>
      <c r="G1314" s="88">
        <v>46050</v>
      </c>
    </row>
    <row r="1315" spans="1:7" ht="15.75" hidden="1" thickBot="1" x14ac:dyDescent="0.3">
      <c r="A1315" s="87">
        <v>41712</v>
      </c>
      <c r="B1315" s="88">
        <v>40.666668000000001</v>
      </c>
      <c r="C1315" s="88">
        <v>41.279998999999997</v>
      </c>
      <c r="D1315" s="88">
        <v>40.439999</v>
      </c>
      <c r="E1315" s="88">
        <v>41.279998999999997</v>
      </c>
      <c r="F1315" s="88">
        <v>35.555134000000002</v>
      </c>
      <c r="G1315" s="88">
        <v>50550</v>
      </c>
    </row>
    <row r="1316" spans="1:7" ht="15.75" hidden="1" thickBot="1" x14ac:dyDescent="0.3">
      <c r="A1316" s="87">
        <v>41715</v>
      </c>
      <c r="B1316" s="88">
        <v>41.34</v>
      </c>
      <c r="C1316" s="88">
        <v>41.813332000000003</v>
      </c>
      <c r="D1316" s="88">
        <v>41.186667999999997</v>
      </c>
      <c r="E1316" s="88">
        <v>41.666668000000001</v>
      </c>
      <c r="F1316" s="88">
        <v>35.888184000000003</v>
      </c>
      <c r="G1316" s="88">
        <v>61200</v>
      </c>
    </row>
    <row r="1317" spans="1:7" ht="15.75" hidden="1" thickBot="1" x14ac:dyDescent="0.3">
      <c r="A1317" s="87">
        <v>41716</v>
      </c>
      <c r="B1317" s="88">
        <v>41.566665999999998</v>
      </c>
      <c r="C1317" s="88">
        <v>42.099997999999999</v>
      </c>
      <c r="D1317" s="88">
        <v>41.393332999999998</v>
      </c>
      <c r="E1317" s="88">
        <v>41.846668000000001</v>
      </c>
      <c r="F1317" s="88">
        <v>36.043227999999999</v>
      </c>
      <c r="G1317" s="88">
        <v>24900</v>
      </c>
    </row>
    <row r="1318" spans="1:7" ht="15.75" hidden="1" thickBot="1" x14ac:dyDescent="0.3">
      <c r="A1318" s="87">
        <v>41717</v>
      </c>
      <c r="B1318" s="88">
        <v>41.693333000000003</v>
      </c>
      <c r="C1318" s="88">
        <v>42.006667999999998</v>
      </c>
      <c r="D1318" s="88">
        <v>41.413333999999999</v>
      </c>
      <c r="E1318" s="88">
        <v>41.933334000000002</v>
      </c>
      <c r="F1318" s="88">
        <v>36.117863</v>
      </c>
      <c r="G1318" s="88">
        <v>74250</v>
      </c>
    </row>
    <row r="1319" spans="1:7" ht="15.75" hidden="1" thickBot="1" x14ac:dyDescent="0.3">
      <c r="A1319" s="87">
        <v>41718</v>
      </c>
      <c r="B1319" s="88">
        <v>41.846668000000001</v>
      </c>
      <c r="C1319" s="88">
        <v>41.966667000000001</v>
      </c>
      <c r="D1319" s="88">
        <v>41.626666999999998</v>
      </c>
      <c r="E1319" s="88">
        <v>41.906666000000001</v>
      </c>
      <c r="F1319" s="88">
        <v>36.094901999999998</v>
      </c>
      <c r="G1319" s="88">
        <v>37350</v>
      </c>
    </row>
    <row r="1320" spans="1:7" ht="15.75" hidden="1" thickBot="1" x14ac:dyDescent="0.3">
      <c r="A1320" s="87">
        <v>41719</v>
      </c>
      <c r="B1320" s="88">
        <v>42.006667999999998</v>
      </c>
      <c r="C1320" s="88">
        <v>42.246665999999998</v>
      </c>
      <c r="D1320" s="88">
        <v>41.633330999999998</v>
      </c>
      <c r="E1320" s="88">
        <v>42.246665999999998</v>
      </c>
      <c r="F1320" s="88">
        <v>36.387752999999996</v>
      </c>
      <c r="G1320" s="88">
        <v>173850</v>
      </c>
    </row>
    <row r="1321" spans="1:7" ht="15.75" hidden="1" thickBot="1" x14ac:dyDescent="0.3">
      <c r="A1321" s="87">
        <v>41722</v>
      </c>
      <c r="B1321" s="88">
        <v>42.166668000000001</v>
      </c>
      <c r="C1321" s="88">
        <v>42.433334000000002</v>
      </c>
      <c r="D1321" s="88">
        <v>41.700001</v>
      </c>
      <c r="E1321" s="88">
        <v>42.366669000000002</v>
      </c>
      <c r="F1321" s="88">
        <v>36.491100000000003</v>
      </c>
      <c r="G1321" s="88">
        <v>64200</v>
      </c>
    </row>
    <row r="1322" spans="1:7" ht="15.75" hidden="1" thickBot="1" x14ac:dyDescent="0.3">
      <c r="A1322" s="87">
        <v>41723</v>
      </c>
      <c r="B1322" s="88">
        <v>42.400002000000001</v>
      </c>
      <c r="C1322" s="88">
        <v>43.013331999999998</v>
      </c>
      <c r="D1322" s="88">
        <v>42.346668000000001</v>
      </c>
      <c r="E1322" s="88">
        <v>42.706668999999998</v>
      </c>
      <c r="F1322" s="88">
        <v>36.783951000000002</v>
      </c>
      <c r="G1322" s="88">
        <v>46950</v>
      </c>
    </row>
    <row r="1323" spans="1:7" ht="15.75" hidden="1" thickBot="1" x14ac:dyDescent="0.3">
      <c r="A1323" s="87">
        <v>41724</v>
      </c>
      <c r="B1323" s="88">
        <v>42.866669000000002</v>
      </c>
      <c r="C1323" s="88">
        <v>43</v>
      </c>
      <c r="D1323" s="88">
        <v>41.700001</v>
      </c>
      <c r="E1323" s="88">
        <v>41.786667000000001</v>
      </c>
      <c r="F1323" s="88">
        <v>35.991549999999997</v>
      </c>
      <c r="G1323" s="88">
        <v>93900</v>
      </c>
    </row>
    <row r="1324" spans="1:7" ht="15.75" hidden="1" thickBot="1" x14ac:dyDescent="0.3">
      <c r="A1324" s="87">
        <v>41725</v>
      </c>
      <c r="B1324" s="88">
        <v>41.926665999999997</v>
      </c>
      <c r="C1324" s="88">
        <v>42.386665000000001</v>
      </c>
      <c r="D1324" s="88">
        <v>41.926665999999997</v>
      </c>
      <c r="E1324" s="88">
        <v>42.133330999999998</v>
      </c>
      <c r="F1324" s="88">
        <v>36.290126999999998</v>
      </c>
      <c r="G1324" s="88">
        <v>19650</v>
      </c>
    </row>
    <row r="1325" spans="1:7" ht="15.75" hidden="1" thickBot="1" x14ac:dyDescent="0.3">
      <c r="A1325" s="87">
        <v>41726</v>
      </c>
      <c r="B1325" s="88">
        <v>42.033332999999999</v>
      </c>
      <c r="C1325" s="88">
        <v>42.433334000000002</v>
      </c>
      <c r="D1325" s="88">
        <v>41.279998999999997</v>
      </c>
      <c r="E1325" s="88">
        <v>41.906666000000001</v>
      </c>
      <c r="F1325" s="88">
        <v>36.094901999999998</v>
      </c>
      <c r="G1325" s="88">
        <v>30450</v>
      </c>
    </row>
    <row r="1326" spans="1:7" ht="15.75" hidden="1" thickBot="1" x14ac:dyDescent="0.3">
      <c r="A1326" s="87">
        <v>41729</v>
      </c>
      <c r="B1326" s="88">
        <v>41.986668000000002</v>
      </c>
      <c r="C1326" s="88">
        <v>42.413333999999999</v>
      </c>
      <c r="D1326" s="88">
        <v>41.540000999999997</v>
      </c>
      <c r="E1326" s="88">
        <v>42.106667000000002</v>
      </c>
      <c r="F1326" s="88">
        <v>36.267161999999999</v>
      </c>
      <c r="G1326" s="88">
        <v>63450</v>
      </c>
    </row>
    <row r="1327" spans="1:7" ht="15.75" hidden="1" thickBot="1" x14ac:dyDescent="0.3">
      <c r="A1327" s="87">
        <v>41730</v>
      </c>
      <c r="B1327" s="88">
        <v>42.299999</v>
      </c>
      <c r="C1327" s="88">
        <v>42.299999</v>
      </c>
      <c r="D1327" s="88">
        <v>41.713332999999999</v>
      </c>
      <c r="E1327" s="88">
        <v>41.933334000000002</v>
      </c>
      <c r="F1327" s="88">
        <v>36.117863</v>
      </c>
      <c r="G1327" s="88">
        <v>46650</v>
      </c>
    </row>
    <row r="1328" spans="1:7" ht="15.75" hidden="1" thickBot="1" x14ac:dyDescent="0.3">
      <c r="A1328" s="87">
        <v>41731</v>
      </c>
      <c r="B1328" s="88">
        <v>42.126666999999998</v>
      </c>
      <c r="C1328" s="88">
        <v>42.279998999999997</v>
      </c>
      <c r="D1328" s="88">
        <v>41.833331999999999</v>
      </c>
      <c r="E1328" s="88">
        <v>42.126666999999998</v>
      </c>
      <c r="F1328" s="88">
        <v>36.284370000000003</v>
      </c>
      <c r="G1328" s="88">
        <v>36600</v>
      </c>
    </row>
    <row r="1329" spans="1:7" ht="15.75" hidden="1" thickBot="1" x14ac:dyDescent="0.3">
      <c r="A1329" s="87">
        <v>41732</v>
      </c>
      <c r="B1329" s="88">
        <v>42.16</v>
      </c>
      <c r="C1329" s="88">
        <v>42.16</v>
      </c>
      <c r="D1329" s="88">
        <v>41.586666000000001</v>
      </c>
      <c r="E1329" s="88">
        <v>41.84</v>
      </c>
      <c r="F1329" s="88">
        <v>36.037475999999998</v>
      </c>
      <c r="G1329" s="88">
        <v>32850</v>
      </c>
    </row>
    <row r="1330" spans="1:7" ht="15.75" hidden="1" thickBot="1" x14ac:dyDescent="0.3">
      <c r="A1330" s="87">
        <v>41733</v>
      </c>
      <c r="B1330" s="88">
        <v>42.153331999999999</v>
      </c>
      <c r="C1330" s="88">
        <v>42.153331999999999</v>
      </c>
      <c r="D1330" s="88">
        <v>41.033332999999999</v>
      </c>
      <c r="E1330" s="88">
        <v>41.299999</v>
      </c>
      <c r="F1330" s="88">
        <v>35.572364999999998</v>
      </c>
      <c r="G1330" s="88">
        <v>38100</v>
      </c>
    </row>
    <row r="1331" spans="1:7" ht="15.75" hidden="1" thickBot="1" x14ac:dyDescent="0.3">
      <c r="A1331" s="87">
        <v>41736</v>
      </c>
      <c r="B1331" s="88">
        <v>41.293331000000002</v>
      </c>
      <c r="C1331" s="88">
        <v>41.293331000000002</v>
      </c>
      <c r="D1331" s="88">
        <v>40.586666000000001</v>
      </c>
      <c r="E1331" s="88">
        <v>40.82</v>
      </c>
      <c r="F1331" s="88">
        <v>35.158932</v>
      </c>
      <c r="G1331" s="88">
        <v>31950</v>
      </c>
    </row>
    <row r="1332" spans="1:7" ht="15.75" hidden="1" thickBot="1" x14ac:dyDescent="0.3">
      <c r="A1332" s="87">
        <v>41737</v>
      </c>
      <c r="B1332" s="88">
        <v>40.959999000000003</v>
      </c>
      <c r="C1332" s="88">
        <v>41.326667999999998</v>
      </c>
      <c r="D1332" s="88">
        <v>40.053333000000002</v>
      </c>
      <c r="E1332" s="88">
        <v>41.186667999999997</v>
      </c>
      <c r="F1332" s="88">
        <v>35.474753999999997</v>
      </c>
      <c r="G1332" s="88">
        <v>37200</v>
      </c>
    </row>
    <row r="1333" spans="1:7" ht="15.75" hidden="1" thickBot="1" x14ac:dyDescent="0.3">
      <c r="A1333" s="87">
        <v>41738</v>
      </c>
      <c r="B1333" s="88">
        <v>41.200001</v>
      </c>
      <c r="C1333" s="88">
        <v>41.486668000000002</v>
      </c>
      <c r="D1333" s="88">
        <v>40.793331000000002</v>
      </c>
      <c r="E1333" s="88">
        <v>41.259998000000003</v>
      </c>
      <c r="F1333" s="88">
        <v>35.537909999999997</v>
      </c>
      <c r="G1333" s="88">
        <v>26250</v>
      </c>
    </row>
    <row r="1334" spans="1:7" ht="15.75" hidden="1" thickBot="1" x14ac:dyDescent="0.3">
      <c r="A1334" s="87">
        <v>41739</v>
      </c>
      <c r="B1334" s="88">
        <v>41.106667000000002</v>
      </c>
      <c r="C1334" s="88">
        <v>41.246665999999998</v>
      </c>
      <c r="D1334" s="88">
        <v>40.220001000000003</v>
      </c>
      <c r="E1334" s="88">
        <v>40.599997999999999</v>
      </c>
      <c r="F1334" s="88">
        <v>34.969436999999999</v>
      </c>
      <c r="G1334" s="88">
        <v>42900</v>
      </c>
    </row>
    <row r="1335" spans="1:7" ht="15.75" hidden="1" thickBot="1" x14ac:dyDescent="0.3">
      <c r="A1335" s="87">
        <v>41740</v>
      </c>
      <c r="B1335" s="88">
        <v>40.240001999999997</v>
      </c>
      <c r="C1335" s="88">
        <v>40.826667999999998</v>
      </c>
      <c r="D1335" s="88">
        <v>39.766666000000001</v>
      </c>
      <c r="E1335" s="88">
        <v>39.973331000000002</v>
      </c>
      <c r="F1335" s="88">
        <v>34.429690999999998</v>
      </c>
      <c r="G1335" s="88">
        <v>33900</v>
      </c>
    </row>
    <row r="1336" spans="1:7" ht="15.75" hidden="1" thickBot="1" x14ac:dyDescent="0.3">
      <c r="A1336" s="87">
        <v>41743</v>
      </c>
      <c r="B1336" s="88">
        <v>40.360000999999997</v>
      </c>
      <c r="C1336" s="88">
        <v>40.693333000000003</v>
      </c>
      <c r="D1336" s="88">
        <v>39.833331999999999</v>
      </c>
      <c r="E1336" s="88">
        <v>40.233333999999999</v>
      </c>
      <c r="F1336" s="88">
        <v>34.653637000000003</v>
      </c>
      <c r="G1336" s="88">
        <v>33450</v>
      </c>
    </row>
    <row r="1337" spans="1:7" ht="15.75" hidden="1" thickBot="1" x14ac:dyDescent="0.3">
      <c r="A1337" s="87">
        <v>41744</v>
      </c>
      <c r="B1337" s="88">
        <v>40.426665999999997</v>
      </c>
      <c r="C1337" s="88">
        <v>40.906666000000001</v>
      </c>
      <c r="D1337" s="88">
        <v>39.966667000000001</v>
      </c>
      <c r="E1337" s="88">
        <v>40.766666000000001</v>
      </c>
      <c r="F1337" s="88">
        <v>35.112991000000001</v>
      </c>
      <c r="G1337" s="88">
        <v>30600</v>
      </c>
    </row>
    <row r="1338" spans="1:7" ht="15.75" hidden="1" thickBot="1" x14ac:dyDescent="0.3">
      <c r="A1338" s="87">
        <v>41745</v>
      </c>
      <c r="B1338" s="88">
        <v>41.033332999999999</v>
      </c>
      <c r="C1338" s="88">
        <v>41.653331999999999</v>
      </c>
      <c r="D1338" s="88">
        <v>40.606667000000002</v>
      </c>
      <c r="E1338" s="88">
        <v>41.086666000000001</v>
      </c>
      <c r="F1338" s="88">
        <v>35.388621999999998</v>
      </c>
      <c r="G1338" s="88">
        <v>36750</v>
      </c>
    </row>
    <row r="1339" spans="1:7" ht="15.75" hidden="1" thickBot="1" x14ac:dyDescent="0.3">
      <c r="A1339" s="87">
        <v>41746</v>
      </c>
      <c r="B1339" s="88">
        <v>41.046664999999997</v>
      </c>
      <c r="C1339" s="88">
        <v>41.046664999999997</v>
      </c>
      <c r="D1339" s="88">
        <v>40.586666000000001</v>
      </c>
      <c r="E1339" s="88">
        <v>40.653331999999999</v>
      </c>
      <c r="F1339" s="88">
        <v>35.015369</v>
      </c>
      <c r="G1339" s="88">
        <v>20700</v>
      </c>
    </row>
    <row r="1340" spans="1:7" ht="15.75" hidden="1" thickBot="1" x14ac:dyDescent="0.3">
      <c r="A1340" s="87">
        <v>41750</v>
      </c>
      <c r="B1340" s="88">
        <v>40.639999000000003</v>
      </c>
      <c r="C1340" s="88">
        <v>40.826667999999998</v>
      </c>
      <c r="D1340" s="88">
        <v>40.573334000000003</v>
      </c>
      <c r="E1340" s="88">
        <v>40.706668999999998</v>
      </c>
      <c r="F1340" s="88">
        <v>35.061314000000003</v>
      </c>
      <c r="G1340" s="88">
        <v>19350</v>
      </c>
    </row>
    <row r="1341" spans="1:7" ht="15.75" hidden="1" thickBot="1" x14ac:dyDescent="0.3">
      <c r="A1341" s="87">
        <v>41751</v>
      </c>
      <c r="B1341" s="88">
        <v>40.793331000000002</v>
      </c>
      <c r="C1341" s="88">
        <v>41.666668000000001</v>
      </c>
      <c r="D1341" s="88">
        <v>40.726664999999997</v>
      </c>
      <c r="E1341" s="88">
        <v>41.666668000000001</v>
      </c>
      <c r="F1341" s="88">
        <v>35.888184000000003</v>
      </c>
      <c r="G1341" s="88">
        <v>45300</v>
      </c>
    </row>
    <row r="1342" spans="1:7" ht="15.75" hidden="1" thickBot="1" x14ac:dyDescent="0.3">
      <c r="A1342" s="87">
        <v>41752</v>
      </c>
      <c r="B1342" s="88">
        <v>41.700001</v>
      </c>
      <c r="C1342" s="88">
        <v>43</v>
      </c>
      <c r="D1342" s="88">
        <v>41.700001</v>
      </c>
      <c r="E1342" s="88">
        <v>42.446666999999998</v>
      </c>
      <c r="F1342" s="88">
        <v>36.560004999999997</v>
      </c>
      <c r="G1342" s="88">
        <v>77550</v>
      </c>
    </row>
    <row r="1343" spans="1:7" ht="15.75" hidden="1" thickBot="1" x14ac:dyDescent="0.3">
      <c r="A1343" s="87">
        <v>41753</v>
      </c>
      <c r="B1343" s="88">
        <v>42.666668000000001</v>
      </c>
      <c r="C1343" s="88">
        <v>43.253334000000002</v>
      </c>
      <c r="D1343" s="88">
        <v>42.48</v>
      </c>
      <c r="E1343" s="88">
        <v>43.233333999999999</v>
      </c>
      <c r="F1343" s="88">
        <v>37.237575999999997</v>
      </c>
      <c r="G1343" s="88">
        <v>176700</v>
      </c>
    </row>
    <row r="1344" spans="1:7" ht="15.75" hidden="1" thickBot="1" x14ac:dyDescent="0.3">
      <c r="A1344" s="87">
        <v>41754</v>
      </c>
      <c r="B1344" s="88">
        <v>43.139999000000003</v>
      </c>
      <c r="C1344" s="88">
        <v>43.906666000000001</v>
      </c>
      <c r="D1344" s="88">
        <v>42.599997999999999</v>
      </c>
      <c r="E1344" s="88">
        <v>42.666668000000001</v>
      </c>
      <c r="F1344" s="88">
        <v>36.749507999999999</v>
      </c>
      <c r="G1344" s="88">
        <v>56850</v>
      </c>
    </row>
    <row r="1345" spans="1:7" ht="15.75" hidden="1" thickBot="1" x14ac:dyDescent="0.3">
      <c r="A1345" s="87">
        <v>41757</v>
      </c>
      <c r="B1345" s="88">
        <v>43</v>
      </c>
      <c r="C1345" s="88">
        <v>43.946666999999998</v>
      </c>
      <c r="D1345" s="88">
        <v>42.400002000000001</v>
      </c>
      <c r="E1345" s="88">
        <v>43.073334000000003</v>
      </c>
      <c r="F1345" s="88">
        <v>37.099766000000002</v>
      </c>
      <c r="G1345" s="88">
        <v>28800</v>
      </c>
    </row>
    <row r="1346" spans="1:7" ht="15.75" hidden="1" thickBot="1" x14ac:dyDescent="0.3">
      <c r="A1346" s="87">
        <v>41758</v>
      </c>
      <c r="B1346" s="88">
        <v>43.393332999999998</v>
      </c>
      <c r="C1346" s="88">
        <v>43.493332000000002</v>
      </c>
      <c r="D1346" s="88">
        <v>42.206668999999998</v>
      </c>
      <c r="E1346" s="88">
        <v>42.433334000000002</v>
      </c>
      <c r="F1346" s="88">
        <v>36.548523000000003</v>
      </c>
      <c r="G1346" s="88">
        <v>32250</v>
      </c>
    </row>
    <row r="1347" spans="1:7" ht="15.75" hidden="1" thickBot="1" x14ac:dyDescent="0.3">
      <c r="A1347" s="87">
        <v>41759</v>
      </c>
      <c r="B1347" s="88">
        <v>42.426665999999997</v>
      </c>
      <c r="C1347" s="88">
        <v>42.446666999999998</v>
      </c>
      <c r="D1347" s="88">
        <v>41.666668000000001</v>
      </c>
      <c r="E1347" s="88">
        <v>42.173332000000002</v>
      </c>
      <c r="F1347" s="88">
        <v>36.324576999999998</v>
      </c>
      <c r="G1347" s="88">
        <v>41250</v>
      </c>
    </row>
    <row r="1348" spans="1:7" ht="15.75" hidden="1" thickBot="1" x14ac:dyDescent="0.3">
      <c r="A1348" s="87">
        <v>41760</v>
      </c>
      <c r="B1348" s="88">
        <v>41.966667000000001</v>
      </c>
      <c r="C1348" s="88">
        <v>42.026668999999998</v>
      </c>
      <c r="D1348" s="88">
        <v>41.226664999999997</v>
      </c>
      <c r="E1348" s="88">
        <v>41.533332999999999</v>
      </c>
      <c r="F1348" s="88">
        <v>35.773330999999999</v>
      </c>
      <c r="G1348" s="88">
        <v>46950</v>
      </c>
    </row>
    <row r="1349" spans="1:7" ht="15.75" hidden="1" thickBot="1" x14ac:dyDescent="0.3">
      <c r="A1349" s="87">
        <v>41761</v>
      </c>
      <c r="B1349" s="88">
        <v>41.553333000000002</v>
      </c>
      <c r="C1349" s="88">
        <v>41.553333000000002</v>
      </c>
      <c r="D1349" s="88">
        <v>40.479999999999997</v>
      </c>
      <c r="E1349" s="88">
        <v>40.773335000000003</v>
      </c>
      <c r="F1349" s="88">
        <v>35.118735999999998</v>
      </c>
      <c r="G1349" s="88">
        <v>27300</v>
      </c>
    </row>
    <row r="1350" spans="1:7" ht="15.75" hidden="1" thickBot="1" x14ac:dyDescent="0.3">
      <c r="A1350" s="87">
        <v>41764</v>
      </c>
      <c r="B1350" s="88">
        <v>40.433334000000002</v>
      </c>
      <c r="C1350" s="88">
        <v>41.973331000000002</v>
      </c>
      <c r="D1350" s="88">
        <v>40.020000000000003</v>
      </c>
      <c r="E1350" s="88">
        <v>41.786667000000001</v>
      </c>
      <c r="F1350" s="88">
        <v>35.991549999999997</v>
      </c>
      <c r="G1350" s="88">
        <v>50700</v>
      </c>
    </row>
    <row r="1351" spans="1:7" ht="15.75" hidden="1" thickBot="1" x14ac:dyDescent="0.3">
      <c r="A1351" s="87">
        <v>41765</v>
      </c>
      <c r="B1351" s="88">
        <v>41.533332999999999</v>
      </c>
      <c r="C1351" s="88">
        <v>41.946666999999998</v>
      </c>
      <c r="D1351" s="88">
        <v>40.366669000000002</v>
      </c>
      <c r="E1351" s="88">
        <v>41.333331999999999</v>
      </c>
      <c r="F1351" s="88">
        <v>35.60107</v>
      </c>
      <c r="G1351" s="88">
        <v>54150</v>
      </c>
    </row>
    <row r="1352" spans="1:7" ht="15.75" hidden="1" thickBot="1" x14ac:dyDescent="0.3">
      <c r="A1352" s="87">
        <v>41766</v>
      </c>
      <c r="B1352" s="88">
        <v>41.580002</v>
      </c>
      <c r="C1352" s="88">
        <v>42.253334000000002</v>
      </c>
      <c r="D1352" s="88">
        <v>41.566665999999998</v>
      </c>
      <c r="E1352" s="88">
        <v>42.093333999999999</v>
      </c>
      <c r="F1352" s="88">
        <v>36.255687999999999</v>
      </c>
      <c r="G1352" s="88">
        <v>39300</v>
      </c>
    </row>
    <row r="1353" spans="1:7" ht="15.75" hidden="1" thickBot="1" x14ac:dyDescent="0.3">
      <c r="A1353" s="87">
        <v>41767</v>
      </c>
      <c r="B1353" s="88">
        <v>41.933334000000002</v>
      </c>
      <c r="C1353" s="88">
        <v>42.693333000000003</v>
      </c>
      <c r="D1353" s="88">
        <v>41.933334000000002</v>
      </c>
      <c r="E1353" s="88">
        <v>42.333331999999999</v>
      </c>
      <c r="F1353" s="88">
        <v>36.462401999999997</v>
      </c>
      <c r="G1353" s="88">
        <v>48150</v>
      </c>
    </row>
    <row r="1354" spans="1:7" ht="15.75" hidden="1" thickBot="1" x14ac:dyDescent="0.3">
      <c r="A1354" s="87">
        <v>41768</v>
      </c>
      <c r="B1354" s="88">
        <v>42.093333999999999</v>
      </c>
      <c r="C1354" s="88">
        <v>42.646667000000001</v>
      </c>
      <c r="D1354" s="88">
        <v>42.093333999999999</v>
      </c>
      <c r="E1354" s="88">
        <v>42.560001</v>
      </c>
      <c r="F1354" s="88">
        <v>36.657623000000001</v>
      </c>
      <c r="G1354" s="88">
        <v>40800</v>
      </c>
    </row>
    <row r="1355" spans="1:7" ht="15.75" hidden="1" thickBot="1" x14ac:dyDescent="0.3">
      <c r="A1355" s="87">
        <v>41771</v>
      </c>
      <c r="B1355" s="88">
        <v>42.866669000000002</v>
      </c>
      <c r="C1355" s="88">
        <v>43.386665000000001</v>
      </c>
      <c r="D1355" s="88">
        <v>42.799999</v>
      </c>
      <c r="E1355" s="88">
        <v>43.013331999999998</v>
      </c>
      <c r="F1355" s="88">
        <v>37.048088</v>
      </c>
      <c r="G1355" s="88">
        <v>48000</v>
      </c>
    </row>
    <row r="1356" spans="1:7" ht="15.75" hidden="1" thickBot="1" x14ac:dyDescent="0.3">
      <c r="A1356" s="87">
        <v>41772</v>
      </c>
      <c r="B1356" s="88">
        <v>43.086666000000001</v>
      </c>
      <c r="C1356" s="88">
        <v>43.279998999999997</v>
      </c>
      <c r="D1356" s="88">
        <v>42.813332000000003</v>
      </c>
      <c r="E1356" s="88">
        <v>42.946666999999998</v>
      </c>
      <c r="F1356" s="88">
        <v>36.990676999999998</v>
      </c>
      <c r="G1356" s="88">
        <v>110550</v>
      </c>
    </row>
    <row r="1357" spans="1:7" ht="15.75" hidden="1" thickBot="1" x14ac:dyDescent="0.3">
      <c r="A1357" s="87">
        <v>41773</v>
      </c>
      <c r="B1357" s="88">
        <v>42.713332999999999</v>
      </c>
      <c r="C1357" s="88">
        <v>43.413333999999999</v>
      </c>
      <c r="D1357" s="88">
        <v>42.52</v>
      </c>
      <c r="E1357" s="88">
        <v>42.646667000000001</v>
      </c>
      <c r="F1357" s="88">
        <v>36.732261999999999</v>
      </c>
      <c r="G1357" s="88">
        <v>47100</v>
      </c>
    </row>
    <row r="1358" spans="1:7" ht="15.75" hidden="1" thickBot="1" x14ac:dyDescent="0.3">
      <c r="A1358" s="87">
        <v>41774</v>
      </c>
      <c r="B1358" s="88">
        <v>42.700001</v>
      </c>
      <c r="C1358" s="88">
        <v>43.419998</v>
      </c>
      <c r="D1358" s="88">
        <v>42.333331999999999</v>
      </c>
      <c r="E1358" s="88">
        <v>42.486668000000002</v>
      </c>
      <c r="F1358" s="88">
        <v>36.594456000000001</v>
      </c>
      <c r="G1358" s="88">
        <v>29700</v>
      </c>
    </row>
    <row r="1359" spans="1:7" ht="15.75" hidden="1" thickBot="1" x14ac:dyDescent="0.3">
      <c r="A1359" s="87">
        <v>41775</v>
      </c>
      <c r="B1359" s="88">
        <v>42.386665000000001</v>
      </c>
      <c r="C1359" s="88">
        <v>43.066665999999998</v>
      </c>
      <c r="D1359" s="88">
        <v>42.166668000000001</v>
      </c>
      <c r="E1359" s="88">
        <v>43.040000999999997</v>
      </c>
      <c r="F1359" s="88">
        <v>37.071055999999999</v>
      </c>
      <c r="G1359" s="88">
        <v>36150</v>
      </c>
    </row>
    <row r="1360" spans="1:7" ht="15.75" hidden="1" thickBot="1" x14ac:dyDescent="0.3">
      <c r="A1360" s="87">
        <v>41778</v>
      </c>
      <c r="B1360" s="88">
        <v>43.060001</v>
      </c>
      <c r="C1360" s="88">
        <v>43.926665999999997</v>
      </c>
      <c r="D1360" s="88">
        <v>42.986668000000002</v>
      </c>
      <c r="E1360" s="88">
        <v>43.206668999999998</v>
      </c>
      <c r="F1360" s="88">
        <v>37.214602999999997</v>
      </c>
      <c r="G1360" s="88">
        <v>36600</v>
      </c>
    </row>
    <row r="1361" spans="1:7" ht="15.75" hidden="1" thickBot="1" x14ac:dyDescent="0.3">
      <c r="A1361" s="87">
        <v>41779</v>
      </c>
      <c r="B1361" s="88">
        <v>42.779998999999997</v>
      </c>
      <c r="C1361" s="88">
        <v>43.200001</v>
      </c>
      <c r="D1361" s="88">
        <v>42.573334000000003</v>
      </c>
      <c r="E1361" s="88">
        <v>43.060001</v>
      </c>
      <c r="F1361" s="88">
        <v>37.088284000000002</v>
      </c>
      <c r="G1361" s="88">
        <v>86700</v>
      </c>
    </row>
    <row r="1362" spans="1:7" ht="15.75" hidden="1" thickBot="1" x14ac:dyDescent="0.3">
      <c r="A1362" s="87">
        <v>41780</v>
      </c>
      <c r="B1362" s="88">
        <v>43.053333000000002</v>
      </c>
      <c r="C1362" s="88">
        <v>43.246665999999998</v>
      </c>
      <c r="D1362" s="88">
        <v>42.673332000000002</v>
      </c>
      <c r="E1362" s="88">
        <v>43.013331999999998</v>
      </c>
      <c r="F1362" s="88">
        <v>37.048088</v>
      </c>
      <c r="G1362" s="88">
        <v>34500</v>
      </c>
    </row>
    <row r="1363" spans="1:7" ht="15.75" hidden="1" thickBot="1" x14ac:dyDescent="0.3">
      <c r="A1363" s="87">
        <v>41781</v>
      </c>
      <c r="B1363" s="88">
        <v>43.193333000000003</v>
      </c>
      <c r="C1363" s="88">
        <v>43.439999</v>
      </c>
      <c r="D1363" s="88">
        <v>42.919998</v>
      </c>
      <c r="E1363" s="88">
        <v>42.993332000000002</v>
      </c>
      <c r="F1363" s="88">
        <v>37.030856999999997</v>
      </c>
      <c r="G1363" s="88">
        <v>28350</v>
      </c>
    </row>
    <row r="1364" spans="1:7" ht="15.75" hidden="1" thickBot="1" x14ac:dyDescent="0.3">
      <c r="A1364" s="87">
        <v>41782</v>
      </c>
      <c r="B1364" s="88">
        <v>43.066665999999998</v>
      </c>
      <c r="C1364" s="88">
        <v>43.580002</v>
      </c>
      <c r="D1364" s="88">
        <v>43.033332999999999</v>
      </c>
      <c r="E1364" s="88">
        <v>43.360000999999997</v>
      </c>
      <c r="F1364" s="88">
        <v>37.346676000000002</v>
      </c>
      <c r="G1364" s="88">
        <v>34500</v>
      </c>
    </row>
    <row r="1365" spans="1:7" ht="15.75" hidden="1" thickBot="1" x14ac:dyDescent="0.3">
      <c r="A1365" s="87">
        <v>41786</v>
      </c>
      <c r="B1365" s="88">
        <v>43.513331999999998</v>
      </c>
      <c r="C1365" s="88">
        <v>44.32</v>
      </c>
      <c r="D1365" s="88">
        <v>43.366669000000002</v>
      </c>
      <c r="E1365" s="88">
        <v>43.919998</v>
      </c>
      <c r="F1365" s="88">
        <v>37.829009999999997</v>
      </c>
      <c r="G1365" s="88">
        <v>26250</v>
      </c>
    </row>
    <row r="1366" spans="1:7" ht="15.75" hidden="1" thickBot="1" x14ac:dyDescent="0.3">
      <c r="A1366" s="87">
        <v>41787</v>
      </c>
      <c r="B1366" s="88">
        <v>43.060001</v>
      </c>
      <c r="C1366" s="88">
        <v>43.953335000000003</v>
      </c>
      <c r="D1366" s="88">
        <v>43.060001</v>
      </c>
      <c r="E1366" s="88">
        <v>43.726664999999997</v>
      </c>
      <c r="F1366" s="88">
        <v>37.662502000000003</v>
      </c>
      <c r="G1366" s="88">
        <v>18300</v>
      </c>
    </row>
    <row r="1367" spans="1:7" ht="15.75" hidden="1" thickBot="1" x14ac:dyDescent="0.3">
      <c r="A1367" s="87">
        <v>41788</v>
      </c>
      <c r="B1367" s="88">
        <v>44.013331999999998</v>
      </c>
      <c r="C1367" s="88">
        <v>44.013331999999998</v>
      </c>
      <c r="D1367" s="88">
        <v>43.593333999999999</v>
      </c>
      <c r="E1367" s="88">
        <v>43.646667000000001</v>
      </c>
      <c r="F1367" s="88">
        <v>37.593594000000003</v>
      </c>
      <c r="G1367" s="88">
        <v>7950</v>
      </c>
    </row>
    <row r="1368" spans="1:7" ht="15.75" hidden="1" thickBot="1" x14ac:dyDescent="0.3">
      <c r="A1368" s="87">
        <v>41789</v>
      </c>
      <c r="B1368" s="88">
        <v>43.773335000000003</v>
      </c>
      <c r="C1368" s="88">
        <v>43.813332000000003</v>
      </c>
      <c r="D1368" s="88">
        <v>43.026668999999998</v>
      </c>
      <c r="E1368" s="88">
        <v>43.606667000000002</v>
      </c>
      <c r="F1368" s="88">
        <v>37.559139000000002</v>
      </c>
      <c r="G1368" s="88">
        <v>27300</v>
      </c>
    </row>
    <row r="1369" spans="1:7" ht="15.75" hidden="1" thickBot="1" x14ac:dyDescent="0.3">
      <c r="A1369" s="87">
        <v>41792</v>
      </c>
      <c r="B1369" s="88">
        <v>43.220001000000003</v>
      </c>
      <c r="C1369" s="88">
        <v>43.959999000000003</v>
      </c>
      <c r="D1369" s="88">
        <v>42.986668000000002</v>
      </c>
      <c r="E1369" s="88">
        <v>43.333331999999999</v>
      </c>
      <c r="F1369" s="88">
        <v>37.323695999999998</v>
      </c>
      <c r="G1369" s="88">
        <v>37350</v>
      </c>
    </row>
    <row r="1370" spans="1:7" ht="15.75" hidden="1" thickBot="1" x14ac:dyDescent="0.3">
      <c r="A1370" s="87">
        <v>41793</v>
      </c>
      <c r="B1370" s="88">
        <v>43.240001999999997</v>
      </c>
      <c r="C1370" s="88">
        <v>43.753334000000002</v>
      </c>
      <c r="D1370" s="88">
        <v>43.013331999999998</v>
      </c>
      <c r="E1370" s="88">
        <v>43.653331999999999</v>
      </c>
      <c r="F1370" s="88">
        <v>37.599322999999998</v>
      </c>
      <c r="G1370" s="88">
        <v>57000</v>
      </c>
    </row>
    <row r="1371" spans="1:7" ht="15.75" hidden="1" thickBot="1" x14ac:dyDescent="0.3">
      <c r="A1371" s="87">
        <v>41794</v>
      </c>
      <c r="B1371" s="88">
        <v>43.406666000000001</v>
      </c>
      <c r="C1371" s="88">
        <v>44.16</v>
      </c>
      <c r="D1371" s="88">
        <v>43.34</v>
      </c>
      <c r="E1371" s="88">
        <v>44.139999000000003</v>
      </c>
      <c r="F1371" s="88">
        <v>38.018504999999998</v>
      </c>
      <c r="G1371" s="88">
        <v>43800</v>
      </c>
    </row>
    <row r="1372" spans="1:7" ht="15.75" hidden="1" thickBot="1" x14ac:dyDescent="0.3">
      <c r="A1372" s="87">
        <v>41795</v>
      </c>
      <c r="B1372" s="88">
        <v>44.453335000000003</v>
      </c>
      <c r="C1372" s="88">
        <v>45.253334000000002</v>
      </c>
      <c r="D1372" s="88">
        <v>44</v>
      </c>
      <c r="E1372" s="88">
        <v>45.240001999999997</v>
      </c>
      <c r="F1372" s="88">
        <v>38.965958000000001</v>
      </c>
      <c r="G1372" s="88">
        <v>28200</v>
      </c>
    </row>
    <row r="1373" spans="1:7" ht="15.75" hidden="1" thickBot="1" x14ac:dyDescent="0.3">
      <c r="A1373" s="87">
        <v>41796</v>
      </c>
      <c r="B1373" s="88">
        <v>45.526668999999998</v>
      </c>
      <c r="C1373" s="88">
        <v>45.986668000000002</v>
      </c>
      <c r="D1373" s="88">
        <v>45.133330999999998</v>
      </c>
      <c r="E1373" s="88">
        <v>45.82</v>
      </c>
      <c r="F1373" s="88">
        <v>39.465522999999997</v>
      </c>
      <c r="G1373" s="88">
        <v>47850</v>
      </c>
    </row>
    <row r="1374" spans="1:7" ht="15.75" hidden="1" thickBot="1" x14ac:dyDescent="0.3">
      <c r="A1374" s="87">
        <v>41799</v>
      </c>
      <c r="B1374" s="88">
        <v>45.653331999999999</v>
      </c>
      <c r="C1374" s="88">
        <v>46.586666000000001</v>
      </c>
      <c r="D1374" s="88">
        <v>45.293331000000002</v>
      </c>
      <c r="E1374" s="88">
        <v>46.560001</v>
      </c>
      <c r="F1374" s="88">
        <v>40.102890000000002</v>
      </c>
      <c r="G1374" s="88">
        <v>54300</v>
      </c>
    </row>
    <row r="1375" spans="1:7" ht="15.75" hidden="1" thickBot="1" x14ac:dyDescent="0.3">
      <c r="A1375" s="87">
        <v>41800</v>
      </c>
      <c r="B1375" s="88">
        <v>46.313332000000003</v>
      </c>
      <c r="C1375" s="88">
        <v>46.586666000000001</v>
      </c>
      <c r="D1375" s="88">
        <v>45.939999</v>
      </c>
      <c r="E1375" s="88">
        <v>46.053333000000002</v>
      </c>
      <c r="F1375" s="88">
        <v>39.666491999999998</v>
      </c>
      <c r="G1375" s="88">
        <v>24450</v>
      </c>
    </row>
    <row r="1376" spans="1:7" ht="15.75" hidden="1" thickBot="1" x14ac:dyDescent="0.3">
      <c r="A1376" s="87">
        <v>41801</v>
      </c>
      <c r="B1376" s="88">
        <v>46</v>
      </c>
      <c r="C1376" s="88">
        <v>46.700001</v>
      </c>
      <c r="D1376" s="88">
        <v>45.633330999999998</v>
      </c>
      <c r="E1376" s="88">
        <v>45.799999</v>
      </c>
      <c r="F1376" s="88">
        <v>39.448287999999998</v>
      </c>
      <c r="G1376" s="88">
        <v>28500</v>
      </c>
    </row>
    <row r="1377" spans="1:7" ht="15.75" hidden="1" thickBot="1" x14ac:dyDescent="0.3">
      <c r="A1377" s="87">
        <v>41802</v>
      </c>
      <c r="B1377" s="88">
        <v>45.453335000000003</v>
      </c>
      <c r="C1377" s="88">
        <v>45.793331000000002</v>
      </c>
      <c r="D1377" s="88">
        <v>44.860000999999997</v>
      </c>
      <c r="E1377" s="88">
        <v>45.666668000000001</v>
      </c>
      <c r="F1377" s="88">
        <v>39.566704000000001</v>
      </c>
      <c r="G1377" s="88">
        <v>25650</v>
      </c>
    </row>
    <row r="1378" spans="1:7" ht="15.75" hidden="1" thickBot="1" x14ac:dyDescent="0.3">
      <c r="A1378" s="87">
        <v>41803</v>
      </c>
      <c r="B1378" s="88">
        <v>45.52</v>
      </c>
      <c r="C1378" s="88">
        <v>45.846668000000001</v>
      </c>
      <c r="D1378" s="88">
        <v>45.279998999999997</v>
      </c>
      <c r="E1378" s="88">
        <v>45.506667999999998</v>
      </c>
      <c r="F1378" s="88">
        <v>39.428066000000001</v>
      </c>
      <c r="G1378" s="88">
        <v>17850</v>
      </c>
    </row>
    <row r="1379" spans="1:7" ht="15.75" hidden="1" thickBot="1" x14ac:dyDescent="0.3">
      <c r="A1379" s="87">
        <v>41806</v>
      </c>
      <c r="B1379" s="88">
        <v>45.419998</v>
      </c>
      <c r="C1379" s="88">
        <v>45.880001</v>
      </c>
      <c r="D1379" s="88">
        <v>45.240001999999997</v>
      </c>
      <c r="E1379" s="88">
        <v>45.686667999999997</v>
      </c>
      <c r="F1379" s="88">
        <v>39.584023000000002</v>
      </c>
      <c r="G1379" s="88">
        <v>21900</v>
      </c>
    </row>
    <row r="1380" spans="1:7" ht="15.75" hidden="1" thickBot="1" x14ac:dyDescent="0.3">
      <c r="A1380" s="87">
        <v>41807</v>
      </c>
      <c r="B1380" s="88">
        <v>45.453335000000003</v>
      </c>
      <c r="C1380" s="88">
        <v>46.119999</v>
      </c>
      <c r="D1380" s="88">
        <v>45.453335000000003</v>
      </c>
      <c r="E1380" s="88">
        <v>45.826667999999998</v>
      </c>
      <c r="F1380" s="88">
        <v>39.705311000000002</v>
      </c>
      <c r="G1380" s="88">
        <v>32100</v>
      </c>
    </row>
    <row r="1381" spans="1:7" ht="15.75" hidden="1" thickBot="1" x14ac:dyDescent="0.3">
      <c r="A1381" s="87">
        <v>41808</v>
      </c>
      <c r="B1381" s="88">
        <v>46.02</v>
      </c>
      <c r="C1381" s="88">
        <v>46.68</v>
      </c>
      <c r="D1381" s="88">
        <v>45.753334000000002</v>
      </c>
      <c r="E1381" s="88">
        <v>46.593333999999999</v>
      </c>
      <c r="F1381" s="88">
        <v>40.369591</v>
      </c>
      <c r="G1381" s="88">
        <v>22200</v>
      </c>
    </row>
    <row r="1382" spans="1:7" ht="15.75" hidden="1" thickBot="1" x14ac:dyDescent="0.3">
      <c r="A1382" s="87">
        <v>41809</v>
      </c>
      <c r="B1382" s="88">
        <v>46.906666000000001</v>
      </c>
      <c r="C1382" s="88">
        <v>46.946666999999998</v>
      </c>
      <c r="D1382" s="88">
        <v>46.313332000000003</v>
      </c>
      <c r="E1382" s="88">
        <v>46.52</v>
      </c>
      <c r="F1382" s="88">
        <v>40.306046000000002</v>
      </c>
      <c r="G1382" s="88">
        <v>21300</v>
      </c>
    </row>
    <row r="1383" spans="1:7" ht="15.75" hidden="1" thickBot="1" x14ac:dyDescent="0.3">
      <c r="A1383" s="87">
        <v>41810</v>
      </c>
      <c r="B1383" s="88">
        <v>46.766666000000001</v>
      </c>
      <c r="C1383" s="88">
        <v>47.419998</v>
      </c>
      <c r="D1383" s="88">
        <v>46.619999</v>
      </c>
      <c r="E1383" s="88">
        <v>46.673332000000002</v>
      </c>
      <c r="F1383" s="88">
        <v>40.438896</v>
      </c>
      <c r="G1383" s="88">
        <v>71100</v>
      </c>
    </row>
    <row r="1384" spans="1:7" ht="15.75" hidden="1" thickBot="1" x14ac:dyDescent="0.3">
      <c r="A1384" s="87">
        <v>41813</v>
      </c>
      <c r="B1384" s="88">
        <v>46.666668000000001</v>
      </c>
      <c r="C1384" s="88">
        <v>46.893332999999998</v>
      </c>
      <c r="D1384" s="88">
        <v>46.306666999999997</v>
      </c>
      <c r="E1384" s="88">
        <v>46.619999</v>
      </c>
      <c r="F1384" s="88">
        <v>40.392704000000002</v>
      </c>
      <c r="G1384" s="88">
        <v>37050</v>
      </c>
    </row>
    <row r="1385" spans="1:7" ht="15.75" hidden="1" thickBot="1" x14ac:dyDescent="0.3">
      <c r="A1385" s="87">
        <v>41814</v>
      </c>
      <c r="B1385" s="88">
        <v>46.393332999999998</v>
      </c>
      <c r="C1385" s="88">
        <v>47.453335000000003</v>
      </c>
      <c r="D1385" s="88">
        <v>46.186667999999997</v>
      </c>
      <c r="E1385" s="88">
        <v>46.293331000000002</v>
      </c>
      <c r="F1385" s="88">
        <v>40.109661000000003</v>
      </c>
      <c r="G1385" s="88">
        <v>32100</v>
      </c>
    </row>
    <row r="1386" spans="1:7" ht="15.75" hidden="1" thickBot="1" x14ac:dyDescent="0.3">
      <c r="A1386" s="87">
        <v>41815</v>
      </c>
      <c r="B1386" s="88">
        <v>45.98</v>
      </c>
      <c r="C1386" s="88">
        <v>46.846668000000001</v>
      </c>
      <c r="D1386" s="88">
        <v>45.98</v>
      </c>
      <c r="E1386" s="88">
        <v>46.639999000000003</v>
      </c>
      <c r="F1386" s="88">
        <v>40.410018999999998</v>
      </c>
      <c r="G1386" s="88">
        <v>24600</v>
      </c>
    </row>
    <row r="1387" spans="1:7" ht="15.75" hidden="1" thickBot="1" x14ac:dyDescent="0.3">
      <c r="A1387" s="87">
        <v>41816</v>
      </c>
      <c r="B1387" s="88">
        <v>46.766666000000001</v>
      </c>
      <c r="C1387" s="88">
        <v>47.066665999999998</v>
      </c>
      <c r="D1387" s="88">
        <v>45.833331999999999</v>
      </c>
      <c r="E1387" s="88">
        <v>46.953335000000003</v>
      </c>
      <c r="F1387" s="88">
        <v>40.681499000000002</v>
      </c>
      <c r="G1387" s="88">
        <v>26700</v>
      </c>
    </row>
    <row r="1388" spans="1:7" ht="15.75" hidden="1" thickBot="1" x14ac:dyDescent="0.3">
      <c r="A1388" s="87">
        <v>41817</v>
      </c>
      <c r="B1388" s="88">
        <v>46.599997999999999</v>
      </c>
      <c r="C1388" s="88">
        <v>47.586666000000001</v>
      </c>
      <c r="D1388" s="88">
        <v>46.599997999999999</v>
      </c>
      <c r="E1388" s="88">
        <v>47.326667999999998</v>
      </c>
      <c r="F1388" s="88">
        <v>41.004967000000001</v>
      </c>
      <c r="G1388" s="88">
        <v>55500</v>
      </c>
    </row>
    <row r="1389" spans="1:7" ht="15.75" hidden="1" thickBot="1" x14ac:dyDescent="0.3">
      <c r="A1389" s="87">
        <v>41820</v>
      </c>
      <c r="B1389" s="88">
        <v>47.220001000000003</v>
      </c>
      <c r="C1389" s="88">
        <v>47.686667999999997</v>
      </c>
      <c r="D1389" s="88">
        <v>46.893332999999998</v>
      </c>
      <c r="E1389" s="88">
        <v>47.553333000000002</v>
      </c>
      <c r="F1389" s="88">
        <v>41.201340000000002</v>
      </c>
      <c r="G1389" s="88">
        <v>23700</v>
      </c>
    </row>
    <row r="1390" spans="1:7" ht="15.75" hidden="1" thickBot="1" x14ac:dyDescent="0.3">
      <c r="A1390" s="87">
        <v>41821</v>
      </c>
      <c r="B1390" s="88">
        <v>47.633330999999998</v>
      </c>
      <c r="C1390" s="88">
        <v>48.726664999999997</v>
      </c>
      <c r="D1390" s="88">
        <v>47.633330999999998</v>
      </c>
      <c r="E1390" s="88">
        <v>48.326667999999998</v>
      </c>
      <c r="F1390" s="88">
        <v>41.871386999999999</v>
      </c>
      <c r="G1390" s="88">
        <v>45900</v>
      </c>
    </row>
    <row r="1391" spans="1:7" ht="15.75" hidden="1" thickBot="1" x14ac:dyDescent="0.3">
      <c r="A1391" s="87">
        <v>41822</v>
      </c>
      <c r="B1391" s="88">
        <v>48.166668000000001</v>
      </c>
      <c r="C1391" s="88">
        <v>48.493332000000002</v>
      </c>
      <c r="D1391" s="88">
        <v>47.200001</v>
      </c>
      <c r="E1391" s="88">
        <v>47.273335000000003</v>
      </c>
      <c r="F1391" s="88">
        <v>40.958759000000001</v>
      </c>
      <c r="G1391" s="88">
        <v>21150</v>
      </c>
    </row>
    <row r="1392" spans="1:7" ht="15.75" hidden="1" thickBot="1" x14ac:dyDescent="0.3">
      <c r="A1392" s="87">
        <v>41823</v>
      </c>
      <c r="B1392" s="88">
        <v>47.540000999999997</v>
      </c>
      <c r="C1392" s="88">
        <v>47.639999000000003</v>
      </c>
      <c r="D1392" s="88">
        <v>47.099997999999999</v>
      </c>
      <c r="E1392" s="88">
        <v>47.626666999999998</v>
      </c>
      <c r="F1392" s="88">
        <v>41.264888999999997</v>
      </c>
      <c r="G1392" s="88">
        <v>21150</v>
      </c>
    </row>
    <row r="1393" spans="1:7" ht="15.75" hidden="1" thickBot="1" x14ac:dyDescent="0.3">
      <c r="A1393" s="87">
        <v>41827</v>
      </c>
      <c r="B1393" s="88">
        <v>47.713332999999999</v>
      </c>
      <c r="C1393" s="88">
        <v>48.106667000000002</v>
      </c>
      <c r="D1393" s="88">
        <v>47.240001999999997</v>
      </c>
      <c r="E1393" s="88">
        <v>47.406666000000001</v>
      </c>
      <c r="F1393" s="88">
        <v>41.074272000000001</v>
      </c>
      <c r="G1393" s="88">
        <v>28050</v>
      </c>
    </row>
    <row r="1394" spans="1:7" ht="15.75" hidden="1" thickBot="1" x14ac:dyDescent="0.3">
      <c r="A1394" s="87">
        <v>41828</v>
      </c>
      <c r="B1394" s="88">
        <v>47.266666000000001</v>
      </c>
      <c r="C1394" s="88">
        <v>48.133330999999998</v>
      </c>
      <c r="D1394" s="88">
        <v>47.053333000000002</v>
      </c>
      <c r="E1394" s="88">
        <v>47.720001000000003</v>
      </c>
      <c r="F1394" s="88">
        <v>41.345748999999998</v>
      </c>
      <c r="G1394" s="88">
        <v>63150</v>
      </c>
    </row>
    <row r="1395" spans="1:7" ht="15.75" hidden="1" thickBot="1" x14ac:dyDescent="0.3">
      <c r="A1395" s="87">
        <v>41829</v>
      </c>
      <c r="B1395" s="88">
        <v>47.880001</v>
      </c>
      <c r="C1395" s="88">
        <v>47.880001</v>
      </c>
      <c r="D1395" s="88">
        <v>47.173332000000002</v>
      </c>
      <c r="E1395" s="88">
        <v>47.526668999999998</v>
      </c>
      <c r="F1395" s="88">
        <v>41.178249000000001</v>
      </c>
      <c r="G1395" s="88">
        <v>22200</v>
      </c>
    </row>
    <row r="1396" spans="1:7" ht="15.75" hidden="1" thickBot="1" x14ac:dyDescent="0.3">
      <c r="A1396" s="87">
        <v>41830</v>
      </c>
      <c r="B1396" s="88">
        <v>46.873333000000002</v>
      </c>
      <c r="C1396" s="88">
        <v>47.533332999999999</v>
      </c>
      <c r="D1396" s="88">
        <v>46.873333000000002</v>
      </c>
      <c r="E1396" s="88">
        <v>47.286667000000001</v>
      </c>
      <c r="F1396" s="88">
        <v>40.970291000000003</v>
      </c>
      <c r="G1396" s="88">
        <v>24600</v>
      </c>
    </row>
    <row r="1397" spans="1:7" ht="15.75" hidden="1" thickBot="1" x14ac:dyDescent="0.3">
      <c r="A1397" s="87">
        <v>41831</v>
      </c>
      <c r="B1397" s="88">
        <v>47.253334000000002</v>
      </c>
      <c r="C1397" s="88">
        <v>48.013331999999998</v>
      </c>
      <c r="D1397" s="88">
        <v>46.900002000000001</v>
      </c>
      <c r="E1397" s="88">
        <v>47.080002</v>
      </c>
      <c r="F1397" s="88">
        <v>40.791245000000004</v>
      </c>
      <c r="G1397" s="88">
        <v>24600</v>
      </c>
    </row>
    <row r="1398" spans="1:7" ht="15.75" hidden="1" thickBot="1" x14ac:dyDescent="0.3">
      <c r="A1398" s="87">
        <v>41834</v>
      </c>
      <c r="B1398" s="88">
        <v>47.326667999999998</v>
      </c>
      <c r="C1398" s="88">
        <v>47.846668000000001</v>
      </c>
      <c r="D1398" s="88">
        <v>46.433334000000002</v>
      </c>
      <c r="E1398" s="88">
        <v>46.860000999999997</v>
      </c>
      <c r="F1398" s="88">
        <v>40.600624000000003</v>
      </c>
      <c r="G1398" s="88">
        <v>44400</v>
      </c>
    </row>
    <row r="1399" spans="1:7" ht="15.75" hidden="1" thickBot="1" x14ac:dyDescent="0.3">
      <c r="A1399" s="87">
        <v>41835</v>
      </c>
      <c r="B1399" s="88">
        <v>46.446666999999998</v>
      </c>
      <c r="C1399" s="88">
        <v>47.093333999999999</v>
      </c>
      <c r="D1399" s="88">
        <v>45.573334000000003</v>
      </c>
      <c r="E1399" s="88">
        <v>46.599997999999999</v>
      </c>
      <c r="F1399" s="88">
        <v>40.375362000000003</v>
      </c>
      <c r="G1399" s="88">
        <v>37500</v>
      </c>
    </row>
    <row r="1400" spans="1:7" ht="15.75" hidden="1" thickBot="1" x14ac:dyDescent="0.3">
      <c r="A1400" s="87">
        <v>41836</v>
      </c>
      <c r="B1400" s="88">
        <v>46.993332000000002</v>
      </c>
      <c r="C1400" s="88">
        <v>46.993332000000002</v>
      </c>
      <c r="D1400" s="88">
        <v>46.206668999999998</v>
      </c>
      <c r="E1400" s="88">
        <v>46.459999000000003</v>
      </c>
      <c r="F1400" s="88">
        <v>40.254055000000001</v>
      </c>
      <c r="G1400" s="88">
        <v>21300</v>
      </c>
    </row>
    <row r="1401" spans="1:7" ht="15.75" hidden="1" thickBot="1" x14ac:dyDescent="0.3">
      <c r="A1401" s="87">
        <v>41837</v>
      </c>
      <c r="B1401" s="88">
        <v>46.466667000000001</v>
      </c>
      <c r="C1401" s="88">
        <v>46.779998999999997</v>
      </c>
      <c r="D1401" s="88">
        <v>45.906666000000001</v>
      </c>
      <c r="E1401" s="88">
        <v>46.060001</v>
      </c>
      <c r="F1401" s="88">
        <v>39.907496999999999</v>
      </c>
      <c r="G1401" s="88">
        <v>33150</v>
      </c>
    </row>
    <row r="1402" spans="1:7" ht="15.75" hidden="1" thickBot="1" x14ac:dyDescent="0.3">
      <c r="A1402" s="87">
        <v>41838</v>
      </c>
      <c r="B1402" s="88">
        <v>45.846668000000001</v>
      </c>
      <c r="C1402" s="88">
        <v>46.66</v>
      </c>
      <c r="D1402" s="88">
        <v>45.766666000000001</v>
      </c>
      <c r="E1402" s="88">
        <v>46.426665999999997</v>
      </c>
      <c r="F1402" s="88">
        <v>40.225181999999997</v>
      </c>
      <c r="G1402" s="88">
        <v>58200</v>
      </c>
    </row>
    <row r="1403" spans="1:7" ht="15.75" hidden="1" thickBot="1" x14ac:dyDescent="0.3">
      <c r="A1403" s="87">
        <v>41841</v>
      </c>
      <c r="B1403" s="88">
        <v>46.293331000000002</v>
      </c>
      <c r="C1403" s="88">
        <v>46.293331000000002</v>
      </c>
      <c r="D1403" s="88">
        <v>45.293331000000002</v>
      </c>
      <c r="E1403" s="88">
        <v>46.139999000000003</v>
      </c>
      <c r="F1403" s="88">
        <v>39.976802999999997</v>
      </c>
      <c r="G1403" s="88">
        <v>37800</v>
      </c>
    </row>
    <row r="1404" spans="1:7" ht="15.75" hidden="1" thickBot="1" x14ac:dyDescent="0.3">
      <c r="A1404" s="87">
        <v>41842</v>
      </c>
      <c r="B1404" s="88">
        <v>46.313332000000003</v>
      </c>
      <c r="C1404" s="88">
        <v>46.34</v>
      </c>
      <c r="D1404" s="88">
        <v>45.933334000000002</v>
      </c>
      <c r="E1404" s="88">
        <v>45.973331000000002</v>
      </c>
      <c r="F1404" s="88">
        <v>39.832394000000001</v>
      </c>
      <c r="G1404" s="88">
        <v>16950</v>
      </c>
    </row>
    <row r="1405" spans="1:7" ht="15.75" hidden="1" thickBot="1" x14ac:dyDescent="0.3">
      <c r="A1405" s="87">
        <v>41843</v>
      </c>
      <c r="B1405" s="88">
        <v>45.813332000000003</v>
      </c>
      <c r="C1405" s="88">
        <v>46.033332999999999</v>
      </c>
      <c r="D1405" s="88">
        <v>45.453335000000003</v>
      </c>
      <c r="E1405" s="88">
        <v>45.806666999999997</v>
      </c>
      <c r="F1405" s="88">
        <v>39.687995999999998</v>
      </c>
      <c r="G1405" s="88">
        <v>29700</v>
      </c>
    </row>
    <row r="1406" spans="1:7" ht="15.75" hidden="1" thickBot="1" x14ac:dyDescent="0.3">
      <c r="A1406" s="87">
        <v>41844</v>
      </c>
      <c r="B1406" s="88">
        <v>45.833331999999999</v>
      </c>
      <c r="C1406" s="88">
        <v>46.026668999999998</v>
      </c>
      <c r="D1406" s="88">
        <v>45.353332999999999</v>
      </c>
      <c r="E1406" s="88">
        <v>45.586666000000001</v>
      </c>
      <c r="F1406" s="88">
        <v>39.497387000000003</v>
      </c>
      <c r="G1406" s="88">
        <v>21150</v>
      </c>
    </row>
    <row r="1407" spans="1:7" ht="15.75" hidden="1" thickBot="1" x14ac:dyDescent="0.3">
      <c r="A1407" s="87">
        <v>41845</v>
      </c>
      <c r="B1407" s="88">
        <v>45.333331999999999</v>
      </c>
      <c r="C1407" s="88">
        <v>45.700001</v>
      </c>
      <c r="D1407" s="88">
        <v>44.673332000000002</v>
      </c>
      <c r="E1407" s="88">
        <v>44.860000999999997</v>
      </c>
      <c r="F1407" s="88">
        <v>38.867783000000003</v>
      </c>
      <c r="G1407" s="88">
        <v>32850</v>
      </c>
    </row>
    <row r="1408" spans="1:7" ht="15.75" hidden="1" thickBot="1" x14ac:dyDescent="0.3">
      <c r="A1408" s="87">
        <v>41848</v>
      </c>
      <c r="B1408" s="88">
        <v>44.933334000000002</v>
      </c>
      <c r="C1408" s="88">
        <v>45.400002000000001</v>
      </c>
      <c r="D1408" s="88">
        <v>44.666668000000001</v>
      </c>
      <c r="E1408" s="88">
        <v>45.200001</v>
      </c>
      <c r="F1408" s="88">
        <v>39.162365000000001</v>
      </c>
      <c r="G1408" s="88">
        <v>39300</v>
      </c>
    </row>
    <row r="1409" spans="1:7" ht="15.75" hidden="1" thickBot="1" x14ac:dyDescent="0.3">
      <c r="A1409" s="87">
        <v>41849</v>
      </c>
      <c r="B1409" s="88">
        <v>45.393332999999998</v>
      </c>
      <c r="C1409" s="88">
        <v>46.279998999999997</v>
      </c>
      <c r="D1409" s="88">
        <v>44.673332000000002</v>
      </c>
      <c r="E1409" s="88">
        <v>44.933334000000002</v>
      </c>
      <c r="F1409" s="88">
        <v>38.931323999999996</v>
      </c>
      <c r="G1409" s="88">
        <v>21900</v>
      </c>
    </row>
    <row r="1410" spans="1:7" ht="15.75" hidden="1" thickBot="1" x14ac:dyDescent="0.3">
      <c r="A1410" s="87">
        <v>41850</v>
      </c>
      <c r="B1410" s="88">
        <v>45.139999000000003</v>
      </c>
      <c r="C1410" s="88">
        <v>45.139999000000003</v>
      </c>
      <c r="D1410" s="88">
        <v>44.186667999999997</v>
      </c>
      <c r="E1410" s="88">
        <v>44.386665000000001</v>
      </c>
      <c r="F1410" s="88">
        <v>38.457675999999999</v>
      </c>
      <c r="G1410" s="88">
        <v>20400</v>
      </c>
    </row>
    <row r="1411" spans="1:7" ht="15.75" hidden="1" thickBot="1" x14ac:dyDescent="0.3">
      <c r="A1411" s="87">
        <v>41851</v>
      </c>
      <c r="B1411" s="88">
        <v>43.993332000000002</v>
      </c>
      <c r="C1411" s="88">
        <v>44.5</v>
      </c>
      <c r="D1411" s="88">
        <v>43.386665000000001</v>
      </c>
      <c r="E1411" s="88">
        <v>43.393332999999998</v>
      </c>
      <c r="F1411" s="88">
        <v>37.597031000000001</v>
      </c>
      <c r="G1411" s="88">
        <v>47250</v>
      </c>
    </row>
    <row r="1412" spans="1:7" ht="15.75" hidden="1" thickBot="1" x14ac:dyDescent="0.3">
      <c r="A1412" s="87">
        <v>41852</v>
      </c>
      <c r="B1412" s="88">
        <v>43.333331999999999</v>
      </c>
      <c r="C1412" s="88">
        <v>44.066665999999998</v>
      </c>
      <c r="D1412" s="88">
        <v>42.306666999999997</v>
      </c>
      <c r="E1412" s="88">
        <v>43.459999000000003</v>
      </c>
      <c r="F1412" s="88">
        <v>37.654797000000002</v>
      </c>
      <c r="G1412" s="88">
        <v>32850</v>
      </c>
    </row>
    <row r="1413" spans="1:7" ht="15.75" hidden="1" thickBot="1" x14ac:dyDescent="0.3">
      <c r="A1413" s="87">
        <v>41855</v>
      </c>
      <c r="B1413" s="88">
        <v>43.793331000000002</v>
      </c>
      <c r="C1413" s="88">
        <v>43.793331000000002</v>
      </c>
      <c r="D1413" s="88">
        <v>42.666668000000001</v>
      </c>
      <c r="E1413" s="88">
        <v>43.306666999999997</v>
      </c>
      <c r="F1413" s="88">
        <v>37.521937999999999</v>
      </c>
      <c r="G1413" s="88">
        <v>26850</v>
      </c>
    </row>
    <row r="1414" spans="1:7" ht="15.75" hidden="1" thickBot="1" x14ac:dyDescent="0.3">
      <c r="A1414" s="87">
        <v>41856</v>
      </c>
      <c r="B1414" s="88">
        <v>43.200001</v>
      </c>
      <c r="C1414" s="88">
        <v>43.773335000000003</v>
      </c>
      <c r="D1414" s="88">
        <v>42.893332999999998</v>
      </c>
      <c r="E1414" s="88">
        <v>43.146667000000001</v>
      </c>
      <c r="F1414" s="88">
        <v>37.383305</v>
      </c>
      <c r="G1414" s="88">
        <v>29250</v>
      </c>
    </row>
    <row r="1415" spans="1:7" ht="15.75" hidden="1" thickBot="1" x14ac:dyDescent="0.3">
      <c r="A1415" s="87">
        <v>41857</v>
      </c>
      <c r="B1415" s="88">
        <v>42.833331999999999</v>
      </c>
      <c r="C1415" s="88">
        <v>43.366669000000002</v>
      </c>
      <c r="D1415" s="88">
        <v>42.733333999999999</v>
      </c>
      <c r="E1415" s="88">
        <v>43.353332999999999</v>
      </c>
      <c r="F1415" s="88">
        <v>37.562378000000002</v>
      </c>
      <c r="G1415" s="88">
        <v>28800</v>
      </c>
    </row>
    <row r="1416" spans="1:7" ht="15.75" hidden="1" thickBot="1" x14ac:dyDescent="0.3">
      <c r="A1416" s="87">
        <v>41858</v>
      </c>
      <c r="B1416" s="88">
        <v>43.226664999999997</v>
      </c>
      <c r="C1416" s="88">
        <v>43.973331000000002</v>
      </c>
      <c r="D1416" s="88">
        <v>43.166668000000001</v>
      </c>
      <c r="E1416" s="88">
        <v>43.313332000000003</v>
      </c>
      <c r="F1416" s="88">
        <v>37.527718</v>
      </c>
      <c r="G1416" s="88">
        <v>36150</v>
      </c>
    </row>
    <row r="1417" spans="1:7" ht="15.75" hidden="1" thickBot="1" x14ac:dyDescent="0.3">
      <c r="A1417" s="87">
        <v>41859</v>
      </c>
      <c r="B1417" s="88">
        <v>43.200001</v>
      </c>
      <c r="C1417" s="88">
        <v>44.540000999999997</v>
      </c>
      <c r="D1417" s="88">
        <v>43.173332000000002</v>
      </c>
      <c r="E1417" s="88">
        <v>44.033332999999999</v>
      </c>
      <c r="F1417" s="88">
        <v>38.151530999999999</v>
      </c>
      <c r="G1417" s="88">
        <v>41550</v>
      </c>
    </row>
    <row r="1418" spans="1:7" ht="15.75" hidden="1" thickBot="1" x14ac:dyDescent="0.3">
      <c r="A1418" s="87">
        <v>41862</v>
      </c>
      <c r="B1418" s="88">
        <v>44.153331999999999</v>
      </c>
      <c r="C1418" s="88">
        <v>45.233333999999999</v>
      </c>
      <c r="D1418" s="88">
        <v>44.153331999999999</v>
      </c>
      <c r="E1418" s="88">
        <v>44.713332999999999</v>
      </c>
      <c r="F1418" s="88">
        <v>38.740710999999997</v>
      </c>
      <c r="G1418" s="88">
        <v>24750</v>
      </c>
    </row>
    <row r="1419" spans="1:7" ht="15.75" hidden="1" thickBot="1" x14ac:dyDescent="0.3">
      <c r="A1419" s="87">
        <v>41863</v>
      </c>
      <c r="B1419" s="88">
        <v>44.459999000000003</v>
      </c>
      <c r="C1419" s="88">
        <v>44.706668999999998</v>
      </c>
      <c r="D1419" s="88">
        <v>43.833331999999999</v>
      </c>
      <c r="E1419" s="88">
        <v>44.106667000000002</v>
      </c>
      <c r="F1419" s="88">
        <v>38.21508</v>
      </c>
      <c r="G1419" s="88">
        <v>27750</v>
      </c>
    </row>
    <row r="1420" spans="1:7" ht="15.75" hidden="1" thickBot="1" x14ac:dyDescent="0.3">
      <c r="A1420" s="87">
        <v>41864</v>
      </c>
      <c r="B1420" s="88">
        <v>44.313332000000003</v>
      </c>
      <c r="C1420" s="88">
        <v>44.873333000000002</v>
      </c>
      <c r="D1420" s="88">
        <v>44.313332000000003</v>
      </c>
      <c r="E1420" s="88">
        <v>44.639999000000003</v>
      </c>
      <c r="F1420" s="88">
        <v>38.677174000000001</v>
      </c>
      <c r="G1420" s="88">
        <v>15000</v>
      </c>
    </row>
    <row r="1421" spans="1:7" ht="15.75" hidden="1" thickBot="1" x14ac:dyDescent="0.3">
      <c r="A1421" s="87">
        <v>41865</v>
      </c>
      <c r="B1421" s="88">
        <v>44.880001</v>
      </c>
      <c r="C1421" s="88">
        <v>46.080002</v>
      </c>
      <c r="D1421" s="88">
        <v>44.880001</v>
      </c>
      <c r="E1421" s="88">
        <v>45.653331999999999</v>
      </c>
      <c r="F1421" s="88">
        <v>39.555149</v>
      </c>
      <c r="G1421" s="88">
        <v>38400</v>
      </c>
    </row>
    <row r="1422" spans="1:7" ht="15.75" hidden="1" thickBot="1" x14ac:dyDescent="0.3">
      <c r="A1422" s="87">
        <v>41866</v>
      </c>
      <c r="B1422" s="88">
        <v>46.240001999999997</v>
      </c>
      <c r="C1422" s="88">
        <v>46.700001</v>
      </c>
      <c r="D1422" s="88">
        <v>45.653331999999999</v>
      </c>
      <c r="E1422" s="88">
        <v>46.220001000000003</v>
      </c>
      <c r="F1422" s="88">
        <v>40.046126999999998</v>
      </c>
      <c r="G1422" s="88">
        <v>57600</v>
      </c>
    </row>
    <row r="1423" spans="1:7" ht="15.75" hidden="1" thickBot="1" x14ac:dyDescent="0.3">
      <c r="A1423" s="87">
        <v>41869</v>
      </c>
      <c r="B1423" s="88">
        <v>46.726664999999997</v>
      </c>
      <c r="C1423" s="88">
        <v>46.726664999999997</v>
      </c>
      <c r="D1423" s="88">
        <v>46.053333000000002</v>
      </c>
      <c r="E1423" s="88">
        <v>46.326667999999998</v>
      </c>
      <c r="F1423" s="88">
        <v>40.138531</v>
      </c>
      <c r="G1423" s="88">
        <v>42450</v>
      </c>
    </row>
    <row r="1424" spans="1:7" ht="15.75" hidden="1" thickBot="1" x14ac:dyDescent="0.3">
      <c r="A1424" s="87">
        <v>41870</v>
      </c>
      <c r="B1424" s="88">
        <v>46.206668999999998</v>
      </c>
      <c r="C1424" s="88">
        <v>46.599997999999999</v>
      </c>
      <c r="D1424" s="88">
        <v>46</v>
      </c>
      <c r="E1424" s="88">
        <v>46.526668999999998</v>
      </c>
      <c r="F1424" s="88">
        <v>40.311824999999999</v>
      </c>
      <c r="G1424" s="88">
        <v>34950</v>
      </c>
    </row>
    <row r="1425" spans="1:7" ht="15.75" hidden="1" thickBot="1" x14ac:dyDescent="0.3">
      <c r="A1425" s="87">
        <v>41871</v>
      </c>
      <c r="B1425" s="88">
        <v>46.580002</v>
      </c>
      <c r="C1425" s="88">
        <v>46.580002</v>
      </c>
      <c r="D1425" s="88">
        <v>46.040000999999997</v>
      </c>
      <c r="E1425" s="88">
        <v>46.419998</v>
      </c>
      <c r="F1425" s="88">
        <v>40.219394999999999</v>
      </c>
      <c r="G1425" s="88">
        <v>29400</v>
      </c>
    </row>
    <row r="1426" spans="1:7" ht="15.75" hidden="1" thickBot="1" x14ac:dyDescent="0.3">
      <c r="A1426" s="87">
        <v>41872</v>
      </c>
      <c r="B1426" s="88">
        <v>46.380001</v>
      </c>
      <c r="C1426" s="88">
        <v>46.653331999999999</v>
      </c>
      <c r="D1426" s="88">
        <v>45.84</v>
      </c>
      <c r="E1426" s="88">
        <v>46.413333999999999</v>
      </c>
      <c r="F1426" s="88">
        <v>40.213627000000002</v>
      </c>
      <c r="G1426" s="88">
        <v>25950</v>
      </c>
    </row>
    <row r="1427" spans="1:7" ht="15.75" hidden="1" thickBot="1" x14ac:dyDescent="0.3">
      <c r="A1427" s="87">
        <v>41873</v>
      </c>
      <c r="B1427" s="88">
        <v>46.299999</v>
      </c>
      <c r="C1427" s="88">
        <v>46.366669000000002</v>
      </c>
      <c r="D1427" s="88">
        <v>45.926665999999997</v>
      </c>
      <c r="E1427" s="88">
        <v>46</v>
      </c>
      <c r="F1427" s="88">
        <v>39.855502999999999</v>
      </c>
      <c r="G1427" s="88">
        <v>30000</v>
      </c>
    </row>
    <row r="1428" spans="1:7" ht="15.75" hidden="1" thickBot="1" x14ac:dyDescent="0.3">
      <c r="A1428" s="87">
        <v>41876</v>
      </c>
      <c r="B1428" s="88">
        <v>46.186667999999997</v>
      </c>
      <c r="C1428" s="88">
        <v>46.360000999999997</v>
      </c>
      <c r="D1428" s="88">
        <v>45.740001999999997</v>
      </c>
      <c r="E1428" s="88">
        <v>45.98</v>
      </c>
      <c r="F1428" s="88">
        <v>39.838180999999999</v>
      </c>
      <c r="G1428" s="88">
        <v>25200</v>
      </c>
    </row>
    <row r="1429" spans="1:7" ht="15.75" hidden="1" thickBot="1" x14ac:dyDescent="0.3">
      <c r="A1429" s="87">
        <v>41877</v>
      </c>
      <c r="B1429" s="88">
        <v>45.833331999999999</v>
      </c>
      <c r="C1429" s="88">
        <v>46.473331000000002</v>
      </c>
      <c r="D1429" s="88">
        <v>45.793331000000002</v>
      </c>
      <c r="E1429" s="88">
        <v>45.826667999999998</v>
      </c>
      <c r="F1429" s="88">
        <v>39.705311000000002</v>
      </c>
      <c r="G1429" s="88">
        <v>25350</v>
      </c>
    </row>
    <row r="1430" spans="1:7" ht="15.75" hidden="1" thickBot="1" x14ac:dyDescent="0.3">
      <c r="A1430" s="87">
        <v>41878</v>
      </c>
      <c r="B1430" s="88">
        <v>45.333331999999999</v>
      </c>
      <c r="C1430" s="88">
        <v>46.299999</v>
      </c>
      <c r="D1430" s="88">
        <v>45.333331999999999</v>
      </c>
      <c r="E1430" s="88">
        <v>46.113334999999999</v>
      </c>
      <c r="F1430" s="88">
        <v>39.953709000000003</v>
      </c>
      <c r="G1430" s="88">
        <v>21900</v>
      </c>
    </row>
    <row r="1431" spans="1:7" ht="15.75" hidden="1" thickBot="1" x14ac:dyDescent="0.3">
      <c r="A1431" s="87">
        <v>41879</v>
      </c>
      <c r="B1431" s="88">
        <v>45.813332000000003</v>
      </c>
      <c r="C1431" s="88">
        <v>46.106667000000002</v>
      </c>
      <c r="D1431" s="88">
        <v>45.606667000000002</v>
      </c>
      <c r="E1431" s="88">
        <v>45.706668999999998</v>
      </c>
      <c r="F1431" s="88">
        <v>39.60136</v>
      </c>
      <c r="G1431" s="88">
        <v>38100</v>
      </c>
    </row>
    <row r="1432" spans="1:7" ht="15.75" hidden="1" thickBot="1" x14ac:dyDescent="0.3">
      <c r="A1432" s="87">
        <v>41880</v>
      </c>
      <c r="B1432" s="88">
        <v>45.806666999999997</v>
      </c>
      <c r="C1432" s="88">
        <v>46.126666999999998</v>
      </c>
      <c r="D1432" s="88">
        <v>45.099997999999999</v>
      </c>
      <c r="E1432" s="88">
        <v>45.98</v>
      </c>
      <c r="F1432" s="88">
        <v>39.838180999999999</v>
      </c>
      <c r="G1432" s="88">
        <v>25200</v>
      </c>
    </row>
    <row r="1433" spans="1:7" ht="15.75" hidden="1" thickBot="1" x14ac:dyDescent="0.3">
      <c r="A1433" s="87">
        <v>41884</v>
      </c>
      <c r="B1433" s="88">
        <v>46.206668999999998</v>
      </c>
      <c r="C1433" s="88">
        <v>46.573334000000003</v>
      </c>
      <c r="D1433" s="88">
        <v>45.673332000000002</v>
      </c>
      <c r="E1433" s="88">
        <v>46.193333000000003</v>
      </c>
      <c r="F1433" s="88">
        <v>40.023021999999997</v>
      </c>
      <c r="G1433" s="88">
        <v>40050</v>
      </c>
    </row>
    <row r="1434" spans="1:7" ht="15.75" hidden="1" thickBot="1" x14ac:dyDescent="0.3">
      <c r="A1434" s="87">
        <v>41885</v>
      </c>
      <c r="B1434" s="88">
        <v>46.573334000000003</v>
      </c>
      <c r="C1434" s="88">
        <v>46.626666999999998</v>
      </c>
      <c r="D1434" s="88">
        <v>45.673332000000002</v>
      </c>
      <c r="E1434" s="88">
        <v>45.866669000000002</v>
      </c>
      <c r="F1434" s="88">
        <v>39.739983000000002</v>
      </c>
      <c r="G1434" s="88">
        <v>14100</v>
      </c>
    </row>
    <row r="1435" spans="1:7" ht="15.75" hidden="1" thickBot="1" x14ac:dyDescent="0.3">
      <c r="A1435" s="87">
        <v>41886</v>
      </c>
      <c r="B1435" s="88">
        <v>45.806666999999997</v>
      </c>
      <c r="C1435" s="88">
        <v>46.213332999999999</v>
      </c>
      <c r="D1435" s="88">
        <v>45.413333999999999</v>
      </c>
      <c r="E1435" s="88">
        <v>45.893332999999998</v>
      </c>
      <c r="F1435" s="88">
        <v>39.763095999999997</v>
      </c>
      <c r="G1435" s="88">
        <v>16800</v>
      </c>
    </row>
    <row r="1436" spans="1:7" ht="15.75" hidden="1" thickBot="1" x14ac:dyDescent="0.3">
      <c r="A1436" s="87">
        <v>41887</v>
      </c>
      <c r="B1436" s="88">
        <v>45.766666000000001</v>
      </c>
      <c r="C1436" s="88">
        <v>46.34</v>
      </c>
      <c r="D1436" s="88">
        <v>45.766666000000001</v>
      </c>
      <c r="E1436" s="88">
        <v>46.299999</v>
      </c>
      <c r="F1436" s="88">
        <v>40.115437</v>
      </c>
      <c r="G1436" s="88">
        <v>12600</v>
      </c>
    </row>
    <row r="1437" spans="1:7" ht="15.75" hidden="1" thickBot="1" x14ac:dyDescent="0.3">
      <c r="A1437" s="87">
        <v>41890</v>
      </c>
      <c r="B1437" s="88">
        <v>46.166668000000001</v>
      </c>
      <c r="C1437" s="88">
        <v>46.593333999999999</v>
      </c>
      <c r="D1437" s="88">
        <v>45.720001000000003</v>
      </c>
      <c r="E1437" s="88">
        <v>46.273335000000003</v>
      </c>
      <c r="F1437" s="88">
        <v>40.092331000000001</v>
      </c>
      <c r="G1437" s="88">
        <v>35550</v>
      </c>
    </row>
    <row r="1438" spans="1:7" ht="15.75" hidden="1" thickBot="1" x14ac:dyDescent="0.3">
      <c r="A1438" s="87">
        <v>41891</v>
      </c>
      <c r="B1438" s="88">
        <v>46.419998</v>
      </c>
      <c r="C1438" s="88">
        <v>46.419998</v>
      </c>
      <c r="D1438" s="88">
        <v>44.799999</v>
      </c>
      <c r="E1438" s="88">
        <v>45.110000999999997</v>
      </c>
      <c r="F1438" s="88">
        <v>39.084384999999997</v>
      </c>
      <c r="G1438" s="88">
        <v>49000</v>
      </c>
    </row>
    <row r="1439" spans="1:7" ht="15.75" hidden="1" thickBot="1" x14ac:dyDescent="0.3">
      <c r="A1439" s="87">
        <v>41892</v>
      </c>
      <c r="B1439" s="88">
        <v>45.310001</v>
      </c>
      <c r="C1439" s="88">
        <v>45.400002000000001</v>
      </c>
      <c r="D1439" s="88">
        <v>44.779998999999997</v>
      </c>
      <c r="E1439" s="88">
        <v>45.209999000000003</v>
      </c>
      <c r="F1439" s="88">
        <v>39.171031999999997</v>
      </c>
      <c r="G1439" s="88">
        <v>31200</v>
      </c>
    </row>
    <row r="1440" spans="1:7" ht="15.75" hidden="1" thickBot="1" x14ac:dyDescent="0.3">
      <c r="A1440" s="87">
        <v>41893</v>
      </c>
      <c r="B1440" s="88">
        <v>44.830002</v>
      </c>
      <c r="C1440" s="88">
        <v>45.59</v>
      </c>
      <c r="D1440" s="88">
        <v>44.830002</v>
      </c>
      <c r="E1440" s="88">
        <v>45.200001</v>
      </c>
      <c r="F1440" s="88">
        <v>39.397655</v>
      </c>
      <c r="G1440" s="88">
        <v>25200</v>
      </c>
    </row>
    <row r="1441" spans="1:7" ht="15.75" hidden="1" thickBot="1" x14ac:dyDescent="0.3">
      <c r="A1441" s="87">
        <v>41894</v>
      </c>
      <c r="B1441" s="88">
        <v>45.049999</v>
      </c>
      <c r="C1441" s="88">
        <v>45.049999</v>
      </c>
      <c r="D1441" s="88">
        <v>43.599997999999999</v>
      </c>
      <c r="E1441" s="88">
        <v>43.759998000000003</v>
      </c>
      <c r="F1441" s="88">
        <v>38.142505999999997</v>
      </c>
      <c r="G1441" s="88">
        <v>29500</v>
      </c>
    </row>
    <row r="1442" spans="1:7" ht="15.75" hidden="1" thickBot="1" x14ac:dyDescent="0.3">
      <c r="A1442" s="87">
        <v>41897</v>
      </c>
      <c r="B1442" s="88">
        <v>43.740001999999997</v>
      </c>
      <c r="C1442" s="88">
        <v>44.580002</v>
      </c>
      <c r="D1442" s="88">
        <v>43.16</v>
      </c>
      <c r="E1442" s="88">
        <v>43.439999</v>
      </c>
      <c r="F1442" s="88">
        <v>37.863582999999998</v>
      </c>
      <c r="G1442" s="88">
        <v>32400</v>
      </c>
    </row>
    <row r="1443" spans="1:7" ht="15.75" hidden="1" thickBot="1" x14ac:dyDescent="0.3">
      <c r="A1443" s="87">
        <v>41898</v>
      </c>
      <c r="B1443" s="88">
        <v>43.470001000000003</v>
      </c>
      <c r="C1443" s="88">
        <v>44.23</v>
      </c>
      <c r="D1443" s="88">
        <v>43.43</v>
      </c>
      <c r="E1443" s="88">
        <v>43.529998999999997</v>
      </c>
      <c r="F1443" s="88">
        <v>37.942036000000002</v>
      </c>
      <c r="G1443" s="88">
        <v>20600</v>
      </c>
    </row>
    <row r="1444" spans="1:7" ht="15.75" hidden="1" thickBot="1" x14ac:dyDescent="0.3">
      <c r="A1444" s="87">
        <v>41899</v>
      </c>
      <c r="B1444" s="88">
        <v>43.66</v>
      </c>
      <c r="C1444" s="88">
        <v>44.029998999999997</v>
      </c>
      <c r="D1444" s="88">
        <v>42.77</v>
      </c>
      <c r="E1444" s="88">
        <v>43.029998999999997</v>
      </c>
      <c r="F1444" s="88">
        <v>37.506225999999998</v>
      </c>
      <c r="G1444" s="88">
        <v>21100</v>
      </c>
    </row>
    <row r="1445" spans="1:7" ht="15.75" hidden="1" thickBot="1" x14ac:dyDescent="0.3">
      <c r="A1445" s="87">
        <v>41900</v>
      </c>
      <c r="B1445" s="88">
        <v>43.049999</v>
      </c>
      <c r="C1445" s="88">
        <v>43.599997999999999</v>
      </c>
      <c r="D1445" s="88">
        <v>42.810001</v>
      </c>
      <c r="E1445" s="88">
        <v>43.119999</v>
      </c>
      <c r="F1445" s="88">
        <v>37.584662999999999</v>
      </c>
      <c r="G1445" s="88">
        <v>23900</v>
      </c>
    </row>
    <row r="1446" spans="1:7" ht="15.75" hidden="1" thickBot="1" x14ac:dyDescent="0.3">
      <c r="A1446" s="87">
        <v>41901</v>
      </c>
      <c r="B1446" s="88">
        <v>43.18</v>
      </c>
      <c r="C1446" s="88">
        <v>43.619999</v>
      </c>
      <c r="D1446" s="88">
        <v>42.669998</v>
      </c>
      <c r="E1446" s="88">
        <v>42.689999</v>
      </c>
      <c r="F1446" s="88">
        <v>37.209868999999998</v>
      </c>
      <c r="G1446" s="88">
        <v>43700</v>
      </c>
    </row>
    <row r="1447" spans="1:7" ht="15.75" hidden="1" thickBot="1" x14ac:dyDescent="0.3">
      <c r="A1447" s="87">
        <v>41904</v>
      </c>
      <c r="B1447" s="88">
        <v>42.5</v>
      </c>
      <c r="C1447" s="88">
        <v>42.52</v>
      </c>
      <c r="D1447" s="88">
        <v>41.549999</v>
      </c>
      <c r="E1447" s="88">
        <v>41.93</v>
      </c>
      <c r="F1447" s="88">
        <v>36.547443000000001</v>
      </c>
      <c r="G1447" s="88">
        <v>27600</v>
      </c>
    </row>
    <row r="1448" spans="1:7" ht="15.75" hidden="1" thickBot="1" x14ac:dyDescent="0.3">
      <c r="A1448" s="87">
        <v>41905</v>
      </c>
      <c r="B1448" s="88">
        <v>41.639999000000003</v>
      </c>
      <c r="C1448" s="88">
        <v>41.91</v>
      </c>
      <c r="D1448" s="88">
        <v>40.209999000000003</v>
      </c>
      <c r="E1448" s="88">
        <v>40.799999</v>
      </c>
      <c r="F1448" s="88">
        <v>35.562485000000002</v>
      </c>
      <c r="G1448" s="88">
        <v>50600</v>
      </c>
    </row>
    <row r="1449" spans="1:7" ht="15.75" hidden="1" thickBot="1" x14ac:dyDescent="0.3">
      <c r="A1449" s="87">
        <v>41906</v>
      </c>
      <c r="B1449" s="88">
        <v>40.549999</v>
      </c>
      <c r="C1449" s="88">
        <v>41.18</v>
      </c>
      <c r="D1449" s="88">
        <v>40.259998000000003</v>
      </c>
      <c r="E1449" s="88">
        <v>40.650002000000001</v>
      </c>
      <c r="F1449" s="88">
        <v>35.431744000000002</v>
      </c>
      <c r="G1449" s="88">
        <v>33300</v>
      </c>
    </row>
    <row r="1450" spans="1:7" ht="15.75" hidden="1" thickBot="1" x14ac:dyDescent="0.3">
      <c r="A1450" s="87">
        <v>41907</v>
      </c>
      <c r="B1450" s="88">
        <v>40.650002000000001</v>
      </c>
      <c r="C1450" s="88">
        <v>40.650002000000001</v>
      </c>
      <c r="D1450" s="88">
        <v>39.279998999999997</v>
      </c>
      <c r="E1450" s="88">
        <v>39.959999000000003</v>
      </c>
      <c r="F1450" s="88">
        <v>34.830314999999999</v>
      </c>
      <c r="G1450" s="88">
        <v>51800</v>
      </c>
    </row>
    <row r="1451" spans="1:7" ht="15.75" hidden="1" thickBot="1" x14ac:dyDescent="0.3">
      <c r="A1451" s="87">
        <v>41908</v>
      </c>
      <c r="B1451" s="88">
        <v>40.189999</v>
      </c>
      <c r="C1451" s="88">
        <v>42.59</v>
      </c>
      <c r="D1451" s="88">
        <v>40.189999</v>
      </c>
      <c r="E1451" s="88">
        <v>42.349997999999999</v>
      </c>
      <c r="F1451" s="88">
        <v>36.913516999999999</v>
      </c>
      <c r="G1451" s="88">
        <v>78300</v>
      </c>
    </row>
    <row r="1452" spans="1:7" ht="15.75" hidden="1" thickBot="1" x14ac:dyDescent="0.3">
      <c r="A1452" s="87">
        <v>41911</v>
      </c>
      <c r="B1452" s="88">
        <v>41.790000999999997</v>
      </c>
      <c r="C1452" s="88">
        <v>42.619999</v>
      </c>
      <c r="D1452" s="88">
        <v>41.790000999999997</v>
      </c>
      <c r="E1452" s="88">
        <v>42.450001</v>
      </c>
      <c r="F1452" s="88">
        <v>37.000675000000001</v>
      </c>
      <c r="G1452" s="88">
        <v>35600</v>
      </c>
    </row>
    <row r="1453" spans="1:7" ht="15.75" hidden="1" thickBot="1" x14ac:dyDescent="0.3">
      <c r="A1453" s="87">
        <v>41912</v>
      </c>
      <c r="B1453" s="88">
        <v>42.32</v>
      </c>
      <c r="C1453" s="88">
        <v>42.639999000000003</v>
      </c>
      <c r="D1453" s="88">
        <v>41.599997999999999</v>
      </c>
      <c r="E1453" s="88">
        <v>41.66</v>
      </c>
      <c r="F1453" s="88">
        <v>36.312092</v>
      </c>
      <c r="G1453" s="88">
        <v>42800</v>
      </c>
    </row>
    <row r="1454" spans="1:7" ht="15.75" hidden="1" thickBot="1" x14ac:dyDescent="0.3">
      <c r="A1454" s="87">
        <v>41913</v>
      </c>
      <c r="B1454" s="88">
        <v>41.75</v>
      </c>
      <c r="C1454" s="88">
        <v>42.25</v>
      </c>
      <c r="D1454" s="88">
        <v>41.310001</v>
      </c>
      <c r="E1454" s="88">
        <v>41.48</v>
      </c>
      <c r="F1454" s="88">
        <v>36.155192999999997</v>
      </c>
      <c r="G1454" s="88">
        <v>37200</v>
      </c>
    </row>
    <row r="1455" spans="1:7" ht="15.75" hidden="1" thickBot="1" x14ac:dyDescent="0.3">
      <c r="A1455" s="87">
        <v>41914</v>
      </c>
      <c r="B1455" s="88">
        <v>41.189999</v>
      </c>
      <c r="C1455" s="88">
        <v>42.27</v>
      </c>
      <c r="D1455" s="88">
        <v>41.189999</v>
      </c>
      <c r="E1455" s="88">
        <v>41.75</v>
      </c>
      <c r="F1455" s="88">
        <v>36.390529999999998</v>
      </c>
      <c r="G1455" s="88">
        <v>25600</v>
      </c>
    </row>
    <row r="1456" spans="1:7" ht="15.75" hidden="1" thickBot="1" x14ac:dyDescent="0.3">
      <c r="A1456" s="87">
        <v>41915</v>
      </c>
      <c r="B1456" s="88">
        <v>42.240001999999997</v>
      </c>
      <c r="C1456" s="88">
        <v>42.740001999999997</v>
      </c>
      <c r="D1456" s="88">
        <v>41.66</v>
      </c>
      <c r="E1456" s="88">
        <v>42.130001</v>
      </c>
      <c r="F1456" s="88">
        <v>36.721764</v>
      </c>
      <c r="G1456" s="88">
        <v>29800</v>
      </c>
    </row>
    <row r="1457" spans="1:7" ht="15.75" hidden="1" thickBot="1" x14ac:dyDescent="0.3">
      <c r="A1457" s="87">
        <v>41918</v>
      </c>
      <c r="B1457" s="88">
        <v>42.43</v>
      </c>
      <c r="C1457" s="88">
        <v>42.450001</v>
      </c>
      <c r="D1457" s="88">
        <v>41.419998</v>
      </c>
      <c r="E1457" s="88">
        <v>41.759998000000003</v>
      </c>
      <c r="F1457" s="88">
        <v>36.399250000000002</v>
      </c>
      <c r="G1457" s="88">
        <v>31100</v>
      </c>
    </row>
    <row r="1458" spans="1:7" ht="15.75" hidden="1" thickBot="1" x14ac:dyDescent="0.3">
      <c r="A1458" s="87">
        <v>41919</v>
      </c>
      <c r="B1458" s="88">
        <v>41.599997999999999</v>
      </c>
      <c r="C1458" s="88">
        <v>42.259998000000003</v>
      </c>
      <c r="D1458" s="88">
        <v>40.880001</v>
      </c>
      <c r="E1458" s="88">
        <v>41.360000999999997</v>
      </c>
      <c r="F1458" s="88">
        <v>36.050598000000001</v>
      </c>
      <c r="G1458" s="88">
        <v>29400</v>
      </c>
    </row>
    <row r="1459" spans="1:7" ht="15.75" hidden="1" thickBot="1" x14ac:dyDescent="0.3">
      <c r="A1459" s="87">
        <v>41920</v>
      </c>
      <c r="B1459" s="88">
        <v>41.470001000000003</v>
      </c>
      <c r="C1459" s="88">
        <v>43</v>
      </c>
      <c r="D1459" s="88">
        <v>41.189999</v>
      </c>
      <c r="E1459" s="88">
        <v>42.959999000000003</v>
      </c>
      <c r="F1459" s="88">
        <v>37.445202000000002</v>
      </c>
      <c r="G1459" s="88">
        <v>37200</v>
      </c>
    </row>
    <row r="1460" spans="1:7" ht="15.75" hidden="1" thickBot="1" x14ac:dyDescent="0.3">
      <c r="A1460" s="87">
        <v>41921</v>
      </c>
      <c r="B1460" s="88">
        <v>43.07</v>
      </c>
      <c r="C1460" s="88">
        <v>43.130001</v>
      </c>
      <c r="D1460" s="88">
        <v>41.580002</v>
      </c>
      <c r="E1460" s="88">
        <v>41.82</v>
      </c>
      <c r="F1460" s="88">
        <v>36.451552999999997</v>
      </c>
      <c r="G1460" s="88">
        <v>45200</v>
      </c>
    </row>
    <row r="1461" spans="1:7" ht="15.75" hidden="1" thickBot="1" x14ac:dyDescent="0.3">
      <c r="A1461" s="87">
        <v>41922</v>
      </c>
      <c r="B1461" s="88">
        <v>41.549999</v>
      </c>
      <c r="C1461" s="88">
        <v>42.860000999999997</v>
      </c>
      <c r="D1461" s="88">
        <v>41.549999</v>
      </c>
      <c r="E1461" s="88">
        <v>42.259998000000003</v>
      </c>
      <c r="F1461" s="88">
        <v>36.835059999999999</v>
      </c>
      <c r="G1461" s="88">
        <v>37600</v>
      </c>
    </row>
    <row r="1462" spans="1:7" ht="15.75" hidden="1" thickBot="1" x14ac:dyDescent="0.3">
      <c r="A1462" s="87">
        <v>41925</v>
      </c>
      <c r="B1462" s="88">
        <v>42.470001000000003</v>
      </c>
      <c r="C1462" s="88">
        <v>43.759998000000003</v>
      </c>
      <c r="D1462" s="88">
        <v>42.099997999999999</v>
      </c>
      <c r="E1462" s="88">
        <v>42.970001000000003</v>
      </c>
      <c r="F1462" s="88">
        <v>37.453918000000002</v>
      </c>
      <c r="G1462" s="88">
        <v>51000</v>
      </c>
    </row>
    <row r="1463" spans="1:7" ht="15.75" hidden="1" thickBot="1" x14ac:dyDescent="0.3">
      <c r="A1463" s="87">
        <v>41926</v>
      </c>
      <c r="B1463" s="88">
        <v>43.470001000000003</v>
      </c>
      <c r="C1463" s="88">
        <v>44.43</v>
      </c>
      <c r="D1463" s="88">
        <v>42.82</v>
      </c>
      <c r="E1463" s="88">
        <v>44.200001</v>
      </c>
      <c r="F1463" s="88">
        <v>38.526020000000003</v>
      </c>
      <c r="G1463" s="88">
        <v>42200</v>
      </c>
    </row>
    <row r="1464" spans="1:7" ht="15.75" hidden="1" thickBot="1" x14ac:dyDescent="0.3">
      <c r="A1464" s="87">
        <v>41927</v>
      </c>
      <c r="B1464" s="88">
        <v>43.939999</v>
      </c>
      <c r="C1464" s="88">
        <v>44.880001</v>
      </c>
      <c r="D1464" s="88">
        <v>43.700001</v>
      </c>
      <c r="E1464" s="88">
        <v>44.43</v>
      </c>
      <c r="F1464" s="88">
        <v>38.726497999999999</v>
      </c>
      <c r="G1464" s="88">
        <v>80300</v>
      </c>
    </row>
    <row r="1465" spans="1:7" ht="15.75" hidden="1" thickBot="1" x14ac:dyDescent="0.3">
      <c r="A1465" s="87">
        <v>41928</v>
      </c>
      <c r="B1465" s="88">
        <v>43.810001</v>
      </c>
      <c r="C1465" s="88">
        <v>45.240001999999997</v>
      </c>
      <c r="D1465" s="88">
        <v>43.509998000000003</v>
      </c>
      <c r="E1465" s="88">
        <v>44.639999000000003</v>
      </c>
      <c r="F1465" s="88">
        <v>38.909545999999999</v>
      </c>
      <c r="G1465" s="88">
        <v>57700</v>
      </c>
    </row>
    <row r="1466" spans="1:7" ht="15.75" hidden="1" thickBot="1" x14ac:dyDescent="0.3">
      <c r="A1466" s="87">
        <v>41929</v>
      </c>
      <c r="B1466" s="88">
        <v>45.25</v>
      </c>
      <c r="C1466" s="88">
        <v>45.25</v>
      </c>
      <c r="D1466" s="88">
        <v>43.889999000000003</v>
      </c>
      <c r="E1466" s="88">
        <v>44.110000999999997</v>
      </c>
      <c r="F1466" s="88">
        <v>38.447581999999997</v>
      </c>
      <c r="G1466" s="88">
        <v>31900</v>
      </c>
    </row>
    <row r="1467" spans="1:7" ht="15.75" hidden="1" thickBot="1" x14ac:dyDescent="0.3">
      <c r="A1467" s="87">
        <v>41932</v>
      </c>
      <c r="B1467" s="88">
        <v>44.040000999999997</v>
      </c>
      <c r="C1467" s="88">
        <v>44.869999</v>
      </c>
      <c r="D1467" s="88">
        <v>44.040000999999997</v>
      </c>
      <c r="E1467" s="88">
        <v>44.68</v>
      </c>
      <c r="F1467" s="88">
        <v>38.944400999999999</v>
      </c>
      <c r="G1467" s="88">
        <v>30500</v>
      </c>
    </row>
    <row r="1468" spans="1:7" ht="15.75" hidden="1" thickBot="1" x14ac:dyDescent="0.3">
      <c r="A1468" s="87">
        <v>41933</v>
      </c>
      <c r="B1468" s="88">
        <v>44.759998000000003</v>
      </c>
      <c r="C1468" s="88">
        <v>45.110000999999997</v>
      </c>
      <c r="D1468" s="88">
        <v>44.529998999999997</v>
      </c>
      <c r="E1468" s="88">
        <v>45.029998999999997</v>
      </c>
      <c r="F1468" s="88">
        <v>39.249481000000003</v>
      </c>
      <c r="G1468" s="88">
        <v>28300</v>
      </c>
    </row>
    <row r="1469" spans="1:7" ht="15.75" hidden="1" thickBot="1" x14ac:dyDescent="0.3">
      <c r="A1469" s="87">
        <v>41934</v>
      </c>
      <c r="B1469" s="88">
        <v>44.130001</v>
      </c>
      <c r="C1469" s="88">
        <v>45.880001</v>
      </c>
      <c r="D1469" s="88">
        <v>44.040000999999997</v>
      </c>
      <c r="E1469" s="88">
        <v>45</v>
      </c>
      <c r="F1469" s="88">
        <v>39.223331000000002</v>
      </c>
      <c r="G1469" s="88">
        <v>43900</v>
      </c>
    </row>
    <row r="1470" spans="1:7" ht="15.75" hidden="1" thickBot="1" x14ac:dyDescent="0.3">
      <c r="A1470" s="87">
        <v>41935</v>
      </c>
      <c r="B1470" s="88">
        <v>45.27</v>
      </c>
      <c r="C1470" s="88">
        <v>46.029998999999997</v>
      </c>
      <c r="D1470" s="88">
        <v>44.790000999999997</v>
      </c>
      <c r="E1470" s="88">
        <v>45.66</v>
      </c>
      <c r="F1470" s="88">
        <v>39.798603</v>
      </c>
      <c r="G1470" s="88">
        <v>36400</v>
      </c>
    </row>
    <row r="1471" spans="1:7" ht="15.75" hidden="1" thickBot="1" x14ac:dyDescent="0.3">
      <c r="A1471" s="87">
        <v>41936</v>
      </c>
      <c r="B1471" s="88">
        <v>45.900002000000001</v>
      </c>
      <c r="C1471" s="88">
        <v>45.900002000000001</v>
      </c>
      <c r="D1471" s="88">
        <v>45.529998999999997</v>
      </c>
      <c r="E1471" s="88">
        <v>45.810001</v>
      </c>
      <c r="F1471" s="88">
        <v>39.929363000000002</v>
      </c>
      <c r="G1471" s="88">
        <v>28400</v>
      </c>
    </row>
    <row r="1472" spans="1:7" ht="15.75" hidden="1" thickBot="1" x14ac:dyDescent="0.3">
      <c r="A1472" s="87">
        <v>41939</v>
      </c>
      <c r="B1472" s="88">
        <v>45.790000999999997</v>
      </c>
      <c r="C1472" s="88">
        <v>45.990001999999997</v>
      </c>
      <c r="D1472" s="88">
        <v>45.529998999999997</v>
      </c>
      <c r="E1472" s="88">
        <v>45.939999</v>
      </c>
      <c r="F1472" s="88">
        <v>40.042656000000001</v>
      </c>
      <c r="G1472" s="88">
        <v>17100</v>
      </c>
    </row>
    <row r="1473" spans="1:7" ht="15.75" hidden="1" thickBot="1" x14ac:dyDescent="0.3">
      <c r="A1473" s="87">
        <v>41940</v>
      </c>
      <c r="B1473" s="88">
        <v>46.220001000000003</v>
      </c>
      <c r="C1473" s="88">
        <v>47.43</v>
      </c>
      <c r="D1473" s="88">
        <v>45.919998</v>
      </c>
      <c r="E1473" s="88">
        <v>47.419998</v>
      </c>
      <c r="F1473" s="88">
        <v>41.332680000000003</v>
      </c>
      <c r="G1473" s="88">
        <v>47900</v>
      </c>
    </row>
    <row r="1474" spans="1:7" ht="15.75" hidden="1" thickBot="1" x14ac:dyDescent="0.3">
      <c r="A1474" s="87">
        <v>41941</v>
      </c>
      <c r="B1474" s="88">
        <v>47.279998999999997</v>
      </c>
      <c r="C1474" s="88">
        <v>47.75</v>
      </c>
      <c r="D1474" s="88">
        <v>46.700001</v>
      </c>
      <c r="E1474" s="88">
        <v>47.509998000000003</v>
      </c>
      <c r="F1474" s="88">
        <v>41.411113999999998</v>
      </c>
      <c r="G1474" s="88">
        <v>31100</v>
      </c>
    </row>
    <row r="1475" spans="1:7" ht="15.75" hidden="1" thickBot="1" x14ac:dyDescent="0.3">
      <c r="A1475" s="87">
        <v>41942</v>
      </c>
      <c r="B1475" s="88">
        <v>47.59</v>
      </c>
      <c r="C1475" s="88">
        <v>48.830002</v>
      </c>
      <c r="D1475" s="88">
        <v>47.43</v>
      </c>
      <c r="E1475" s="88">
        <v>48.630001</v>
      </c>
      <c r="F1475" s="88">
        <v>42.387343999999999</v>
      </c>
      <c r="G1475" s="88">
        <v>46600</v>
      </c>
    </row>
    <row r="1476" spans="1:7" ht="15.75" hidden="1" thickBot="1" x14ac:dyDescent="0.3">
      <c r="A1476" s="87">
        <v>41943</v>
      </c>
      <c r="B1476" s="88">
        <v>48.669998</v>
      </c>
      <c r="C1476" s="88">
        <v>48.990001999999997</v>
      </c>
      <c r="D1476" s="88">
        <v>48.099997999999999</v>
      </c>
      <c r="E1476" s="88">
        <v>48.43</v>
      </c>
      <c r="F1476" s="88">
        <v>42.21302</v>
      </c>
      <c r="G1476" s="88">
        <v>60800</v>
      </c>
    </row>
    <row r="1477" spans="1:7" ht="15.75" hidden="1" thickBot="1" x14ac:dyDescent="0.3">
      <c r="A1477" s="87">
        <v>41946</v>
      </c>
      <c r="B1477" s="88">
        <v>48.259998000000003</v>
      </c>
      <c r="C1477" s="88">
        <v>48.82</v>
      </c>
      <c r="D1477" s="88">
        <v>47.82</v>
      </c>
      <c r="E1477" s="88">
        <v>48.169998</v>
      </c>
      <c r="F1477" s="88">
        <v>41.986393</v>
      </c>
      <c r="G1477" s="88">
        <v>40500</v>
      </c>
    </row>
    <row r="1478" spans="1:7" ht="15.75" hidden="1" thickBot="1" x14ac:dyDescent="0.3">
      <c r="A1478" s="87">
        <v>41947</v>
      </c>
      <c r="B1478" s="88">
        <v>47.91</v>
      </c>
      <c r="C1478" s="88">
        <v>48.639999000000003</v>
      </c>
      <c r="D1478" s="88">
        <v>47.610000999999997</v>
      </c>
      <c r="E1478" s="88">
        <v>47.810001</v>
      </c>
      <c r="F1478" s="88">
        <v>41.672615</v>
      </c>
      <c r="G1478" s="88">
        <v>33700</v>
      </c>
    </row>
    <row r="1479" spans="1:7" ht="15.75" hidden="1" thickBot="1" x14ac:dyDescent="0.3">
      <c r="A1479" s="87">
        <v>41948</v>
      </c>
      <c r="B1479" s="88">
        <v>48.299999</v>
      </c>
      <c r="C1479" s="88">
        <v>48.540000999999997</v>
      </c>
      <c r="D1479" s="88">
        <v>47.5</v>
      </c>
      <c r="E1479" s="88">
        <v>48.27</v>
      </c>
      <c r="F1479" s="88">
        <v>42.073566</v>
      </c>
      <c r="G1479" s="88">
        <v>35200</v>
      </c>
    </row>
    <row r="1480" spans="1:7" ht="15.75" hidden="1" thickBot="1" x14ac:dyDescent="0.3">
      <c r="A1480" s="87">
        <v>41949</v>
      </c>
      <c r="B1480" s="88">
        <v>48.099997999999999</v>
      </c>
      <c r="C1480" s="88">
        <v>48.34</v>
      </c>
      <c r="D1480" s="88">
        <v>47.169998</v>
      </c>
      <c r="E1480" s="88">
        <v>47.599997999999999</v>
      </c>
      <c r="F1480" s="88">
        <v>41.489578000000002</v>
      </c>
      <c r="G1480" s="88">
        <v>24900</v>
      </c>
    </row>
    <row r="1481" spans="1:7" ht="15.75" hidden="1" thickBot="1" x14ac:dyDescent="0.3">
      <c r="A1481" s="87">
        <v>41950</v>
      </c>
      <c r="B1481" s="88">
        <v>47.380001</v>
      </c>
      <c r="C1481" s="88">
        <v>47.380001</v>
      </c>
      <c r="D1481" s="88">
        <v>46.48</v>
      </c>
      <c r="E1481" s="88">
        <v>47.150002000000001</v>
      </c>
      <c r="F1481" s="88">
        <v>41.097332000000002</v>
      </c>
      <c r="G1481" s="88">
        <v>20900</v>
      </c>
    </row>
    <row r="1482" spans="1:7" ht="15.75" hidden="1" thickBot="1" x14ac:dyDescent="0.3">
      <c r="A1482" s="87">
        <v>41953</v>
      </c>
      <c r="B1482" s="88">
        <v>47.040000999999997</v>
      </c>
      <c r="C1482" s="88">
        <v>47.439999</v>
      </c>
      <c r="D1482" s="88">
        <v>46.48</v>
      </c>
      <c r="E1482" s="88">
        <v>47.040000999999997</v>
      </c>
      <c r="F1482" s="88">
        <v>41.001457000000002</v>
      </c>
      <c r="G1482" s="88">
        <v>27300</v>
      </c>
    </row>
    <row r="1483" spans="1:7" ht="15.75" hidden="1" thickBot="1" x14ac:dyDescent="0.3">
      <c r="A1483" s="87">
        <v>41954</v>
      </c>
      <c r="B1483" s="88">
        <v>46.889999000000003</v>
      </c>
      <c r="C1483" s="88">
        <v>47.48</v>
      </c>
      <c r="D1483" s="88">
        <v>46.540000999999997</v>
      </c>
      <c r="E1483" s="88">
        <v>47.470001000000003</v>
      </c>
      <c r="F1483" s="88">
        <v>41.376255</v>
      </c>
      <c r="G1483" s="88">
        <v>40800</v>
      </c>
    </row>
    <row r="1484" spans="1:7" ht="15.75" hidden="1" thickBot="1" x14ac:dyDescent="0.3">
      <c r="A1484" s="87">
        <v>41955</v>
      </c>
      <c r="B1484" s="88">
        <v>47.450001</v>
      </c>
      <c r="C1484" s="88">
        <v>47.779998999999997</v>
      </c>
      <c r="D1484" s="88">
        <v>46.779998999999997</v>
      </c>
      <c r="E1484" s="88">
        <v>47.25</v>
      </c>
      <c r="F1484" s="88">
        <v>41.184502000000002</v>
      </c>
      <c r="G1484" s="88">
        <v>36900</v>
      </c>
    </row>
    <row r="1485" spans="1:7" ht="15.75" hidden="1" thickBot="1" x14ac:dyDescent="0.3">
      <c r="A1485" s="87">
        <v>41956</v>
      </c>
      <c r="B1485" s="88">
        <v>47.080002</v>
      </c>
      <c r="C1485" s="88">
        <v>47.639999000000003</v>
      </c>
      <c r="D1485" s="88">
        <v>46.080002</v>
      </c>
      <c r="E1485" s="88">
        <v>46.18</v>
      </c>
      <c r="F1485" s="88">
        <v>40.251849999999997</v>
      </c>
      <c r="G1485" s="88">
        <v>37400</v>
      </c>
    </row>
    <row r="1486" spans="1:7" ht="15.75" hidden="1" thickBot="1" x14ac:dyDescent="0.3">
      <c r="A1486" s="87">
        <v>41957</v>
      </c>
      <c r="B1486" s="88">
        <v>45.93</v>
      </c>
      <c r="C1486" s="88">
        <v>46.529998999999997</v>
      </c>
      <c r="D1486" s="88">
        <v>45.369999</v>
      </c>
      <c r="E1486" s="88">
        <v>45.48</v>
      </c>
      <c r="F1486" s="88">
        <v>39.641711999999998</v>
      </c>
      <c r="G1486" s="88">
        <v>30100</v>
      </c>
    </row>
    <row r="1487" spans="1:7" ht="15.75" hidden="1" thickBot="1" x14ac:dyDescent="0.3">
      <c r="A1487" s="87">
        <v>41960</v>
      </c>
      <c r="B1487" s="88">
        <v>45.18</v>
      </c>
      <c r="C1487" s="88">
        <v>45.869999</v>
      </c>
      <c r="D1487" s="88">
        <v>45.139999000000003</v>
      </c>
      <c r="E1487" s="88">
        <v>45.580002</v>
      </c>
      <c r="F1487" s="88">
        <v>39.728886000000003</v>
      </c>
      <c r="G1487" s="88">
        <v>44300</v>
      </c>
    </row>
    <row r="1488" spans="1:7" ht="15.75" hidden="1" thickBot="1" x14ac:dyDescent="0.3">
      <c r="A1488" s="87">
        <v>41961</v>
      </c>
      <c r="B1488" s="88">
        <v>45.790000999999997</v>
      </c>
      <c r="C1488" s="88">
        <v>45.91</v>
      </c>
      <c r="D1488" s="88">
        <v>45.029998999999997</v>
      </c>
      <c r="E1488" s="88">
        <v>45.220001000000003</v>
      </c>
      <c r="F1488" s="88">
        <v>39.415095999999998</v>
      </c>
      <c r="G1488" s="88">
        <v>42200</v>
      </c>
    </row>
    <row r="1489" spans="1:7" ht="15.75" hidden="1" thickBot="1" x14ac:dyDescent="0.3">
      <c r="A1489" s="87">
        <v>41962</v>
      </c>
      <c r="B1489" s="88">
        <v>44.990001999999997</v>
      </c>
      <c r="C1489" s="88">
        <v>45.119999</v>
      </c>
      <c r="D1489" s="88">
        <v>44.259998000000003</v>
      </c>
      <c r="E1489" s="88">
        <v>44.880001</v>
      </c>
      <c r="F1489" s="88">
        <v>39.118735999999998</v>
      </c>
      <c r="G1489" s="88">
        <v>28400</v>
      </c>
    </row>
    <row r="1490" spans="1:7" ht="15.75" hidden="1" thickBot="1" x14ac:dyDescent="0.3">
      <c r="A1490" s="87">
        <v>41963</v>
      </c>
      <c r="B1490" s="88">
        <v>44.84</v>
      </c>
      <c r="C1490" s="88">
        <v>45.27</v>
      </c>
      <c r="D1490" s="88">
        <v>44.529998999999997</v>
      </c>
      <c r="E1490" s="88">
        <v>45.18</v>
      </c>
      <c r="F1490" s="88">
        <v>39.380226</v>
      </c>
      <c r="G1490" s="88">
        <v>35200</v>
      </c>
    </row>
    <row r="1491" spans="1:7" ht="15.75" hidden="1" thickBot="1" x14ac:dyDescent="0.3">
      <c r="A1491" s="87">
        <v>41964</v>
      </c>
      <c r="B1491" s="88">
        <v>45.950001</v>
      </c>
      <c r="C1491" s="88">
        <v>46.400002000000001</v>
      </c>
      <c r="D1491" s="88">
        <v>44.880001</v>
      </c>
      <c r="E1491" s="88">
        <v>45.27</v>
      </c>
      <c r="F1491" s="88">
        <v>39.458663999999999</v>
      </c>
      <c r="G1491" s="88">
        <v>30900</v>
      </c>
    </row>
    <row r="1492" spans="1:7" ht="15.75" hidden="1" thickBot="1" x14ac:dyDescent="0.3">
      <c r="A1492" s="87">
        <v>41967</v>
      </c>
      <c r="B1492" s="88">
        <v>45.200001</v>
      </c>
      <c r="C1492" s="88">
        <v>45.540000999999997</v>
      </c>
      <c r="D1492" s="88">
        <v>44.75</v>
      </c>
      <c r="E1492" s="88">
        <v>45.290000999999997</v>
      </c>
      <c r="F1492" s="88">
        <v>39.476109000000001</v>
      </c>
      <c r="G1492" s="88">
        <v>34000</v>
      </c>
    </row>
    <row r="1493" spans="1:7" ht="15.75" hidden="1" thickBot="1" x14ac:dyDescent="0.3">
      <c r="A1493" s="87">
        <v>41968</v>
      </c>
      <c r="B1493" s="88">
        <v>45.200001</v>
      </c>
      <c r="C1493" s="88">
        <v>45.549999</v>
      </c>
      <c r="D1493" s="88">
        <v>44.98</v>
      </c>
      <c r="E1493" s="88">
        <v>45.400002000000001</v>
      </c>
      <c r="F1493" s="88">
        <v>39.571980000000003</v>
      </c>
      <c r="G1493" s="88">
        <v>24500</v>
      </c>
    </row>
    <row r="1494" spans="1:7" ht="15.75" hidden="1" thickBot="1" x14ac:dyDescent="0.3">
      <c r="A1494" s="87">
        <v>41969</v>
      </c>
      <c r="B1494" s="88">
        <v>45.529998999999997</v>
      </c>
      <c r="C1494" s="88">
        <v>45.799999</v>
      </c>
      <c r="D1494" s="88">
        <v>45.049999</v>
      </c>
      <c r="E1494" s="88">
        <v>45.59</v>
      </c>
      <c r="F1494" s="88">
        <v>39.737602000000003</v>
      </c>
      <c r="G1494" s="88">
        <v>21200</v>
      </c>
    </row>
    <row r="1495" spans="1:7" ht="15.75" hidden="1" thickBot="1" x14ac:dyDescent="0.3">
      <c r="A1495" s="87">
        <v>41971</v>
      </c>
      <c r="B1495" s="88">
        <v>45.799999</v>
      </c>
      <c r="C1495" s="88">
        <v>46.299999</v>
      </c>
      <c r="D1495" s="88">
        <v>44.869999</v>
      </c>
      <c r="E1495" s="88">
        <v>44.93</v>
      </c>
      <c r="F1495" s="88">
        <v>39.162315</v>
      </c>
      <c r="G1495" s="88">
        <v>20600</v>
      </c>
    </row>
    <row r="1496" spans="1:7" ht="15.75" hidden="1" thickBot="1" x14ac:dyDescent="0.3">
      <c r="A1496" s="87">
        <v>41974</v>
      </c>
      <c r="B1496" s="88">
        <v>44.93</v>
      </c>
      <c r="C1496" s="88">
        <v>45.169998</v>
      </c>
      <c r="D1496" s="88">
        <v>44.41</v>
      </c>
      <c r="E1496" s="88">
        <v>44.52</v>
      </c>
      <c r="F1496" s="88">
        <v>38.804955</v>
      </c>
      <c r="G1496" s="88">
        <v>34700</v>
      </c>
    </row>
    <row r="1497" spans="1:7" ht="15.75" hidden="1" thickBot="1" x14ac:dyDescent="0.3">
      <c r="A1497" s="87">
        <v>41975</v>
      </c>
      <c r="B1497" s="88">
        <v>44.790000999999997</v>
      </c>
      <c r="C1497" s="88">
        <v>45.389999000000003</v>
      </c>
      <c r="D1497" s="88">
        <v>44.779998999999997</v>
      </c>
      <c r="E1497" s="88">
        <v>45.220001000000003</v>
      </c>
      <c r="F1497" s="88">
        <v>39.415095999999998</v>
      </c>
      <c r="G1497" s="88">
        <v>25400</v>
      </c>
    </row>
    <row r="1498" spans="1:7" ht="15.75" hidden="1" thickBot="1" x14ac:dyDescent="0.3">
      <c r="A1498" s="87">
        <v>41976</v>
      </c>
      <c r="B1498" s="88">
        <v>45.240001999999997</v>
      </c>
      <c r="C1498" s="88">
        <v>45.82</v>
      </c>
      <c r="D1498" s="88">
        <v>45.110000999999997</v>
      </c>
      <c r="E1498" s="88">
        <v>45.279998999999997</v>
      </c>
      <c r="F1498" s="88">
        <v>39.467384000000003</v>
      </c>
      <c r="G1498" s="88">
        <v>31000</v>
      </c>
    </row>
    <row r="1499" spans="1:7" ht="15.75" hidden="1" thickBot="1" x14ac:dyDescent="0.3">
      <c r="A1499" s="87">
        <v>41977</v>
      </c>
      <c r="B1499" s="88">
        <v>45.09</v>
      </c>
      <c r="C1499" s="88">
        <v>45.880001</v>
      </c>
      <c r="D1499" s="88">
        <v>44.869999</v>
      </c>
      <c r="E1499" s="88">
        <v>45.360000999999997</v>
      </c>
      <c r="F1499" s="88">
        <v>39.537109000000001</v>
      </c>
      <c r="G1499" s="88">
        <v>50100</v>
      </c>
    </row>
    <row r="1500" spans="1:7" ht="15.75" hidden="1" thickBot="1" x14ac:dyDescent="0.3">
      <c r="A1500" s="87">
        <v>41978</v>
      </c>
      <c r="B1500" s="88">
        <v>45.220001000000003</v>
      </c>
      <c r="C1500" s="88">
        <v>45.830002</v>
      </c>
      <c r="D1500" s="88">
        <v>45.220001000000003</v>
      </c>
      <c r="E1500" s="88">
        <v>45.720001000000003</v>
      </c>
      <c r="F1500" s="88">
        <v>39.850903000000002</v>
      </c>
      <c r="G1500" s="88">
        <v>25600</v>
      </c>
    </row>
    <row r="1501" spans="1:7" ht="15.75" hidden="1" thickBot="1" x14ac:dyDescent="0.3">
      <c r="A1501" s="87">
        <v>41981</v>
      </c>
      <c r="B1501" s="88">
        <v>45.970001000000003</v>
      </c>
      <c r="C1501" s="88">
        <v>46.419998</v>
      </c>
      <c r="D1501" s="88">
        <v>45.25</v>
      </c>
      <c r="E1501" s="88">
        <v>45.490001999999997</v>
      </c>
      <c r="F1501" s="88">
        <v>39.650433</v>
      </c>
      <c r="G1501" s="88">
        <v>26800</v>
      </c>
    </row>
    <row r="1502" spans="1:7" ht="15.75" hidden="1" thickBot="1" x14ac:dyDescent="0.3">
      <c r="A1502" s="87">
        <v>41982</v>
      </c>
      <c r="B1502" s="88">
        <v>44.990001999999997</v>
      </c>
      <c r="C1502" s="88">
        <v>47.099997999999999</v>
      </c>
      <c r="D1502" s="88">
        <v>44.889999000000003</v>
      </c>
      <c r="E1502" s="88">
        <v>47.060001</v>
      </c>
      <c r="F1502" s="88">
        <v>41.018889999999999</v>
      </c>
      <c r="G1502" s="88">
        <v>33700</v>
      </c>
    </row>
    <row r="1503" spans="1:7" ht="15.75" hidden="1" thickBot="1" x14ac:dyDescent="0.3">
      <c r="A1503" s="87">
        <v>41983</v>
      </c>
      <c r="B1503" s="88">
        <v>47.02</v>
      </c>
      <c r="C1503" s="88">
        <v>47.18</v>
      </c>
      <c r="D1503" s="88">
        <v>46.490001999999997</v>
      </c>
      <c r="E1503" s="88">
        <v>47.099997999999999</v>
      </c>
      <c r="F1503" s="88">
        <v>41.053749000000003</v>
      </c>
      <c r="G1503" s="88">
        <v>46300</v>
      </c>
    </row>
    <row r="1504" spans="1:7" ht="15.75" hidden="1" thickBot="1" x14ac:dyDescent="0.3">
      <c r="A1504" s="87">
        <v>41984</v>
      </c>
      <c r="B1504" s="88">
        <v>46.91</v>
      </c>
      <c r="C1504" s="88">
        <v>47.349997999999999</v>
      </c>
      <c r="D1504" s="88">
        <v>46</v>
      </c>
      <c r="E1504" s="88">
        <v>47.040000999999997</v>
      </c>
      <c r="F1504" s="88">
        <v>41.237853999999999</v>
      </c>
      <c r="G1504" s="88">
        <v>59300</v>
      </c>
    </row>
    <row r="1505" spans="1:14" ht="15.75" hidden="1" thickBot="1" x14ac:dyDescent="0.3">
      <c r="A1505" s="87">
        <v>41985</v>
      </c>
      <c r="B1505" s="88">
        <v>46.369999</v>
      </c>
      <c r="C1505" s="88">
        <v>47.220001000000003</v>
      </c>
      <c r="D1505" s="88">
        <v>46.349997999999999</v>
      </c>
      <c r="E1505" s="88">
        <v>46.82</v>
      </c>
      <c r="F1505" s="88">
        <v>41.044994000000003</v>
      </c>
      <c r="G1505" s="88">
        <v>69600</v>
      </c>
    </row>
    <row r="1506" spans="1:14" ht="15.75" hidden="1" thickBot="1" x14ac:dyDescent="0.3">
      <c r="A1506" s="87">
        <v>41988</v>
      </c>
      <c r="B1506" s="88">
        <v>46.900002000000001</v>
      </c>
      <c r="C1506" s="88">
        <v>47.189999</v>
      </c>
      <c r="D1506" s="88">
        <v>46.48</v>
      </c>
      <c r="E1506" s="88">
        <v>46.560001</v>
      </c>
      <c r="F1506" s="88">
        <v>40.817059</v>
      </c>
      <c r="G1506" s="88">
        <v>76800</v>
      </c>
    </row>
    <row r="1507" spans="1:14" ht="15.75" hidden="1" thickBot="1" x14ac:dyDescent="0.3">
      <c r="A1507" s="87">
        <v>41989</v>
      </c>
      <c r="B1507" s="88">
        <v>46.77</v>
      </c>
      <c r="C1507" s="88">
        <v>47.669998</v>
      </c>
      <c r="D1507" s="88">
        <v>46.290000999999997</v>
      </c>
      <c r="E1507" s="88">
        <v>46.509998000000003</v>
      </c>
      <c r="F1507" s="88">
        <v>40.773228000000003</v>
      </c>
      <c r="G1507" s="88">
        <v>67100</v>
      </c>
    </row>
    <row r="1508" spans="1:14" ht="15.75" hidden="1" thickBot="1" x14ac:dyDescent="0.3">
      <c r="A1508" s="87">
        <v>41990</v>
      </c>
      <c r="B1508" s="88">
        <v>46.02</v>
      </c>
      <c r="C1508" s="88">
        <v>47.369999</v>
      </c>
      <c r="D1508" s="88">
        <v>46.02</v>
      </c>
      <c r="E1508" s="88">
        <v>47.240001999999997</v>
      </c>
      <c r="F1508" s="88">
        <v>41.413189000000003</v>
      </c>
      <c r="G1508" s="88">
        <v>51100</v>
      </c>
    </row>
    <row r="1509" spans="1:14" ht="15.75" hidden="1" thickBot="1" x14ac:dyDescent="0.3">
      <c r="A1509" s="87">
        <v>41991</v>
      </c>
      <c r="B1509" s="88">
        <v>47.610000999999997</v>
      </c>
      <c r="C1509" s="88">
        <v>48.25</v>
      </c>
      <c r="D1509" s="88">
        <v>47</v>
      </c>
      <c r="E1509" s="88">
        <v>48.16</v>
      </c>
      <c r="F1509" s="88">
        <v>42.219707</v>
      </c>
      <c r="G1509" s="88">
        <v>34600</v>
      </c>
    </row>
    <row r="1510" spans="1:14" ht="15.75" hidden="1" thickBot="1" x14ac:dyDescent="0.3">
      <c r="A1510" s="87">
        <v>41992</v>
      </c>
      <c r="B1510" s="88">
        <v>47.970001000000003</v>
      </c>
      <c r="C1510" s="88">
        <v>48.27</v>
      </c>
      <c r="D1510" s="88">
        <v>47.720001000000003</v>
      </c>
      <c r="E1510" s="88">
        <v>47.900002000000001</v>
      </c>
      <c r="F1510" s="88">
        <v>41.991771999999997</v>
      </c>
      <c r="G1510" s="88">
        <v>92000</v>
      </c>
    </row>
    <row r="1511" spans="1:14" ht="15.75" hidden="1" thickBot="1" x14ac:dyDescent="0.3">
      <c r="A1511" s="87">
        <v>41995</v>
      </c>
      <c r="B1511" s="88">
        <v>48.080002</v>
      </c>
      <c r="C1511" s="88">
        <v>48.860000999999997</v>
      </c>
      <c r="D1511" s="88">
        <v>48.080002</v>
      </c>
      <c r="E1511" s="88">
        <v>48.860000999999997</v>
      </c>
      <c r="F1511" s="88">
        <v>42.833351</v>
      </c>
      <c r="G1511" s="88">
        <v>36200</v>
      </c>
    </row>
    <row r="1512" spans="1:14" ht="15.75" hidden="1" thickBot="1" x14ac:dyDescent="0.3">
      <c r="A1512" s="87">
        <v>41996</v>
      </c>
      <c r="B1512" s="88">
        <v>48.990001999999997</v>
      </c>
      <c r="C1512" s="88">
        <v>49.689999</v>
      </c>
      <c r="D1512" s="88">
        <v>48.720001000000003</v>
      </c>
      <c r="E1512" s="88">
        <v>49.560001</v>
      </c>
      <c r="F1512" s="88">
        <v>43.447024999999996</v>
      </c>
      <c r="G1512" s="88">
        <v>40400</v>
      </c>
    </row>
    <row r="1513" spans="1:14" ht="15.75" hidden="1" thickBot="1" x14ac:dyDescent="0.3">
      <c r="A1513" s="87">
        <v>41997</v>
      </c>
      <c r="B1513" s="88">
        <v>49.549999</v>
      </c>
      <c r="C1513" s="88">
        <v>50.75</v>
      </c>
      <c r="D1513" s="88">
        <v>49.549999</v>
      </c>
      <c r="E1513" s="88">
        <v>50.310001</v>
      </c>
      <c r="F1513" s="88">
        <v>44.104514999999999</v>
      </c>
      <c r="G1513" s="88">
        <v>24900</v>
      </c>
    </row>
    <row r="1514" spans="1:14" ht="15.75" hidden="1" thickBot="1" x14ac:dyDescent="0.3">
      <c r="A1514" s="87">
        <v>41999</v>
      </c>
      <c r="B1514" s="88">
        <v>50.759998000000003</v>
      </c>
      <c r="C1514" s="88">
        <v>51.060001</v>
      </c>
      <c r="D1514" s="88">
        <v>50.619999</v>
      </c>
      <c r="E1514" s="88">
        <v>50.880001</v>
      </c>
      <c r="F1514" s="88">
        <v>44.604197999999997</v>
      </c>
      <c r="G1514" s="88">
        <v>17600</v>
      </c>
    </row>
    <row r="1515" spans="1:14" ht="15.75" hidden="1" thickBot="1" x14ac:dyDescent="0.3">
      <c r="A1515" s="87">
        <v>42002</v>
      </c>
      <c r="B1515" s="88">
        <v>51.119999</v>
      </c>
      <c r="C1515" s="88">
        <v>52.66</v>
      </c>
      <c r="D1515" s="88">
        <v>51.119999</v>
      </c>
      <c r="E1515" s="88">
        <v>52.599997999999999</v>
      </c>
      <c r="F1515" s="88">
        <v>46.112053000000003</v>
      </c>
      <c r="G1515" s="88">
        <v>37600</v>
      </c>
    </row>
    <row r="1516" spans="1:14" ht="15.75" hidden="1" thickBot="1" x14ac:dyDescent="0.3">
      <c r="A1516" s="87">
        <v>42003</v>
      </c>
      <c r="B1516" s="88">
        <v>52.599997999999999</v>
      </c>
      <c r="C1516" s="88">
        <v>52.599997999999999</v>
      </c>
      <c r="D1516" s="88">
        <v>50.849997999999999</v>
      </c>
      <c r="E1516" s="88">
        <v>51</v>
      </c>
      <c r="F1516" s="88">
        <v>44.709400000000002</v>
      </c>
      <c r="G1516" s="88">
        <v>36500</v>
      </c>
    </row>
    <row r="1517" spans="1:14" ht="15.75" thickBot="1" x14ac:dyDescent="0.3">
      <c r="A1517" s="87">
        <v>42004</v>
      </c>
      <c r="B1517" s="88">
        <v>51</v>
      </c>
      <c r="C1517" s="88">
        <v>51.529998999999997</v>
      </c>
      <c r="D1517" s="88">
        <v>49.619999</v>
      </c>
      <c r="E1517" s="88">
        <v>49.66</v>
      </c>
      <c r="F1517" s="88">
        <v>43.534686999999998</v>
      </c>
      <c r="G1517" s="88">
        <v>37400</v>
      </c>
      <c r="J1517" s="90"/>
      <c r="K1517" s="181">
        <f>+(E3280-E7)/E7</f>
        <v>5.9466412577417822</v>
      </c>
      <c r="L1517" s="183" t="s">
        <v>87</v>
      </c>
      <c r="M1517" s="184"/>
      <c r="N1517" s="91"/>
    </row>
    <row r="1518" spans="1:14" ht="15" hidden="1" customHeight="1" x14ac:dyDescent="0.25">
      <c r="A1518" s="87">
        <v>42006</v>
      </c>
      <c r="B1518" s="88">
        <v>49.669998</v>
      </c>
      <c r="C1518" s="88">
        <v>50.150002000000001</v>
      </c>
      <c r="D1518" s="88">
        <v>48.810001</v>
      </c>
      <c r="E1518" s="88">
        <v>49.889999000000003</v>
      </c>
      <c r="F1518" s="88">
        <v>43.736313000000003</v>
      </c>
      <c r="G1518" s="88">
        <v>41900</v>
      </c>
      <c r="K1518" s="182"/>
      <c r="L1518" s="182"/>
      <c r="M1518" s="182"/>
      <c r="N1518" s="92"/>
    </row>
    <row r="1519" spans="1:14" ht="15" hidden="1" customHeight="1" x14ac:dyDescent="0.25">
      <c r="A1519" s="87">
        <v>42009</v>
      </c>
      <c r="B1519" s="88">
        <v>49.869999</v>
      </c>
      <c r="C1519" s="88">
        <v>49.869999</v>
      </c>
      <c r="D1519" s="88">
        <v>48.290000999999997</v>
      </c>
      <c r="E1519" s="88">
        <v>48.82</v>
      </c>
      <c r="F1519" s="88">
        <v>42.798305999999997</v>
      </c>
      <c r="G1519" s="88">
        <v>49500</v>
      </c>
      <c r="K1519" s="182"/>
      <c r="L1519" s="182"/>
      <c r="M1519" s="182"/>
      <c r="N1519" s="92"/>
    </row>
    <row r="1520" spans="1:14" ht="15" hidden="1" customHeight="1" x14ac:dyDescent="0.25">
      <c r="A1520" s="87">
        <v>42010</v>
      </c>
      <c r="B1520" s="88">
        <v>48.73</v>
      </c>
      <c r="C1520" s="88">
        <v>49.400002000000001</v>
      </c>
      <c r="D1520" s="88">
        <v>47.959999000000003</v>
      </c>
      <c r="E1520" s="88">
        <v>48.23</v>
      </c>
      <c r="F1520" s="88">
        <v>42.281075000000001</v>
      </c>
      <c r="G1520" s="88">
        <v>54800</v>
      </c>
      <c r="K1520" s="182"/>
      <c r="L1520" s="182"/>
      <c r="M1520" s="182"/>
      <c r="N1520" s="92"/>
    </row>
    <row r="1521" spans="1:14" ht="15" hidden="1" customHeight="1" x14ac:dyDescent="0.25">
      <c r="A1521" s="87">
        <v>42011</v>
      </c>
      <c r="B1521" s="88">
        <v>48.310001</v>
      </c>
      <c r="C1521" s="88">
        <v>48.869999</v>
      </c>
      <c r="D1521" s="88">
        <v>47.400002000000001</v>
      </c>
      <c r="E1521" s="88">
        <v>48.740001999999997</v>
      </c>
      <c r="F1521" s="88">
        <v>42.728152999999999</v>
      </c>
      <c r="G1521" s="88">
        <v>40300</v>
      </c>
      <c r="K1521" s="182"/>
      <c r="L1521" s="182"/>
      <c r="M1521" s="182"/>
      <c r="N1521" s="92"/>
    </row>
    <row r="1522" spans="1:14" ht="15" hidden="1" customHeight="1" x14ac:dyDescent="0.25">
      <c r="A1522" s="87">
        <v>42012</v>
      </c>
      <c r="B1522" s="88">
        <v>49.209999000000003</v>
      </c>
      <c r="C1522" s="88">
        <v>49.990001999999997</v>
      </c>
      <c r="D1522" s="88">
        <v>48.82</v>
      </c>
      <c r="E1522" s="88">
        <v>49.759998000000003</v>
      </c>
      <c r="F1522" s="88">
        <v>43.622352999999997</v>
      </c>
      <c r="G1522" s="88">
        <v>34800</v>
      </c>
      <c r="K1522" s="182"/>
      <c r="L1522" s="182"/>
      <c r="M1522" s="182"/>
      <c r="N1522" s="92"/>
    </row>
    <row r="1523" spans="1:14" ht="15" hidden="1" customHeight="1" x14ac:dyDescent="0.25">
      <c r="A1523" s="87">
        <v>42013</v>
      </c>
      <c r="B1523" s="88">
        <v>49.529998999999997</v>
      </c>
      <c r="C1523" s="88">
        <v>49.830002</v>
      </c>
      <c r="D1523" s="88">
        <v>48.799999</v>
      </c>
      <c r="E1523" s="88">
        <v>49.290000999999997</v>
      </c>
      <c r="F1523" s="88">
        <v>43.210326999999999</v>
      </c>
      <c r="G1523" s="88">
        <v>19100</v>
      </c>
      <c r="K1523" s="182"/>
      <c r="L1523" s="182"/>
      <c r="M1523" s="182"/>
      <c r="N1523" s="92"/>
    </row>
    <row r="1524" spans="1:14" ht="15" hidden="1" customHeight="1" x14ac:dyDescent="0.25">
      <c r="A1524" s="87">
        <v>42016</v>
      </c>
      <c r="B1524" s="88">
        <v>49.169998</v>
      </c>
      <c r="C1524" s="88">
        <v>50</v>
      </c>
      <c r="D1524" s="88">
        <v>48.200001</v>
      </c>
      <c r="E1524" s="88">
        <v>49.75</v>
      </c>
      <c r="F1524" s="88">
        <v>43.613579000000001</v>
      </c>
      <c r="G1524" s="88">
        <v>28100</v>
      </c>
      <c r="K1524" s="182"/>
      <c r="L1524" s="182"/>
      <c r="M1524" s="182"/>
      <c r="N1524" s="92"/>
    </row>
    <row r="1525" spans="1:14" ht="15" hidden="1" customHeight="1" x14ac:dyDescent="0.25">
      <c r="A1525" s="87">
        <v>42017</v>
      </c>
      <c r="B1525" s="88">
        <v>49.860000999999997</v>
      </c>
      <c r="C1525" s="88">
        <v>51.580002</v>
      </c>
      <c r="D1525" s="88">
        <v>49.389999000000003</v>
      </c>
      <c r="E1525" s="88">
        <v>50.200001</v>
      </c>
      <c r="F1525" s="88">
        <v>44.00808</v>
      </c>
      <c r="G1525" s="88">
        <v>44900</v>
      </c>
      <c r="K1525" s="182"/>
      <c r="L1525" s="182"/>
      <c r="M1525" s="182"/>
      <c r="N1525" s="92"/>
    </row>
    <row r="1526" spans="1:14" ht="15" hidden="1" customHeight="1" x14ac:dyDescent="0.25">
      <c r="A1526" s="87">
        <v>42018</v>
      </c>
      <c r="B1526" s="88">
        <v>49.830002</v>
      </c>
      <c r="C1526" s="88">
        <v>50.889999000000003</v>
      </c>
      <c r="D1526" s="88">
        <v>49.830002</v>
      </c>
      <c r="E1526" s="88">
        <v>50.549999</v>
      </c>
      <c r="F1526" s="88">
        <v>44.314895999999997</v>
      </c>
      <c r="G1526" s="88">
        <v>27700</v>
      </c>
      <c r="K1526" s="182"/>
      <c r="L1526" s="182"/>
      <c r="M1526" s="182"/>
      <c r="N1526" s="92"/>
    </row>
    <row r="1527" spans="1:14" ht="15" hidden="1" customHeight="1" x14ac:dyDescent="0.25">
      <c r="A1527" s="87">
        <v>42019</v>
      </c>
      <c r="B1527" s="88">
        <v>50.939999</v>
      </c>
      <c r="C1527" s="88">
        <v>51.099997999999999</v>
      </c>
      <c r="D1527" s="88">
        <v>50.07</v>
      </c>
      <c r="E1527" s="88">
        <v>50.349997999999999</v>
      </c>
      <c r="F1527" s="88">
        <v>44.139575999999998</v>
      </c>
      <c r="G1527" s="88">
        <v>50800</v>
      </c>
      <c r="K1527" s="182"/>
      <c r="L1527" s="182"/>
      <c r="M1527" s="182"/>
      <c r="N1527" s="92"/>
    </row>
    <row r="1528" spans="1:14" ht="15" hidden="1" customHeight="1" x14ac:dyDescent="0.25">
      <c r="A1528" s="87">
        <v>42020</v>
      </c>
      <c r="B1528" s="88">
        <v>50.040000999999997</v>
      </c>
      <c r="C1528" s="88">
        <v>51.290000999999997</v>
      </c>
      <c r="D1528" s="88">
        <v>50</v>
      </c>
      <c r="E1528" s="88">
        <v>51.16</v>
      </c>
      <c r="F1528" s="88">
        <v>44.849666999999997</v>
      </c>
      <c r="G1528" s="88">
        <v>45300</v>
      </c>
      <c r="K1528" s="182"/>
      <c r="L1528" s="182"/>
      <c r="M1528" s="182"/>
      <c r="N1528" s="92"/>
    </row>
    <row r="1529" spans="1:14" ht="15" hidden="1" customHeight="1" x14ac:dyDescent="0.25">
      <c r="A1529" s="87">
        <v>42024</v>
      </c>
      <c r="B1529" s="88">
        <v>51.259998000000003</v>
      </c>
      <c r="C1529" s="88">
        <v>51.259998000000003</v>
      </c>
      <c r="D1529" s="88">
        <v>50.360000999999997</v>
      </c>
      <c r="E1529" s="88">
        <v>50.580002</v>
      </c>
      <c r="F1529" s="88">
        <v>44.341213000000003</v>
      </c>
      <c r="G1529" s="88">
        <v>29100</v>
      </c>
      <c r="K1529" s="182"/>
      <c r="L1529" s="182"/>
      <c r="M1529" s="182"/>
      <c r="N1529" s="92"/>
    </row>
    <row r="1530" spans="1:14" ht="15" hidden="1" customHeight="1" x14ac:dyDescent="0.25">
      <c r="A1530" s="87">
        <v>42025</v>
      </c>
      <c r="B1530" s="88">
        <v>50.630001</v>
      </c>
      <c r="C1530" s="88">
        <v>50.869999</v>
      </c>
      <c r="D1530" s="88">
        <v>50</v>
      </c>
      <c r="E1530" s="88">
        <v>50.34</v>
      </c>
      <c r="F1530" s="88">
        <v>44.130814000000001</v>
      </c>
      <c r="G1530" s="88">
        <v>31800</v>
      </c>
      <c r="K1530" s="182"/>
      <c r="L1530" s="182"/>
      <c r="M1530" s="182"/>
      <c r="N1530" s="92"/>
    </row>
    <row r="1531" spans="1:14" ht="15" hidden="1" customHeight="1" x14ac:dyDescent="0.25">
      <c r="A1531" s="87">
        <v>42026</v>
      </c>
      <c r="B1531" s="88">
        <v>50.369999</v>
      </c>
      <c r="C1531" s="88">
        <v>51.080002</v>
      </c>
      <c r="D1531" s="88">
        <v>50.060001</v>
      </c>
      <c r="E1531" s="88">
        <v>50.709999000000003</v>
      </c>
      <c r="F1531" s="88">
        <v>44.455165999999998</v>
      </c>
      <c r="G1531" s="88">
        <v>36800</v>
      </c>
      <c r="K1531" s="182"/>
      <c r="L1531" s="182"/>
      <c r="M1531" s="182"/>
      <c r="N1531" s="92"/>
    </row>
    <row r="1532" spans="1:14" ht="15" hidden="1" customHeight="1" x14ac:dyDescent="0.25">
      <c r="A1532" s="87">
        <v>42027</v>
      </c>
      <c r="B1532" s="88">
        <v>50.880001</v>
      </c>
      <c r="C1532" s="88">
        <v>51.25</v>
      </c>
      <c r="D1532" s="88">
        <v>50.450001</v>
      </c>
      <c r="E1532" s="88">
        <v>50.93</v>
      </c>
      <c r="F1532" s="88">
        <v>44.648040999999999</v>
      </c>
      <c r="G1532" s="88">
        <v>25300</v>
      </c>
      <c r="K1532" s="182"/>
      <c r="L1532" s="182"/>
      <c r="M1532" s="182"/>
      <c r="N1532" s="92"/>
    </row>
    <row r="1533" spans="1:14" ht="15" hidden="1" customHeight="1" x14ac:dyDescent="0.25">
      <c r="A1533" s="87">
        <v>42030</v>
      </c>
      <c r="B1533" s="88">
        <v>50.630001</v>
      </c>
      <c r="C1533" s="88">
        <v>51.43</v>
      </c>
      <c r="D1533" s="88">
        <v>49.709999000000003</v>
      </c>
      <c r="E1533" s="88">
        <v>51.18</v>
      </c>
      <c r="F1533" s="88">
        <v>44.867213999999997</v>
      </c>
      <c r="G1533" s="88">
        <v>49100</v>
      </c>
      <c r="K1533" s="182"/>
      <c r="L1533" s="182"/>
      <c r="M1533" s="182"/>
      <c r="N1533" s="92"/>
    </row>
    <row r="1534" spans="1:14" ht="15" hidden="1" customHeight="1" x14ac:dyDescent="0.25">
      <c r="A1534" s="87">
        <v>42031</v>
      </c>
      <c r="B1534" s="88">
        <v>50.919998</v>
      </c>
      <c r="C1534" s="88">
        <v>51.279998999999997</v>
      </c>
      <c r="D1534" s="88">
        <v>50.419998</v>
      </c>
      <c r="E1534" s="88">
        <v>50.59</v>
      </c>
      <c r="F1534" s="88">
        <v>44.349983000000002</v>
      </c>
      <c r="G1534" s="88">
        <v>33300</v>
      </c>
      <c r="K1534" s="182"/>
      <c r="L1534" s="182"/>
      <c r="M1534" s="182"/>
      <c r="N1534" s="92"/>
    </row>
    <row r="1535" spans="1:14" ht="15" hidden="1" customHeight="1" x14ac:dyDescent="0.25">
      <c r="A1535" s="87">
        <v>42032</v>
      </c>
      <c r="B1535" s="88">
        <v>50.82</v>
      </c>
      <c r="C1535" s="88">
        <v>51.200001</v>
      </c>
      <c r="D1535" s="88">
        <v>49.279998999999997</v>
      </c>
      <c r="E1535" s="88">
        <v>49.490001999999997</v>
      </c>
      <c r="F1535" s="88">
        <v>43.385654000000002</v>
      </c>
      <c r="G1535" s="88">
        <v>33800</v>
      </c>
      <c r="K1535" s="182"/>
      <c r="L1535" s="182"/>
      <c r="M1535" s="182"/>
      <c r="N1535" s="92"/>
    </row>
    <row r="1536" spans="1:14" ht="15" hidden="1" customHeight="1" x14ac:dyDescent="0.25">
      <c r="A1536" s="87">
        <v>42033</v>
      </c>
      <c r="B1536" s="88">
        <v>49.77</v>
      </c>
      <c r="C1536" s="88">
        <v>51.450001</v>
      </c>
      <c r="D1536" s="88">
        <v>49.57</v>
      </c>
      <c r="E1536" s="88">
        <v>51.389999000000003</v>
      </c>
      <c r="F1536" s="88">
        <v>45.051299999999998</v>
      </c>
      <c r="G1536" s="88">
        <v>55200</v>
      </c>
      <c r="K1536" s="182"/>
      <c r="L1536" s="182"/>
      <c r="M1536" s="182"/>
      <c r="N1536" s="92"/>
    </row>
    <row r="1537" spans="1:14" ht="15" hidden="1" customHeight="1" x14ac:dyDescent="0.25">
      <c r="A1537" s="87">
        <v>42034</v>
      </c>
      <c r="B1537" s="88">
        <v>51.259998000000003</v>
      </c>
      <c r="C1537" s="88">
        <v>51.509998000000003</v>
      </c>
      <c r="D1537" s="88">
        <v>48.700001</v>
      </c>
      <c r="E1537" s="88">
        <v>48.759998000000003</v>
      </c>
      <c r="F1537" s="88">
        <v>42.745688999999999</v>
      </c>
      <c r="G1537" s="88">
        <v>60200</v>
      </c>
      <c r="K1537" s="182"/>
      <c r="L1537" s="182"/>
      <c r="M1537" s="182"/>
      <c r="N1537" s="92"/>
    </row>
    <row r="1538" spans="1:14" ht="15" hidden="1" customHeight="1" x14ac:dyDescent="0.25">
      <c r="A1538" s="87">
        <v>42037</v>
      </c>
      <c r="B1538" s="88">
        <v>48.549999</v>
      </c>
      <c r="C1538" s="88">
        <v>49.540000999999997</v>
      </c>
      <c r="D1538" s="88">
        <v>48.189999</v>
      </c>
      <c r="E1538" s="88">
        <v>49.439999</v>
      </c>
      <c r="F1538" s="88">
        <v>43.341811999999997</v>
      </c>
      <c r="G1538" s="88">
        <v>42700</v>
      </c>
      <c r="K1538" s="182"/>
      <c r="L1538" s="182"/>
      <c r="M1538" s="182"/>
      <c r="N1538" s="92"/>
    </row>
    <row r="1539" spans="1:14" ht="15" hidden="1" customHeight="1" x14ac:dyDescent="0.25">
      <c r="A1539" s="87">
        <v>42038</v>
      </c>
      <c r="B1539" s="88">
        <v>50.369999</v>
      </c>
      <c r="C1539" s="88">
        <v>51.560001</v>
      </c>
      <c r="D1539" s="88">
        <v>49.75</v>
      </c>
      <c r="E1539" s="88">
        <v>51.200001</v>
      </c>
      <c r="F1539" s="88">
        <v>44.884731000000002</v>
      </c>
      <c r="G1539" s="88">
        <v>66400</v>
      </c>
      <c r="K1539" s="182"/>
      <c r="L1539" s="182"/>
      <c r="M1539" s="182"/>
      <c r="N1539" s="92"/>
    </row>
    <row r="1540" spans="1:14" ht="15" hidden="1" customHeight="1" x14ac:dyDescent="0.25">
      <c r="A1540" s="87">
        <v>42039</v>
      </c>
      <c r="B1540" s="88">
        <v>50.919998</v>
      </c>
      <c r="C1540" s="88">
        <v>52.220001000000003</v>
      </c>
      <c r="D1540" s="88">
        <v>50.830002</v>
      </c>
      <c r="E1540" s="88">
        <v>51.040000999999997</v>
      </c>
      <c r="F1540" s="88">
        <v>44.744469000000002</v>
      </c>
      <c r="G1540" s="88">
        <v>56900</v>
      </c>
      <c r="K1540" s="182"/>
      <c r="L1540" s="182"/>
      <c r="M1540" s="182"/>
      <c r="N1540" s="92"/>
    </row>
    <row r="1541" spans="1:14" ht="15" hidden="1" customHeight="1" x14ac:dyDescent="0.25">
      <c r="A1541" s="87">
        <v>42040</v>
      </c>
      <c r="B1541" s="88">
        <v>51.360000999999997</v>
      </c>
      <c r="C1541" s="88">
        <v>51.869999</v>
      </c>
      <c r="D1541" s="88">
        <v>51.119999</v>
      </c>
      <c r="E1541" s="88">
        <v>51.700001</v>
      </c>
      <c r="F1541" s="88">
        <v>45.323067000000002</v>
      </c>
      <c r="G1541" s="88">
        <v>29500</v>
      </c>
      <c r="K1541" s="182"/>
      <c r="L1541" s="182"/>
      <c r="M1541" s="182"/>
      <c r="N1541" s="92"/>
    </row>
    <row r="1542" spans="1:14" ht="15" hidden="1" customHeight="1" x14ac:dyDescent="0.25">
      <c r="A1542" s="87">
        <v>42041</v>
      </c>
      <c r="B1542" s="88">
        <v>51.73</v>
      </c>
      <c r="C1542" s="88">
        <v>51.73</v>
      </c>
      <c r="D1542" s="88">
        <v>49.400002000000001</v>
      </c>
      <c r="E1542" s="88">
        <v>49.700001</v>
      </c>
      <c r="F1542" s="88">
        <v>43.569758999999998</v>
      </c>
      <c r="G1542" s="88">
        <v>31800</v>
      </c>
      <c r="K1542" s="182"/>
      <c r="L1542" s="182"/>
      <c r="M1542" s="182"/>
      <c r="N1542" s="92"/>
    </row>
    <row r="1543" spans="1:14" ht="15" hidden="1" customHeight="1" x14ac:dyDescent="0.25">
      <c r="A1543" s="87">
        <v>42044</v>
      </c>
      <c r="B1543" s="88">
        <v>49.639999000000003</v>
      </c>
      <c r="C1543" s="88">
        <v>50</v>
      </c>
      <c r="D1543" s="88">
        <v>48.220001000000003</v>
      </c>
      <c r="E1543" s="88">
        <v>48.389999000000003</v>
      </c>
      <c r="F1543" s="88">
        <v>42.421332999999997</v>
      </c>
      <c r="G1543" s="88">
        <v>40900</v>
      </c>
      <c r="K1543" s="182"/>
      <c r="L1543" s="182"/>
      <c r="M1543" s="182"/>
      <c r="N1543" s="92"/>
    </row>
    <row r="1544" spans="1:14" ht="15" hidden="1" customHeight="1" x14ac:dyDescent="0.25">
      <c r="A1544" s="87">
        <v>42045</v>
      </c>
      <c r="B1544" s="88">
        <v>48.799999</v>
      </c>
      <c r="C1544" s="88">
        <v>49.43</v>
      </c>
      <c r="D1544" s="88">
        <v>48.220001000000003</v>
      </c>
      <c r="E1544" s="88">
        <v>49.099997999999999</v>
      </c>
      <c r="F1544" s="88">
        <v>43.043754999999997</v>
      </c>
      <c r="G1544" s="88">
        <v>24600</v>
      </c>
      <c r="K1544" s="182"/>
      <c r="L1544" s="182"/>
      <c r="M1544" s="182"/>
      <c r="N1544" s="92"/>
    </row>
    <row r="1545" spans="1:14" ht="15" hidden="1" customHeight="1" x14ac:dyDescent="0.25">
      <c r="A1545" s="87">
        <v>42046</v>
      </c>
      <c r="B1545" s="88">
        <v>48.860000999999997</v>
      </c>
      <c r="C1545" s="88">
        <v>49.259998000000003</v>
      </c>
      <c r="D1545" s="88">
        <v>48</v>
      </c>
      <c r="E1545" s="88">
        <v>48.09</v>
      </c>
      <c r="F1545" s="88">
        <v>42.158340000000003</v>
      </c>
      <c r="G1545" s="88">
        <v>30300</v>
      </c>
      <c r="K1545" s="182"/>
      <c r="L1545" s="182"/>
      <c r="M1545" s="182"/>
      <c r="N1545" s="92"/>
    </row>
    <row r="1546" spans="1:14" ht="15" hidden="1" customHeight="1" x14ac:dyDescent="0.25">
      <c r="A1546" s="87">
        <v>42047</v>
      </c>
      <c r="B1546" s="88">
        <v>48.080002</v>
      </c>
      <c r="C1546" s="88">
        <v>48.389999000000003</v>
      </c>
      <c r="D1546" s="88">
        <v>47.950001</v>
      </c>
      <c r="E1546" s="88">
        <v>48.32</v>
      </c>
      <c r="F1546" s="88">
        <v>42.359966</v>
      </c>
      <c r="G1546" s="88">
        <v>25300</v>
      </c>
      <c r="K1546" s="182"/>
      <c r="L1546" s="182"/>
      <c r="M1546" s="182"/>
      <c r="N1546" s="92"/>
    </row>
    <row r="1547" spans="1:14" ht="15" hidden="1" customHeight="1" x14ac:dyDescent="0.25">
      <c r="A1547" s="87">
        <v>42048</v>
      </c>
      <c r="B1547" s="88">
        <v>48.130001</v>
      </c>
      <c r="C1547" s="88">
        <v>48.25</v>
      </c>
      <c r="D1547" s="88">
        <v>47.349997999999999</v>
      </c>
      <c r="E1547" s="88">
        <v>47.759998000000003</v>
      </c>
      <c r="F1547" s="88">
        <v>41.869033999999999</v>
      </c>
      <c r="G1547" s="88">
        <v>31200</v>
      </c>
      <c r="K1547" s="182"/>
      <c r="L1547" s="182"/>
      <c r="M1547" s="182"/>
      <c r="N1547" s="92"/>
    </row>
    <row r="1548" spans="1:14" ht="15" hidden="1" customHeight="1" x14ac:dyDescent="0.25">
      <c r="A1548" s="87">
        <v>42052</v>
      </c>
      <c r="B1548" s="88">
        <v>48.419998</v>
      </c>
      <c r="C1548" s="88">
        <v>49.189999</v>
      </c>
      <c r="D1548" s="88">
        <v>47.18</v>
      </c>
      <c r="E1548" s="88">
        <v>47.529998999999997</v>
      </c>
      <c r="F1548" s="88">
        <v>41.667408000000002</v>
      </c>
      <c r="G1548" s="88">
        <v>39600</v>
      </c>
      <c r="K1548" s="182"/>
      <c r="L1548" s="182"/>
      <c r="M1548" s="182"/>
      <c r="N1548" s="92"/>
    </row>
    <row r="1549" spans="1:14" ht="15" hidden="1" customHeight="1" x14ac:dyDescent="0.25">
      <c r="A1549" s="87">
        <v>42053</v>
      </c>
      <c r="B1549" s="88">
        <v>47.740001999999997</v>
      </c>
      <c r="C1549" s="88">
        <v>49.07</v>
      </c>
      <c r="D1549" s="88">
        <v>47.740001999999997</v>
      </c>
      <c r="E1549" s="88">
        <v>48.889999000000003</v>
      </c>
      <c r="F1549" s="88">
        <v>42.859661000000003</v>
      </c>
      <c r="G1549" s="88">
        <v>45900</v>
      </c>
      <c r="K1549" s="182"/>
      <c r="L1549" s="182"/>
      <c r="M1549" s="182"/>
      <c r="N1549" s="92"/>
    </row>
    <row r="1550" spans="1:14" ht="15" hidden="1" customHeight="1" x14ac:dyDescent="0.25">
      <c r="A1550" s="87">
        <v>42054</v>
      </c>
      <c r="B1550" s="88">
        <v>48.869999</v>
      </c>
      <c r="C1550" s="88">
        <v>49.380001</v>
      </c>
      <c r="D1550" s="88">
        <v>48.189999</v>
      </c>
      <c r="E1550" s="88">
        <v>48.299999</v>
      </c>
      <c r="F1550" s="88">
        <v>42.342433999999997</v>
      </c>
      <c r="G1550" s="88">
        <v>17500</v>
      </c>
      <c r="K1550" s="182"/>
      <c r="L1550" s="182"/>
      <c r="M1550" s="182"/>
      <c r="N1550" s="92"/>
    </row>
    <row r="1551" spans="1:14" ht="15" hidden="1" customHeight="1" x14ac:dyDescent="0.25">
      <c r="A1551" s="87">
        <v>42055</v>
      </c>
      <c r="B1551" s="88">
        <v>48.400002000000001</v>
      </c>
      <c r="C1551" s="88">
        <v>48.400002000000001</v>
      </c>
      <c r="D1551" s="88">
        <v>47.720001000000003</v>
      </c>
      <c r="E1551" s="88">
        <v>48.080002</v>
      </c>
      <c r="F1551" s="88">
        <v>42.149566999999998</v>
      </c>
      <c r="G1551" s="88">
        <v>41100</v>
      </c>
      <c r="K1551" s="182"/>
      <c r="L1551" s="182"/>
      <c r="M1551" s="182"/>
      <c r="N1551" s="92"/>
    </row>
    <row r="1552" spans="1:14" ht="15" hidden="1" customHeight="1" x14ac:dyDescent="0.25">
      <c r="A1552" s="87">
        <v>42058</v>
      </c>
      <c r="B1552" s="88">
        <v>47.849997999999999</v>
      </c>
      <c r="C1552" s="88">
        <v>48.490001999999997</v>
      </c>
      <c r="D1552" s="88">
        <v>47.5</v>
      </c>
      <c r="E1552" s="88">
        <v>48.16</v>
      </c>
      <c r="F1552" s="88">
        <v>42.219707</v>
      </c>
      <c r="G1552" s="88">
        <v>17600</v>
      </c>
      <c r="K1552" s="182"/>
      <c r="L1552" s="182"/>
      <c r="M1552" s="182"/>
      <c r="N1552" s="92"/>
    </row>
    <row r="1553" spans="1:14" ht="15" hidden="1" customHeight="1" x14ac:dyDescent="0.25">
      <c r="A1553" s="87">
        <v>42059</v>
      </c>
      <c r="B1553" s="88">
        <v>48.25</v>
      </c>
      <c r="C1553" s="88">
        <v>48.849997999999999</v>
      </c>
      <c r="D1553" s="88">
        <v>47.599997999999999</v>
      </c>
      <c r="E1553" s="88">
        <v>47.77</v>
      </c>
      <c r="F1553" s="88">
        <v>41.877808000000002</v>
      </c>
      <c r="G1553" s="88">
        <v>33600</v>
      </c>
      <c r="K1553" s="182"/>
      <c r="L1553" s="182"/>
      <c r="M1553" s="182"/>
      <c r="N1553" s="92"/>
    </row>
    <row r="1554" spans="1:14" ht="15" hidden="1" customHeight="1" x14ac:dyDescent="0.25">
      <c r="A1554" s="87">
        <v>42060</v>
      </c>
      <c r="B1554" s="88">
        <v>47.27</v>
      </c>
      <c r="C1554" s="88">
        <v>47.959999000000003</v>
      </c>
      <c r="D1554" s="88">
        <v>46.73</v>
      </c>
      <c r="E1554" s="88">
        <v>47.220001000000003</v>
      </c>
      <c r="F1554" s="88">
        <v>41.395657</v>
      </c>
      <c r="G1554" s="88">
        <v>21900</v>
      </c>
      <c r="K1554" s="182"/>
      <c r="L1554" s="182"/>
      <c r="M1554" s="182"/>
      <c r="N1554" s="92"/>
    </row>
    <row r="1555" spans="1:14" ht="15" hidden="1" customHeight="1" x14ac:dyDescent="0.25">
      <c r="A1555" s="87">
        <v>42061</v>
      </c>
      <c r="B1555" s="88">
        <v>47.34</v>
      </c>
      <c r="C1555" s="88">
        <v>47.349997999999999</v>
      </c>
      <c r="D1555" s="88">
        <v>46.689999</v>
      </c>
      <c r="E1555" s="88">
        <v>47.27</v>
      </c>
      <c r="F1555" s="88">
        <v>41.439475999999999</v>
      </c>
      <c r="G1555" s="88">
        <v>22200</v>
      </c>
      <c r="K1555" s="182"/>
      <c r="L1555" s="182"/>
      <c r="M1555" s="182"/>
      <c r="N1555" s="92"/>
    </row>
    <row r="1556" spans="1:14" ht="15" hidden="1" customHeight="1" x14ac:dyDescent="0.25">
      <c r="A1556" s="87">
        <v>42062</v>
      </c>
      <c r="B1556" s="88">
        <v>47.150002000000001</v>
      </c>
      <c r="C1556" s="88">
        <v>47.540000999999997</v>
      </c>
      <c r="D1556" s="88">
        <v>47.060001</v>
      </c>
      <c r="E1556" s="88">
        <v>47.200001</v>
      </c>
      <c r="F1556" s="88">
        <v>41.378124</v>
      </c>
      <c r="G1556" s="88">
        <v>35800</v>
      </c>
      <c r="K1556" s="182"/>
      <c r="L1556" s="182"/>
      <c r="M1556" s="182"/>
      <c r="N1556" s="92"/>
    </row>
    <row r="1557" spans="1:14" ht="15" hidden="1" customHeight="1" x14ac:dyDescent="0.25">
      <c r="A1557" s="87">
        <v>42065</v>
      </c>
      <c r="B1557" s="88">
        <v>47.389999000000003</v>
      </c>
      <c r="C1557" s="88">
        <v>47.389999000000003</v>
      </c>
      <c r="D1557" s="88">
        <v>46.630001</v>
      </c>
      <c r="E1557" s="88">
        <v>47.009998000000003</v>
      </c>
      <c r="F1557" s="88">
        <v>41.211539999999999</v>
      </c>
      <c r="G1557" s="88">
        <v>38300</v>
      </c>
      <c r="K1557" s="182"/>
      <c r="L1557" s="182"/>
      <c r="M1557" s="182"/>
      <c r="N1557" s="92"/>
    </row>
    <row r="1558" spans="1:14" ht="15" hidden="1" customHeight="1" x14ac:dyDescent="0.25">
      <c r="A1558" s="87">
        <v>42066</v>
      </c>
      <c r="B1558" s="88">
        <v>46.73</v>
      </c>
      <c r="C1558" s="88">
        <v>47.220001000000003</v>
      </c>
      <c r="D1558" s="88">
        <v>46.200001</v>
      </c>
      <c r="E1558" s="88">
        <v>46.869999</v>
      </c>
      <c r="F1558" s="88">
        <v>41.088818000000003</v>
      </c>
      <c r="G1558" s="88">
        <v>33700</v>
      </c>
      <c r="K1558" s="182"/>
      <c r="L1558" s="182"/>
      <c r="M1558" s="182"/>
      <c r="N1558" s="92"/>
    </row>
    <row r="1559" spans="1:14" ht="15" hidden="1" customHeight="1" x14ac:dyDescent="0.25">
      <c r="A1559" s="87">
        <v>42067</v>
      </c>
      <c r="B1559" s="88">
        <v>46.759998000000003</v>
      </c>
      <c r="C1559" s="88">
        <v>46.82</v>
      </c>
      <c r="D1559" s="88">
        <v>46.130001</v>
      </c>
      <c r="E1559" s="88">
        <v>46.23</v>
      </c>
      <c r="F1559" s="88">
        <v>40.527763</v>
      </c>
      <c r="G1559" s="88">
        <v>22100</v>
      </c>
      <c r="K1559" s="182"/>
      <c r="L1559" s="182"/>
      <c r="M1559" s="182"/>
      <c r="N1559" s="92"/>
    </row>
    <row r="1560" spans="1:14" ht="15" hidden="1" customHeight="1" x14ac:dyDescent="0.25">
      <c r="A1560" s="87">
        <v>42068</v>
      </c>
      <c r="B1560" s="88">
        <v>45.310001</v>
      </c>
      <c r="C1560" s="88">
        <v>46.599997999999999</v>
      </c>
      <c r="D1560" s="88">
        <v>45.310001</v>
      </c>
      <c r="E1560" s="88">
        <v>45.66</v>
      </c>
      <c r="F1560" s="88">
        <v>40.028061000000001</v>
      </c>
      <c r="G1560" s="88">
        <v>33600</v>
      </c>
      <c r="K1560" s="182"/>
      <c r="L1560" s="182"/>
      <c r="M1560" s="182"/>
      <c r="N1560" s="92"/>
    </row>
    <row r="1561" spans="1:14" ht="15" hidden="1" customHeight="1" x14ac:dyDescent="0.25">
      <c r="A1561" s="87">
        <v>42069</v>
      </c>
      <c r="B1561" s="88">
        <v>45.509998000000003</v>
      </c>
      <c r="C1561" s="88">
        <v>46.459999000000003</v>
      </c>
      <c r="D1561" s="88">
        <v>44.830002</v>
      </c>
      <c r="E1561" s="88">
        <v>45.57</v>
      </c>
      <c r="F1561" s="88">
        <v>39.949176999999999</v>
      </c>
      <c r="G1561" s="88">
        <v>55600</v>
      </c>
      <c r="K1561" s="182"/>
      <c r="L1561" s="182"/>
      <c r="M1561" s="182"/>
      <c r="N1561" s="92"/>
    </row>
    <row r="1562" spans="1:14" ht="15" hidden="1" customHeight="1" x14ac:dyDescent="0.25">
      <c r="A1562" s="87">
        <v>42072</v>
      </c>
      <c r="B1562" s="88">
        <v>45.43</v>
      </c>
      <c r="C1562" s="88">
        <v>47.549999</v>
      </c>
      <c r="D1562" s="88">
        <v>45.34</v>
      </c>
      <c r="E1562" s="88">
        <v>46.939999</v>
      </c>
      <c r="F1562" s="88">
        <v>41.150191999999997</v>
      </c>
      <c r="G1562" s="88">
        <v>51300</v>
      </c>
      <c r="K1562" s="182"/>
      <c r="L1562" s="182"/>
      <c r="M1562" s="182"/>
      <c r="N1562" s="92"/>
    </row>
    <row r="1563" spans="1:14" ht="15" hidden="1" customHeight="1" x14ac:dyDescent="0.25">
      <c r="A1563" s="87">
        <v>42073</v>
      </c>
      <c r="B1563" s="88">
        <v>46.700001</v>
      </c>
      <c r="C1563" s="88">
        <v>47.75</v>
      </c>
      <c r="D1563" s="88">
        <v>46.169998</v>
      </c>
      <c r="E1563" s="88">
        <v>46.720001000000003</v>
      </c>
      <c r="F1563" s="88">
        <v>40.957332999999998</v>
      </c>
      <c r="G1563" s="88">
        <v>46900</v>
      </c>
      <c r="K1563" s="182"/>
      <c r="L1563" s="182"/>
      <c r="M1563" s="182"/>
      <c r="N1563" s="92"/>
    </row>
    <row r="1564" spans="1:14" ht="15" hidden="1" customHeight="1" x14ac:dyDescent="0.25">
      <c r="A1564" s="87">
        <v>42074</v>
      </c>
      <c r="B1564" s="88">
        <v>46.630001</v>
      </c>
      <c r="C1564" s="88">
        <v>47.25</v>
      </c>
      <c r="D1564" s="88">
        <v>46.5</v>
      </c>
      <c r="E1564" s="88">
        <v>46.860000999999997</v>
      </c>
      <c r="F1564" s="88">
        <v>41.080047999999998</v>
      </c>
      <c r="G1564" s="88">
        <v>47700</v>
      </c>
      <c r="K1564" s="182"/>
      <c r="L1564" s="182"/>
      <c r="M1564" s="182"/>
      <c r="N1564" s="92"/>
    </row>
    <row r="1565" spans="1:14" ht="15" hidden="1" customHeight="1" x14ac:dyDescent="0.25">
      <c r="A1565" s="87">
        <v>42075</v>
      </c>
      <c r="B1565" s="88">
        <v>47.290000999999997</v>
      </c>
      <c r="C1565" s="88">
        <v>48.759998000000003</v>
      </c>
      <c r="D1565" s="88">
        <v>46.75</v>
      </c>
      <c r="E1565" s="88">
        <v>48.700001</v>
      </c>
      <c r="F1565" s="88">
        <v>42.693095999999997</v>
      </c>
      <c r="G1565" s="88">
        <v>54800</v>
      </c>
      <c r="K1565" s="182"/>
      <c r="L1565" s="182"/>
      <c r="M1565" s="182"/>
      <c r="N1565" s="92"/>
    </row>
    <row r="1566" spans="1:14" ht="15" hidden="1" customHeight="1" x14ac:dyDescent="0.25">
      <c r="A1566" s="87">
        <v>42076</v>
      </c>
      <c r="B1566" s="88">
        <v>48.349997999999999</v>
      </c>
      <c r="C1566" s="88">
        <v>48.349997999999999</v>
      </c>
      <c r="D1566" s="88">
        <v>47.040000999999997</v>
      </c>
      <c r="E1566" s="88">
        <v>47.880001</v>
      </c>
      <c r="F1566" s="88">
        <v>42.208252000000002</v>
      </c>
      <c r="G1566" s="88">
        <v>30600</v>
      </c>
      <c r="K1566" s="182"/>
      <c r="L1566" s="182"/>
      <c r="M1566" s="182"/>
      <c r="N1566" s="92"/>
    </row>
    <row r="1567" spans="1:14" ht="15" hidden="1" customHeight="1" x14ac:dyDescent="0.25">
      <c r="A1567" s="87">
        <v>42079</v>
      </c>
      <c r="B1567" s="88">
        <v>48.349997999999999</v>
      </c>
      <c r="C1567" s="88">
        <v>49.040000999999997</v>
      </c>
      <c r="D1567" s="88">
        <v>48.200001</v>
      </c>
      <c r="E1567" s="88">
        <v>48.669998</v>
      </c>
      <c r="F1567" s="88">
        <v>42.904671</v>
      </c>
      <c r="G1567" s="88">
        <v>58500</v>
      </c>
      <c r="K1567" s="182"/>
      <c r="L1567" s="182"/>
      <c r="M1567" s="182"/>
      <c r="N1567" s="92"/>
    </row>
    <row r="1568" spans="1:14" ht="15" hidden="1" customHeight="1" x14ac:dyDescent="0.25">
      <c r="A1568" s="87">
        <v>42080</v>
      </c>
      <c r="B1568" s="88">
        <v>48.48</v>
      </c>
      <c r="C1568" s="88">
        <v>49.080002</v>
      </c>
      <c r="D1568" s="88">
        <v>48.470001000000003</v>
      </c>
      <c r="E1568" s="88">
        <v>48.650002000000001</v>
      </c>
      <c r="F1568" s="88">
        <v>42.887028000000001</v>
      </c>
      <c r="G1568" s="88">
        <v>49400</v>
      </c>
      <c r="K1568" s="182"/>
      <c r="L1568" s="182"/>
      <c r="M1568" s="182"/>
      <c r="N1568" s="92"/>
    </row>
    <row r="1569" spans="1:14" ht="15" hidden="1" customHeight="1" x14ac:dyDescent="0.25">
      <c r="A1569" s="87">
        <v>42081</v>
      </c>
      <c r="B1569" s="88">
        <v>48.709999000000003</v>
      </c>
      <c r="C1569" s="88">
        <v>49.990001999999997</v>
      </c>
      <c r="D1569" s="88">
        <v>47.98</v>
      </c>
      <c r="E1569" s="88">
        <v>49.669998</v>
      </c>
      <c r="F1569" s="88">
        <v>43.786208999999999</v>
      </c>
      <c r="G1569" s="88">
        <v>38500</v>
      </c>
      <c r="K1569" s="182"/>
      <c r="L1569" s="182"/>
      <c r="M1569" s="182"/>
      <c r="N1569" s="92"/>
    </row>
    <row r="1570" spans="1:14" ht="15" hidden="1" customHeight="1" x14ac:dyDescent="0.25">
      <c r="A1570" s="87">
        <v>42082</v>
      </c>
      <c r="B1570" s="88">
        <v>49.150002000000001</v>
      </c>
      <c r="C1570" s="88">
        <v>49.700001</v>
      </c>
      <c r="D1570" s="88">
        <v>48.810001</v>
      </c>
      <c r="E1570" s="88">
        <v>49.25</v>
      </c>
      <c r="F1570" s="88">
        <v>43.415962</v>
      </c>
      <c r="G1570" s="88">
        <v>22100</v>
      </c>
      <c r="K1570" s="182"/>
      <c r="L1570" s="182"/>
      <c r="M1570" s="182"/>
      <c r="N1570" s="92"/>
    </row>
    <row r="1571" spans="1:14" ht="15" hidden="1" customHeight="1" x14ac:dyDescent="0.25">
      <c r="A1571" s="87">
        <v>42083</v>
      </c>
      <c r="B1571" s="88">
        <v>49.560001</v>
      </c>
      <c r="C1571" s="88">
        <v>49.57</v>
      </c>
      <c r="D1571" s="88">
        <v>48.779998999999997</v>
      </c>
      <c r="E1571" s="88">
        <v>49.400002000000001</v>
      </c>
      <c r="F1571" s="88">
        <v>43.548186999999999</v>
      </c>
      <c r="G1571" s="88">
        <v>67600</v>
      </c>
      <c r="K1571" s="182"/>
      <c r="L1571" s="182"/>
      <c r="M1571" s="182"/>
      <c r="N1571" s="92"/>
    </row>
    <row r="1572" spans="1:14" ht="15" hidden="1" customHeight="1" x14ac:dyDescent="0.25">
      <c r="A1572" s="87">
        <v>42086</v>
      </c>
      <c r="B1572" s="88">
        <v>49.220001000000003</v>
      </c>
      <c r="C1572" s="88">
        <v>49.869999</v>
      </c>
      <c r="D1572" s="88">
        <v>49.040000999999997</v>
      </c>
      <c r="E1572" s="88">
        <v>49.450001</v>
      </c>
      <c r="F1572" s="88">
        <v>43.592261999999998</v>
      </c>
      <c r="G1572" s="88">
        <v>25000</v>
      </c>
      <c r="K1572" s="182"/>
      <c r="L1572" s="182"/>
      <c r="M1572" s="182"/>
      <c r="N1572" s="92"/>
    </row>
    <row r="1573" spans="1:14" ht="15" hidden="1" customHeight="1" x14ac:dyDescent="0.25">
      <c r="A1573" s="87">
        <v>42087</v>
      </c>
      <c r="B1573" s="88">
        <v>49.5</v>
      </c>
      <c r="C1573" s="88">
        <v>50.09</v>
      </c>
      <c r="D1573" s="88">
        <v>49.09</v>
      </c>
      <c r="E1573" s="88">
        <v>49.84</v>
      </c>
      <c r="F1573" s="88">
        <v>43.936073</v>
      </c>
      <c r="G1573" s="88">
        <v>19900</v>
      </c>
      <c r="K1573" s="182"/>
      <c r="L1573" s="182"/>
      <c r="M1573" s="182"/>
      <c r="N1573" s="92"/>
    </row>
    <row r="1574" spans="1:14" ht="15" hidden="1" customHeight="1" x14ac:dyDescent="0.25">
      <c r="A1574" s="87">
        <v>42088</v>
      </c>
      <c r="B1574" s="88">
        <v>49.880001</v>
      </c>
      <c r="C1574" s="88">
        <v>50</v>
      </c>
      <c r="D1574" s="88">
        <v>48.330002</v>
      </c>
      <c r="E1574" s="88">
        <v>48.540000999999997</v>
      </c>
      <c r="F1574" s="88">
        <v>42.790061999999999</v>
      </c>
      <c r="G1574" s="88">
        <v>43600</v>
      </c>
      <c r="K1574" s="182"/>
      <c r="L1574" s="182"/>
      <c r="M1574" s="182"/>
      <c r="N1574" s="92"/>
    </row>
    <row r="1575" spans="1:14" ht="15" hidden="1" customHeight="1" x14ac:dyDescent="0.25">
      <c r="A1575" s="87">
        <v>42089</v>
      </c>
      <c r="B1575" s="88">
        <v>48.25</v>
      </c>
      <c r="C1575" s="88">
        <v>49</v>
      </c>
      <c r="D1575" s="88">
        <v>48.25</v>
      </c>
      <c r="E1575" s="88">
        <v>48.400002000000001</v>
      </c>
      <c r="F1575" s="88">
        <v>42.666652999999997</v>
      </c>
      <c r="G1575" s="88">
        <v>19600</v>
      </c>
      <c r="K1575" s="182"/>
      <c r="L1575" s="182"/>
      <c r="M1575" s="182"/>
      <c r="N1575" s="92"/>
    </row>
    <row r="1576" spans="1:14" ht="15" hidden="1" customHeight="1" x14ac:dyDescent="0.25">
      <c r="A1576" s="87">
        <v>42090</v>
      </c>
      <c r="B1576" s="88">
        <v>48.34</v>
      </c>
      <c r="C1576" s="88">
        <v>49.740001999999997</v>
      </c>
      <c r="D1576" s="88">
        <v>48.310001</v>
      </c>
      <c r="E1576" s="88">
        <v>49.630001</v>
      </c>
      <c r="F1576" s="88">
        <v>43.750937999999998</v>
      </c>
      <c r="G1576" s="88">
        <v>45200</v>
      </c>
      <c r="K1576" s="182"/>
      <c r="L1576" s="182"/>
      <c r="M1576" s="182"/>
      <c r="N1576" s="92"/>
    </row>
    <row r="1577" spans="1:14" ht="15" hidden="1" customHeight="1" x14ac:dyDescent="0.25">
      <c r="A1577" s="87">
        <v>42093</v>
      </c>
      <c r="B1577" s="88">
        <v>49.889999000000003</v>
      </c>
      <c r="C1577" s="88">
        <v>50.610000999999997</v>
      </c>
      <c r="D1577" s="88">
        <v>49.790000999999997</v>
      </c>
      <c r="E1577" s="88">
        <v>50.349997999999999</v>
      </c>
      <c r="F1577" s="88">
        <v>44.385654000000002</v>
      </c>
      <c r="G1577" s="88">
        <v>31500</v>
      </c>
      <c r="K1577" s="182"/>
      <c r="L1577" s="182"/>
      <c r="M1577" s="182"/>
      <c r="N1577" s="92"/>
    </row>
    <row r="1578" spans="1:14" ht="15" hidden="1" customHeight="1" x14ac:dyDescent="0.25">
      <c r="A1578" s="87">
        <v>42094</v>
      </c>
      <c r="B1578" s="88">
        <v>49.84</v>
      </c>
      <c r="C1578" s="88">
        <v>50.84</v>
      </c>
      <c r="D1578" s="88">
        <v>49.84</v>
      </c>
      <c r="E1578" s="88">
        <v>50.610000999999997</v>
      </c>
      <c r="F1578" s="88">
        <v>44.614849</v>
      </c>
      <c r="G1578" s="88">
        <v>27600</v>
      </c>
      <c r="K1578" s="182"/>
      <c r="L1578" s="182"/>
      <c r="M1578" s="182"/>
      <c r="N1578" s="92"/>
    </row>
    <row r="1579" spans="1:14" ht="15" hidden="1" customHeight="1" x14ac:dyDescent="0.25">
      <c r="A1579" s="87">
        <v>42095</v>
      </c>
      <c r="B1579" s="88">
        <v>50.279998999999997</v>
      </c>
      <c r="C1579" s="88">
        <v>50.919998</v>
      </c>
      <c r="D1579" s="88">
        <v>49.970001000000003</v>
      </c>
      <c r="E1579" s="88">
        <v>50.869999</v>
      </c>
      <c r="F1579" s="88">
        <v>44.844059000000001</v>
      </c>
      <c r="G1579" s="88">
        <v>21600</v>
      </c>
      <c r="K1579" s="182"/>
      <c r="L1579" s="182"/>
      <c r="M1579" s="182"/>
      <c r="N1579" s="92"/>
    </row>
    <row r="1580" spans="1:14" ht="15" hidden="1" customHeight="1" x14ac:dyDescent="0.25">
      <c r="A1580" s="87">
        <v>42096</v>
      </c>
      <c r="B1580" s="88">
        <v>50.630001</v>
      </c>
      <c r="C1580" s="88">
        <v>51.700001</v>
      </c>
      <c r="D1580" s="88">
        <v>50.540000999999997</v>
      </c>
      <c r="E1580" s="88">
        <v>51.529998999999997</v>
      </c>
      <c r="F1580" s="88">
        <v>45.425873000000003</v>
      </c>
      <c r="G1580" s="88">
        <v>28200</v>
      </c>
      <c r="K1580" s="182"/>
      <c r="L1580" s="182"/>
      <c r="M1580" s="182"/>
      <c r="N1580" s="92"/>
    </row>
    <row r="1581" spans="1:14" ht="15" hidden="1" customHeight="1" x14ac:dyDescent="0.25">
      <c r="A1581" s="87">
        <v>42100</v>
      </c>
      <c r="B1581" s="88">
        <v>51.459999000000003</v>
      </c>
      <c r="C1581" s="88">
        <v>52.990001999999997</v>
      </c>
      <c r="D1581" s="88">
        <v>50.540000999999997</v>
      </c>
      <c r="E1581" s="88">
        <v>52.869999</v>
      </c>
      <c r="F1581" s="88">
        <v>46.607143000000001</v>
      </c>
      <c r="G1581" s="88">
        <v>49600</v>
      </c>
      <c r="K1581" s="182"/>
      <c r="L1581" s="182"/>
      <c r="M1581" s="182"/>
      <c r="N1581" s="92"/>
    </row>
    <row r="1582" spans="1:14" ht="15" hidden="1" customHeight="1" x14ac:dyDescent="0.25">
      <c r="A1582" s="87">
        <v>42101</v>
      </c>
      <c r="B1582" s="88">
        <v>52.93</v>
      </c>
      <c r="C1582" s="88">
        <v>52.950001</v>
      </c>
      <c r="D1582" s="88">
        <v>51.959999000000003</v>
      </c>
      <c r="E1582" s="88">
        <v>52.299999</v>
      </c>
      <c r="F1582" s="88">
        <v>46.104678999999997</v>
      </c>
      <c r="G1582" s="88">
        <v>34000</v>
      </c>
      <c r="K1582" s="182"/>
      <c r="L1582" s="182"/>
      <c r="M1582" s="182"/>
      <c r="N1582" s="92"/>
    </row>
    <row r="1583" spans="1:14" ht="15" hidden="1" customHeight="1" x14ac:dyDescent="0.25">
      <c r="A1583" s="87">
        <v>42102</v>
      </c>
      <c r="B1583" s="88">
        <v>52.299999</v>
      </c>
      <c r="C1583" s="88">
        <v>52.630001</v>
      </c>
      <c r="D1583" s="88">
        <v>51.41</v>
      </c>
      <c r="E1583" s="88">
        <v>51.73</v>
      </c>
      <c r="F1583" s="88">
        <v>45.602179999999997</v>
      </c>
      <c r="G1583" s="88">
        <v>18500</v>
      </c>
      <c r="K1583" s="182"/>
      <c r="L1583" s="182"/>
      <c r="M1583" s="182"/>
      <c r="N1583" s="92"/>
    </row>
    <row r="1584" spans="1:14" ht="15" hidden="1" customHeight="1" x14ac:dyDescent="0.25">
      <c r="A1584" s="87">
        <v>42103</v>
      </c>
      <c r="B1584" s="88">
        <v>51.720001000000003</v>
      </c>
      <c r="C1584" s="88">
        <v>52.290000999999997</v>
      </c>
      <c r="D1584" s="88">
        <v>50.209999000000003</v>
      </c>
      <c r="E1584" s="88">
        <v>50.57</v>
      </c>
      <c r="F1584" s="88">
        <v>44.579605000000001</v>
      </c>
      <c r="G1584" s="88">
        <v>21000</v>
      </c>
      <c r="K1584" s="182"/>
      <c r="L1584" s="182"/>
      <c r="M1584" s="182"/>
      <c r="N1584" s="92"/>
    </row>
    <row r="1585" spans="1:14" ht="15" hidden="1" customHeight="1" x14ac:dyDescent="0.25">
      <c r="A1585" s="87">
        <v>42104</v>
      </c>
      <c r="B1585" s="88">
        <v>50.580002</v>
      </c>
      <c r="C1585" s="88">
        <v>51.509998000000003</v>
      </c>
      <c r="D1585" s="88">
        <v>50.540000999999997</v>
      </c>
      <c r="E1585" s="88">
        <v>50.950001</v>
      </c>
      <c r="F1585" s="88">
        <v>44.914588999999999</v>
      </c>
      <c r="G1585" s="88">
        <v>24200</v>
      </c>
      <c r="K1585" s="182"/>
      <c r="L1585" s="182"/>
      <c r="M1585" s="182"/>
      <c r="N1585" s="92"/>
    </row>
    <row r="1586" spans="1:14" ht="15" hidden="1" customHeight="1" x14ac:dyDescent="0.25">
      <c r="A1586" s="87">
        <v>42107</v>
      </c>
      <c r="B1586" s="88">
        <v>51.169998</v>
      </c>
      <c r="C1586" s="88">
        <v>51.259998000000003</v>
      </c>
      <c r="D1586" s="88">
        <v>50.5</v>
      </c>
      <c r="E1586" s="88">
        <v>50.599997999999999</v>
      </c>
      <c r="F1586" s="88">
        <v>44.606037000000001</v>
      </c>
      <c r="G1586" s="88">
        <v>31800</v>
      </c>
      <c r="K1586" s="182"/>
      <c r="L1586" s="182"/>
      <c r="M1586" s="182"/>
      <c r="N1586" s="92"/>
    </row>
    <row r="1587" spans="1:14" ht="15" hidden="1" customHeight="1" x14ac:dyDescent="0.25">
      <c r="A1587" s="87">
        <v>42108</v>
      </c>
      <c r="B1587" s="88">
        <v>50.77</v>
      </c>
      <c r="C1587" s="88">
        <v>50.990001999999997</v>
      </c>
      <c r="D1587" s="88">
        <v>50.5</v>
      </c>
      <c r="E1587" s="88">
        <v>50.650002000000001</v>
      </c>
      <c r="F1587" s="88">
        <v>44.650115999999997</v>
      </c>
      <c r="G1587" s="88">
        <v>34400</v>
      </c>
      <c r="K1587" s="182"/>
      <c r="L1587" s="182"/>
      <c r="M1587" s="182"/>
      <c r="N1587" s="92"/>
    </row>
    <row r="1588" spans="1:14" ht="15" hidden="1" customHeight="1" x14ac:dyDescent="0.25">
      <c r="A1588" s="87">
        <v>42109</v>
      </c>
      <c r="B1588" s="88">
        <v>50.759998000000003</v>
      </c>
      <c r="C1588" s="88">
        <v>50.959999000000003</v>
      </c>
      <c r="D1588" s="88">
        <v>50.380001</v>
      </c>
      <c r="E1588" s="88">
        <v>50.48</v>
      </c>
      <c r="F1588" s="88">
        <v>44.500259</v>
      </c>
      <c r="G1588" s="88">
        <v>32200</v>
      </c>
      <c r="K1588" s="182"/>
      <c r="L1588" s="182"/>
      <c r="M1588" s="182"/>
      <c r="N1588" s="92"/>
    </row>
    <row r="1589" spans="1:14" ht="15" hidden="1" customHeight="1" x14ac:dyDescent="0.25">
      <c r="A1589" s="87">
        <v>42110</v>
      </c>
      <c r="B1589" s="88">
        <v>50.150002000000001</v>
      </c>
      <c r="C1589" s="88">
        <v>50.68</v>
      </c>
      <c r="D1589" s="88">
        <v>49.439999</v>
      </c>
      <c r="E1589" s="88">
        <v>50.240001999999997</v>
      </c>
      <c r="F1589" s="88">
        <v>44.288688999999998</v>
      </c>
      <c r="G1589" s="88">
        <v>27000</v>
      </c>
      <c r="K1589" s="182"/>
      <c r="L1589" s="182"/>
      <c r="M1589" s="182"/>
      <c r="N1589" s="92"/>
    </row>
    <row r="1590" spans="1:14" ht="15" hidden="1" customHeight="1" x14ac:dyDescent="0.25">
      <c r="A1590" s="87">
        <v>42111</v>
      </c>
      <c r="B1590" s="88">
        <v>49.91</v>
      </c>
      <c r="C1590" s="88">
        <v>50.369999</v>
      </c>
      <c r="D1590" s="88">
        <v>48.93</v>
      </c>
      <c r="E1590" s="88">
        <v>49.240001999999997</v>
      </c>
      <c r="F1590" s="88">
        <v>43.407139000000001</v>
      </c>
      <c r="G1590" s="88">
        <v>26900</v>
      </c>
      <c r="K1590" s="182"/>
      <c r="L1590" s="182"/>
      <c r="M1590" s="182"/>
      <c r="N1590" s="92"/>
    </row>
    <row r="1591" spans="1:14" ht="15" hidden="1" customHeight="1" x14ac:dyDescent="0.25">
      <c r="A1591" s="87">
        <v>42114</v>
      </c>
      <c r="B1591" s="88">
        <v>49.490001999999997</v>
      </c>
      <c r="C1591" s="88">
        <v>51.389999000000003</v>
      </c>
      <c r="D1591" s="88">
        <v>49.490001999999997</v>
      </c>
      <c r="E1591" s="88">
        <v>51.240001999999997</v>
      </c>
      <c r="F1591" s="88">
        <v>45.170231000000001</v>
      </c>
      <c r="G1591" s="88">
        <v>36100</v>
      </c>
      <c r="K1591" s="182"/>
      <c r="L1591" s="182"/>
      <c r="M1591" s="182"/>
      <c r="N1591" s="92"/>
    </row>
    <row r="1592" spans="1:14" ht="15" hidden="1" customHeight="1" x14ac:dyDescent="0.25">
      <c r="A1592" s="87">
        <v>42115</v>
      </c>
      <c r="B1592" s="88">
        <v>51.740001999999997</v>
      </c>
      <c r="C1592" s="88">
        <v>51.740001999999997</v>
      </c>
      <c r="D1592" s="88">
        <v>50.43</v>
      </c>
      <c r="E1592" s="88">
        <v>50.639999000000003</v>
      </c>
      <c r="F1592" s="88">
        <v>44.641295999999997</v>
      </c>
      <c r="G1592" s="88">
        <v>24600</v>
      </c>
      <c r="K1592" s="182"/>
      <c r="L1592" s="182"/>
      <c r="M1592" s="182"/>
      <c r="N1592" s="92"/>
    </row>
    <row r="1593" spans="1:14" ht="15" hidden="1" customHeight="1" x14ac:dyDescent="0.25">
      <c r="A1593" s="87">
        <v>42116</v>
      </c>
      <c r="B1593" s="88">
        <v>50.630001</v>
      </c>
      <c r="C1593" s="88">
        <v>50.799999</v>
      </c>
      <c r="D1593" s="88">
        <v>49.700001</v>
      </c>
      <c r="E1593" s="88">
        <v>49.98</v>
      </c>
      <c r="F1593" s="88">
        <v>44.059483</v>
      </c>
      <c r="G1593" s="88">
        <v>20400</v>
      </c>
      <c r="K1593" s="182"/>
      <c r="L1593" s="182"/>
      <c r="M1593" s="182"/>
      <c r="N1593" s="92"/>
    </row>
    <row r="1594" spans="1:14" ht="15" hidden="1" customHeight="1" x14ac:dyDescent="0.25">
      <c r="A1594" s="87">
        <v>42117</v>
      </c>
      <c r="B1594" s="88">
        <v>50.029998999999997</v>
      </c>
      <c r="C1594" s="88">
        <v>50.389999000000003</v>
      </c>
      <c r="D1594" s="88">
        <v>49.810001</v>
      </c>
      <c r="E1594" s="88">
        <v>50.209999000000003</v>
      </c>
      <c r="F1594" s="88">
        <v>44.262238000000004</v>
      </c>
      <c r="G1594" s="88">
        <v>20600</v>
      </c>
      <c r="K1594" s="182"/>
      <c r="L1594" s="182"/>
      <c r="M1594" s="182"/>
      <c r="N1594" s="92"/>
    </row>
    <row r="1595" spans="1:14" ht="15" hidden="1" customHeight="1" x14ac:dyDescent="0.25">
      <c r="A1595" s="87">
        <v>42118</v>
      </c>
      <c r="B1595" s="88">
        <v>50.18</v>
      </c>
      <c r="C1595" s="88">
        <v>50.419998</v>
      </c>
      <c r="D1595" s="88">
        <v>50.09</v>
      </c>
      <c r="E1595" s="88">
        <v>50.27</v>
      </c>
      <c r="F1595" s="88">
        <v>44.315128000000001</v>
      </c>
      <c r="G1595" s="88">
        <v>24800</v>
      </c>
      <c r="K1595" s="182"/>
      <c r="L1595" s="182"/>
      <c r="M1595" s="182"/>
      <c r="N1595" s="92"/>
    </row>
    <row r="1596" spans="1:14" ht="15" hidden="1" customHeight="1" x14ac:dyDescent="0.25">
      <c r="A1596" s="87">
        <v>42121</v>
      </c>
      <c r="B1596" s="88">
        <v>50.5</v>
      </c>
      <c r="C1596" s="88">
        <v>50.5</v>
      </c>
      <c r="D1596" s="88">
        <v>48.830002</v>
      </c>
      <c r="E1596" s="88">
        <v>49.939999</v>
      </c>
      <c r="F1596" s="88">
        <v>44.02422</v>
      </c>
      <c r="G1596" s="88">
        <v>33600</v>
      </c>
      <c r="K1596" s="182"/>
      <c r="L1596" s="182"/>
      <c r="M1596" s="182"/>
      <c r="N1596" s="92"/>
    </row>
    <row r="1597" spans="1:14" ht="15" hidden="1" customHeight="1" x14ac:dyDescent="0.25">
      <c r="A1597" s="87">
        <v>42122</v>
      </c>
      <c r="B1597" s="88">
        <v>49.919998</v>
      </c>
      <c r="C1597" s="88">
        <v>50.66</v>
      </c>
      <c r="D1597" s="88">
        <v>49.32</v>
      </c>
      <c r="E1597" s="88">
        <v>50.560001</v>
      </c>
      <c r="F1597" s="88">
        <v>44.570782000000001</v>
      </c>
      <c r="G1597" s="88">
        <v>44900</v>
      </c>
      <c r="K1597" s="182"/>
      <c r="L1597" s="182"/>
      <c r="M1597" s="182"/>
      <c r="N1597" s="92"/>
    </row>
    <row r="1598" spans="1:14" ht="15" hidden="1" customHeight="1" x14ac:dyDescent="0.25">
      <c r="A1598" s="87">
        <v>42123</v>
      </c>
      <c r="B1598" s="88">
        <v>50.380001</v>
      </c>
      <c r="C1598" s="88">
        <v>50.380001</v>
      </c>
      <c r="D1598" s="88">
        <v>49.130001</v>
      </c>
      <c r="E1598" s="88">
        <v>49.599997999999999</v>
      </c>
      <c r="F1598" s="88">
        <v>43.724494999999997</v>
      </c>
      <c r="G1598" s="88">
        <v>30100</v>
      </c>
      <c r="K1598" s="182"/>
      <c r="L1598" s="182"/>
      <c r="M1598" s="182"/>
      <c r="N1598" s="92"/>
    </row>
    <row r="1599" spans="1:14" ht="15" hidden="1" customHeight="1" x14ac:dyDescent="0.25">
      <c r="A1599" s="87">
        <v>42124</v>
      </c>
      <c r="B1599" s="88">
        <v>49.52</v>
      </c>
      <c r="C1599" s="88">
        <v>49.52</v>
      </c>
      <c r="D1599" s="88">
        <v>47.110000999999997</v>
      </c>
      <c r="E1599" s="88">
        <v>47.779998999999997</v>
      </c>
      <c r="F1599" s="88">
        <v>42.120094000000002</v>
      </c>
      <c r="G1599" s="88">
        <v>58800</v>
      </c>
      <c r="K1599" s="182"/>
      <c r="L1599" s="182"/>
      <c r="M1599" s="182"/>
      <c r="N1599" s="92"/>
    </row>
    <row r="1600" spans="1:14" ht="15" hidden="1" customHeight="1" x14ac:dyDescent="0.25">
      <c r="A1600" s="87">
        <v>42125</v>
      </c>
      <c r="B1600" s="88">
        <v>48.060001</v>
      </c>
      <c r="C1600" s="88">
        <v>48.169998</v>
      </c>
      <c r="D1600" s="88">
        <v>47.049999</v>
      </c>
      <c r="E1600" s="88">
        <v>47.490001999999997</v>
      </c>
      <c r="F1600" s="88">
        <v>41.864445000000003</v>
      </c>
      <c r="G1600" s="88">
        <v>31600</v>
      </c>
      <c r="K1600" s="182"/>
      <c r="L1600" s="182"/>
      <c r="M1600" s="182"/>
      <c r="N1600" s="92"/>
    </row>
    <row r="1601" spans="1:14" ht="15" hidden="1" customHeight="1" x14ac:dyDescent="0.25">
      <c r="A1601" s="87">
        <v>42128</v>
      </c>
      <c r="B1601" s="88">
        <v>47.25</v>
      </c>
      <c r="C1601" s="88">
        <v>48</v>
      </c>
      <c r="D1601" s="88">
        <v>46.209999000000003</v>
      </c>
      <c r="E1601" s="88">
        <v>46.25</v>
      </c>
      <c r="F1601" s="88">
        <v>40.771335999999998</v>
      </c>
      <c r="G1601" s="88">
        <v>56500</v>
      </c>
      <c r="K1601" s="182"/>
      <c r="L1601" s="182"/>
      <c r="M1601" s="182"/>
      <c r="N1601" s="92"/>
    </row>
    <row r="1602" spans="1:14" ht="15" hidden="1" customHeight="1" x14ac:dyDescent="0.25">
      <c r="A1602" s="87">
        <v>42129</v>
      </c>
      <c r="B1602" s="88">
        <v>46</v>
      </c>
      <c r="C1602" s="88">
        <v>46</v>
      </c>
      <c r="D1602" s="88">
        <v>44.369999</v>
      </c>
      <c r="E1602" s="88">
        <v>45.540000999999997</v>
      </c>
      <c r="F1602" s="88">
        <v>40.145446999999997</v>
      </c>
      <c r="G1602" s="88">
        <v>82600</v>
      </c>
      <c r="K1602" s="182"/>
      <c r="L1602" s="182"/>
      <c r="M1602" s="182"/>
      <c r="N1602" s="92"/>
    </row>
    <row r="1603" spans="1:14" ht="15" hidden="1" customHeight="1" x14ac:dyDescent="0.25">
      <c r="A1603" s="87">
        <v>42130</v>
      </c>
      <c r="B1603" s="88">
        <v>45.549999</v>
      </c>
      <c r="C1603" s="88">
        <v>47.950001</v>
      </c>
      <c r="D1603" s="88">
        <v>45.549999</v>
      </c>
      <c r="E1603" s="88">
        <v>47.52</v>
      </c>
      <c r="F1603" s="88">
        <v>41.890895999999998</v>
      </c>
      <c r="G1603" s="88">
        <v>63100</v>
      </c>
      <c r="K1603" s="182"/>
      <c r="L1603" s="182"/>
      <c r="M1603" s="182"/>
      <c r="N1603" s="92"/>
    </row>
    <row r="1604" spans="1:14" ht="15" hidden="1" customHeight="1" x14ac:dyDescent="0.25">
      <c r="A1604" s="87">
        <v>42131</v>
      </c>
      <c r="B1604" s="88">
        <v>47.5</v>
      </c>
      <c r="C1604" s="88">
        <v>48.919998</v>
      </c>
      <c r="D1604" s="88">
        <v>47.5</v>
      </c>
      <c r="E1604" s="88">
        <v>48.709999000000003</v>
      </c>
      <c r="F1604" s="88">
        <v>42.939934000000001</v>
      </c>
      <c r="G1604" s="88">
        <v>54400</v>
      </c>
      <c r="K1604" s="182"/>
      <c r="L1604" s="182"/>
      <c r="M1604" s="182"/>
      <c r="N1604" s="92"/>
    </row>
    <row r="1605" spans="1:14" ht="15" hidden="1" customHeight="1" x14ac:dyDescent="0.25">
      <c r="A1605" s="87">
        <v>42132</v>
      </c>
      <c r="B1605" s="88">
        <v>49.279998999999997</v>
      </c>
      <c r="C1605" s="88">
        <v>51.02</v>
      </c>
      <c r="D1605" s="88">
        <v>48.59</v>
      </c>
      <c r="E1605" s="88">
        <v>50.959999000000003</v>
      </c>
      <c r="F1605" s="88">
        <v>44.923400999999998</v>
      </c>
      <c r="G1605" s="88">
        <v>48900</v>
      </c>
      <c r="K1605" s="182"/>
      <c r="L1605" s="182"/>
      <c r="M1605" s="182"/>
      <c r="N1605" s="92"/>
    </row>
    <row r="1606" spans="1:14" ht="15" hidden="1" customHeight="1" x14ac:dyDescent="0.25">
      <c r="A1606" s="87">
        <v>42135</v>
      </c>
      <c r="B1606" s="88">
        <v>51.209999000000003</v>
      </c>
      <c r="C1606" s="88">
        <v>51.209999000000003</v>
      </c>
      <c r="D1606" s="88">
        <v>50.200001</v>
      </c>
      <c r="E1606" s="88">
        <v>50.509998000000003</v>
      </c>
      <c r="F1606" s="88">
        <v>44.526707000000002</v>
      </c>
      <c r="G1606" s="88">
        <v>42900</v>
      </c>
      <c r="K1606" s="182"/>
      <c r="L1606" s="182"/>
      <c r="M1606" s="182"/>
      <c r="N1606" s="92"/>
    </row>
    <row r="1607" spans="1:14" ht="15" hidden="1" customHeight="1" x14ac:dyDescent="0.25">
      <c r="A1607" s="87">
        <v>42136</v>
      </c>
      <c r="B1607" s="88">
        <v>50.189999</v>
      </c>
      <c r="C1607" s="88">
        <v>50.189999</v>
      </c>
      <c r="D1607" s="88">
        <v>49.09</v>
      </c>
      <c r="E1607" s="88">
        <v>49.689999</v>
      </c>
      <c r="F1607" s="88">
        <v>43.803837000000001</v>
      </c>
      <c r="G1607" s="88">
        <v>32200</v>
      </c>
      <c r="K1607" s="182"/>
      <c r="L1607" s="182"/>
      <c r="M1607" s="182"/>
      <c r="N1607" s="92"/>
    </row>
    <row r="1608" spans="1:14" ht="15" hidden="1" customHeight="1" x14ac:dyDescent="0.25">
      <c r="A1608" s="87">
        <v>42137</v>
      </c>
      <c r="B1608" s="88">
        <v>49.790000999999997</v>
      </c>
      <c r="C1608" s="88">
        <v>49.900002000000001</v>
      </c>
      <c r="D1608" s="88">
        <v>49.080002</v>
      </c>
      <c r="E1608" s="88">
        <v>49.549999</v>
      </c>
      <c r="F1608" s="88">
        <v>43.680424000000002</v>
      </c>
      <c r="G1608" s="88">
        <v>42400</v>
      </c>
      <c r="K1608" s="182"/>
      <c r="L1608" s="182"/>
      <c r="M1608" s="182"/>
      <c r="N1608" s="92"/>
    </row>
    <row r="1609" spans="1:14" ht="15" hidden="1" customHeight="1" x14ac:dyDescent="0.25">
      <c r="A1609" s="87">
        <v>42138</v>
      </c>
      <c r="B1609" s="88">
        <v>50</v>
      </c>
      <c r="C1609" s="88">
        <v>50.93</v>
      </c>
      <c r="D1609" s="88">
        <v>49.970001000000003</v>
      </c>
      <c r="E1609" s="88">
        <v>50.77</v>
      </c>
      <c r="F1609" s="88">
        <v>44.755909000000003</v>
      </c>
      <c r="G1609" s="88">
        <v>27700</v>
      </c>
      <c r="K1609" s="182"/>
      <c r="L1609" s="182"/>
      <c r="M1609" s="182"/>
      <c r="N1609" s="92"/>
    </row>
    <row r="1610" spans="1:14" ht="15" hidden="1" customHeight="1" x14ac:dyDescent="0.25">
      <c r="A1610" s="87">
        <v>42139</v>
      </c>
      <c r="B1610" s="88">
        <v>50.830002</v>
      </c>
      <c r="C1610" s="88">
        <v>51.139999000000003</v>
      </c>
      <c r="D1610" s="88">
        <v>50.400002000000001</v>
      </c>
      <c r="E1610" s="88">
        <v>50.610000999999997</v>
      </c>
      <c r="F1610" s="88">
        <v>44.614849</v>
      </c>
      <c r="G1610" s="88">
        <v>18500</v>
      </c>
      <c r="K1610" s="182"/>
      <c r="L1610" s="182"/>
      <c r="M1610" s="182"/>
      <c r="N1610" s="92"/>
    </row>
    <row r="1611" spans="1:14" ht="15" hidden="1" customHeight="1" x14ac:dyDescent="0.25">
      <c r="A1611" s="87">
        <v>42142</v>
      </c>
      <c r="B1611" s="88">
        <v>50.669998</v>
      </c>
      <c r="C1611" s="88">
        <v>51.98</v>
      </c>
      <c r="D1611" s="88">
        <v>50.610000999999997</v>
      </c>
      <c r="E1611" s="88">
        <v>51.77</v>
      </c>
      <c r="F1611" s="88">
        <v>45.637450999999999</v>
      </c>
      <c r="G1611" s="88">
        <v>35200</v>
      </c>
      <c r="K1611" s="182"/>
      <c r="L1611" s="182"/>
      <c r="M1611" s="182"/>
      <c r="N1611" s="92"/>
    </row>
    <row r="1612" spans="1:14" ht="15" hidden="1" customHeight="1" x14ac:dyDescent="0.25">
      <c r="A1612" s="87">
        <v>42143</v>
      </c>
      <c r="B1612" s="88">
        <v>52</v>
      </c>
      <c r="C1612" s="88">
        <v>52</v>
      </c>
      <c r="D1612" s="88">
        <v>51.259998000000003</v>
      </c>
      <c r="E1612" s="88">
        <v>51.900002000000001</v>
      </c>
      <c r="F1612" s="88">
        <v>45.752048000000002</v>
      </c>
      <c r="G1612" s="88">
        <v>30900</v>
      </c>
      <c r="K1612" s="182"/>
      <c r="L1612" s="182"/>
      <c r="M1612" s="182"/>
      <c r="N1612" s="92"/>
    </row>
    <row r="1613" spans="1:14" ht="15" hidden="1" customHeight="1" x14ac:dyDescent="0.25">
      <c r="A1613" s="87">
        <v>42144</v>
      </c>
      <c r="B1613" s="88">
        <v>52</v>
      </c>
      <c r="C1613" s="88">
        <v>52.189999</v>
      </c>
      <c r="D1613" s="88">
        <v>51.540000999999997</v>
      </c>
      <c r="E1613" s="88">
        <v>52.040000999999997</v>
      </c>
      <c r="F1613" s="88">
        <v>45.875469000000002</v>
      </c>
      <c r="G1613" s="88">
        <v>27800</v>
      </c>
      <c r="K1613" s="182"/>
      <c r="L1613" s="182"/>
      <c r="M1613" s="182"/>
      <c r="N1613" s="92"/>
    </row>
    <row r="1614" spans="1:14" ht="15" hidden="1" customHeight="1" x14ac:dyDescent="0.25">
      <c r="A1614" s="87">
        <v>42145</v>
      </c>
      <c r="B1614" s="88">
        <v>52.18</v>
      </c>
      <c r="C1614" s="88">
        <v>52.240001999999997</v>
      </c>
      <c r="D1614" s="88">
        <v>51.549999</v>
      </c>
      <c r="E1614" s="88">
        <v>51.84</v>
      </c>
      <c r="F1614" s="88">
        <v>45.699154</v>
      </c>
      <c r="G1614" s="88">
        <v>27500</v>
      </c>
      <c r="K1614" s="182"/>
      <c r="L1614" s="182"/>
      <c r="M1614" s="182"/>
      <c r="N1614" s="92"/>
    </row>
    <row r="1615" spans="1:14" ht="15" hidden="1" customHeight="1" x14ac:dyDescent="0.25">
      <c r="A1615" s="87">
        <v>42146</v>
      </c>
      <c r="B1615" s="88">
        <v>51.599997999999999</v>
      </c>
      <c r="C1615" s="88">
        <v>51.98</v>
      </c>
      <c r="D1615" s="88">
        <v>51.599997999999999</v>
      </c>
      <c r="E1615" s="88">
        <v>51.82</v>
      </c>
      <c r="F1615" s="88">
        <v>45.681533999999999</v>
      </c>
      <c r="G1615" s="88">
        <v>32400</v>
      </c>
      <c r="K1615" s="182"/>
      <c r="L1615" s="182"/>
      <c r="M1615" s="182"/>
      <c r="N1615" s="92"/>
    </row>
    <row r="1616" spans="1:14" ht="15" hidden="1" customHeight="1" x14ac:dyDescent="0.25">
      <c r="A1616" s="87">
        <v>42150</v>
      </c>
      <c r="B1616" s="88">
        <v>51.849997999999999</v>
      </c>
      <c r="C1616" s="88">
        <v>51.849997999999999</v>
      </c>
      <c r="D1616" s="88">
        <v>51.09</v>
      </c>
      <c r="E1616" s="88">
        <v>51.77</v>
      </c>
      <c r="F1616" s="88">
        <v>45.637450999999999</v>
      </c>
      <c r="G1616" s="88">
        <v>29000</v>
      </c>
      <c r="K1616" s="182"/>
      <c r="L1616" s="182"/>
      <c r="M1616" s="182"/>
      <c r="N1616" s="92"/>
    </row>
    <row r="1617" spans="1:14" ht="15" hidden="1" customHeight="1" x14ac:dyDescent="0.25">
      <c r="A1617" s="87">
        <v>42151</v>
      </c>
      <c r="B1617" s="88">
        <v>52.150002000000001</v>
      </c>
      <c r="C1617" s="88">
        <v>52.209999000000003</v>
      </c>
      <c r="D1617" s="88">
        <v>51.700001</v>
      </c>
      <c r="E1617" s="88">
        <v>52.060001</v>
      </c>
      <c r="F1617" s="88">
        <v>45.893093</v>
      </c>
      <c r="G1617" s="88">
        <v>21700</v>
      </c>
      <c r="K1617" s="182"/>
      <c r="L1617" s="182"/>
      <c r="M1617" s="182"/>
      <c r="N1617" s="92"/>
    </row>
    <row r="1618" spans="1:14" ht="15" hidden="1" customHeight="1" x14ac:dyDescent="0.25">
      <c r="A1618" s="87">
        <v>42152</v>
      </c>
      <c r="B1618" s="88">
        <v>51.700001</v>
      </c>
      <c r="C1618" s="88">
        <v>52.610000999999997</v>
      </c>
      <c r="D1618" s="88">
        <v>51.700001</v>
      </c>
      <c r="E1618" s="88">
        <v>52.599997999999999</v>
      </c>
      <c r="F1618" s="88">
        <v>46.369132999999998</v>
      </c>
      <c r="G1618" s="88">
        <v>21200</v>
      </c>
      <c r="K1618" s="182"/>
      <c r="L1618" s="182"/>
      <c r="M1618" s="182"/>
      <c r="N1618" s="92"/>
    </row>
    <row r="1619" spans="1:14" ht="15" hidden="1" customHeight="1" x14ac:dyDescent="0.25">
      <c r="A1619" s="87">
        <v>42153</v>
      </c>
      <c r="B1619" s="88">
        <v>52.560001</v>
      </c>
      <c r="C1619" s="88">
        <v>53.389999000000003</v>
      </c>
      <c r="D1619" s="88">
        <v>52.029998999999997</v>
      </c>
      <c r="E1619" s="88">
        <v>52.630001</v>
      </c>
      <c r="F1619" s="88">
        <v>46.395569000000002</v>
      </c>
      <c r="G1619" s="88">
        <v>56000</v>
      </c>
      <c r="K1619" s="182"/>
      <c r="L1619" s="182"/>
      <c r="M1619" s="182"/>
      <c r="N1619" s="92"/>
    </row>
    <row r="1620" spans="1:14" ht="15" hidden="1" customHeight="1" x14ac:dyDescent="0.25">
      <c r="A1620" s="87">
        <v>42156</v>
      </c>
      <c r="B1620" s="88">
        <v>54.529998999999997</v>
      </c>
      <c r="C1620" s="88">
        <v>54.849997999999999</v>
      </c>
      <c r="D1620" s="88">
        <v>52.669998</v>
      </c>
      <c r="E1620" s="88">
        <v>54.060001</v>
      </c>
      <c r="F1620" s="88">
        <v>47.656174</v>
      </c>
      <c r="G1620" s="88">
        <v>66200</v>
      </c>
      <c r="K1620" s="182"/>
      <c r="L1620" s="182"/>
      <c r="M1620" s="182"/>
      <c r="N1620" s="92"/>
    </row>
    <row r="1621" spans="1:14" ht="15" hidden="1" customHeight="1" x14ac:dyDescent="0.25">
      <c r="A1621" s="87">
        <v>42157</v>
      </c>
      <c r="B1621" s="88">
        <v>54.07</v>
      </c>
      <c r="C1621" s="88">
        <v>54.919998</v>
      </c>
      <c r="D1621" s="88">
        <v>53.599997999999999</v>
      </c>
      <c r="E1621" s="88">
        <v>54.400002000000001</v>
      </c>
      <c r="F1621" s="88">
        <v>47.955897999999998</v>
      </c>
      <c r="G1621" s="88">
        <v>113500</v>
      </c>
      <c r="K1621" s="182"/>
      <c r="L1621" s="182"/>
      <c r="M1621" s="182"/>
      <c r="N1621" s="92"/>
    </row>
    <row r="1622" spans="1:14" ht="15" hidden="1" customHeight="1" x14ac:dyDescent="0.25">
      <c r="A1622" s="87">
        <v>42158</v>
      </c>
      <c r="B1622" s="88">
        <v>54.400002000000001</v>
      </c>
      <c r="C1622" s="88">
        <v>55.209999000000003</v>
      </c>
      <c r="D1622" s="88">
        <v>54</v>
      </c>
      <c r="E1622" s="88">
        <v>54.419998</v>
      </c>
      <c r="F1622" s="88">
        <v>47.973537</v>
      </c>
      <c r="G1622" s="88">
        <v>38400</v>
      </c>
      <c r="K1622" s="182"/>
      <c r="L1622" s="182"/>
      <c r="M1622" s="182"/>
      <c r="N1622" s="92"/>
    </row>
    <row r="1623" spans="1:14" ht="15" hidden="1" customHeight="1" x14ac:dyDescent="0.25">
      <c r="A1623" s="87">
        <v>42159</v>
      </c>
      <c r="B1623" s="88">
        <v>54.279998999999997</v>
      </c>
      <c r="C1623" s="88">
        <v>54.869999</v>
      </c>
      <c r="D1623" s="88">
        <v>53.48</v>
      </c>
      <c r="E1623" s="88">
        <v>53.77</v>
      </c>
      <c r="F1623" s="88">
        <v>47.400528000000001</v>
      </c>
      <c r="G1623" s="88">
        <v>34900</v>
      </c>
      <c r="K1623" s="182"/>
      <c r="L1623" s="182"/>
      <c r="M1623" s="182"/>
      <c r="N1623" s="92"/>
    </row>
    <row r="1624" spans="1:14" ht="15" hidden="1" customHeight="1" x14ac:dyDescent="0.25">
      <c r="A1624" s="87">
        <v>42160</v>
      </c>
      <c r="B1624" s="88">
        <v>53.599997999999999</v>
      </c>
      <c r="C1624" s="88">
        <v>53.84</v>
      </c>
      <c r="D1624" s="88">
        <v>53.02</v>
      </c>
      <c r="E1624" s="88">
        <v>53.650002000000001</v>
      </c>
      <c r="F1624" s="88">
        <v>47.294742999999997</v>
      </c>
      <c r="G1624" s="88">
        <v>32400</v>
      </c>
      <c r="K1624" s="182"/>
      <c r="L1624" s="182"/>
      <c r="M1624" s="182"/>
      <c r="N1624" s="92"/>
    </row>
    <row r="1625" spans="1:14" ht="15" hidden="1" customHeight="1" x14ac:dyDescent="0.25">
      <c r="A1625" s="87">
        <v>42163</v>
      </c>
      <c r="B1625" s="88">
        <v>53.889999000000003</v>
      </c>
      <c r="C1625" s="88">
        <v>54.299999</v>
      </c>
      <c r="D1625" s="88">
        <v>53.43</v>
      </c>
      <c r="E1625" s="88">
        <v>53.59</v>
      </c>
      <c r="F1625" s="88">
        <v>47.241858999999998</v>
      </c>
      <c r="G1625" s="88">
        <v>33800</v>
      </c>
      <c r="K1625" s="182"/>
      <c r="L1625" s="182"/>
      <c r="M1625" s="182"/>
      <c r="N1625" s="92"/>
    </row>
    <row r="1626" spans="1:14" ht="15" hidden="1" customHeight="1" x14ac:dyDescent="0.25">
      <c r="A1626" s="87">
        <v>42164</v>
      </c>
      <c r="B1626" s="88">
        <v>53.84</v>
      </c>
      <c r="C1626" s="88">
        <v>54.27</v>
      </c>
      <c r="D1626" s="88">
        <v>53.349997999999999</v>
      </c>
      <c r="E1626" s="88">
        <v>53.639999000000003</v>
      </c>
      <c r="F1626" s="88">
        <v>47.285933999999997</v>
      </c>
      <c r="G1626" s="88">
        <v>114400</v>
      </c>
      <c r="K1626" s="182"/>
      <c r="L1626" s="182"/>
      <c r="M1626" s="182"/>
      <c r="N1626" s="92"/>
    </row>
    <row r="1627" spans="1:14" ht="15" hidden="1" customHeight="1" x14ac:dyDescent="0.25">
      <c r="A1627" s="87">
        <v>42165</v>
      </c>
      <c r="B1627" s="88">
        <v>53.91</v>
      </c>
      <c r="C1627" s="88">
        <v>55.299999</v>
      </c>
      <c r="D1627" s="88">
        <v>53.59</v>
      </c>
      <c r="E1627" s="88">
        <v>54.919998</v>
      </c>
      <c r="F1627" s="88">
        <v>48.414307000000001</v>
      </c>
      <c r="G1627" s="88">
        <v>86500</v>
      </c>
      <c r="K1627" s="182"/>
      <c r="L1627" s="182"/>
      <c r="M1627" s="182"/>
      <c r="N1627" s="92"/>
    </row>
    <row r="1628" spans="1:14" ht="15" hidden="1" customHeight="1" x14ac:dyDescent="0.25">
      <c r="A1628" s="87">
        <v>42166</v>
      </c>
      <c r="B1628" s="88">
        <v>55.049999</v>
      </c>
      <c r="C1628" s="88">
        <v>55.709999000000003</v>
      </c>
      <c r="D1628" s="88">
        <v>54.490001999999997</v>
      </c>
      <c r="E1628" s="88">
        <v>55.59</v>
      </c>
      <c r="F1628" s="88">
        <v>49.262824999999999</v>
      </c>
      <c r="G1628" s="88">
        <v>80000</v>
      </c>
      <c r="K1628" s="182"/>
      <c r="L1628" s="182"/>
      <c r="M1628" s="182"/>
      <c r="N1628" s="92"/>
    </row>
    <row r="1629" spans="1:14" ht="15" hidden="1" customHeight="1" x14ac:dyDescent="0.25">
      <c r="A1629" s="87">
        <v>42167</v>
      </c>
      <c r="B1629" s="88">
        <v>55.369999</v>
      </c>
      <c r="C1629" s="88">
        <v>55.720001000000003</v>
      </c>
      <c r="D1629" s="88">
        <v>54.830002</v>
      </c>
      <c r="E1629" s="88">
        <v>55.07</v>
      </c>
      <c r="F1629" s="88">
        <v>48.802005999999999</v>
      </c>
      <c r="G1629" s="88">
        <v>57500</v>
      </c>
      <c r="K1629" s="182"/>
      <c r="L1629" s="182"/>
      <c r="M1629" s="182"/>
      <c r="N1629" s="92"/>
    </row>
    <row r="1630" spans="1:14" ht="15" hidden="1" customHeight="1" x14ac:dyDescent="0.25">
      <c r="A1630" s="87">
        <v>42170</v>
      </c>
      <c r="B1630" s="88">
        <v>54.84</v>
      </c>
      <c r="C1630" s="88">
        <v>54.84</v>
      </c>
      <c r="D1630" s="88">
        <v>50.73</v>
      </c>
      <c r="E1630" s="88">
        <v>52.619999</v>
      </c>
      <c r="F1630" s="88">
        <v>46.630856000000001</v>
      </c>
      <c r="G1630" s="88">
        <v>141700</v>
      </c>
      <c r="K1630" s="182"/>
      <c r="L1630" s="182"/>
      <c r="M1630" s="182"/>
      <c r="N1630" s="92"/>
    </row>
    <row r="1631" spans="1:14" ht="15" hidden="1" customHeight="1" x14ac:dyDescent="0.25">
      <c r="A1631" s="87">
        <v>42171</v>
      </c>
      <c r="B1631" s="88">
        <v>52.470001000000003</v>
      </c>
      <c r="C1631" s="88">
        <v>53.450001</v>
      </c>
      <c r="D1631" s="88">
        <v>52.060001</v>
      </c>
      <c r="E1631" s="88">
        <v>53.290000999999997</v>
      </c>
      <c r="F1631" s="88">
        <v>47.224617000000002</v>
      </c>
      <c r="G1631" s="88">
        <v>94900</v>
      </c>
      <c r="K1631" s="182"/>
      <c r="L1631" s="182"/>
      <c r="M1631" s="182"/>
      <c r="N1631" s="92"/>
    </row>
    <row r="1632" spans="1:14" ht="15" hidden="1" customHeight="1" x14ac:dyDescent="0.25">
      <c r="A1632" s="87">
        <v>42172</v>
      </c>
      <c r="B1632" s="88">
        <v>53.389999000000003</v>
      </c>
      <c r="C1632" s="88">
        <v>53.939999</v>
      </c>
      <c r="D1632" s="88">
        <v>53.009998000000003</v>
      </c>
      <c r="E1632" s="88">
        <v>53.41</v>
      </c>
      <c r="F1632" s="88">
        <v>47.330952000000003</v>
      </c>
      <c r="G1632" s="88">
        <v>85300</v>
      </c>
      <c r="K1632" s="182"/>
      <c r="L1632" s="182"/>
      <c r="M1632" s="182"/>
      <c r="N1632" s="92"/>
    </row>
    <row r="1633" spans="1:14" ht="15" hidden="1" customHeight="1" x14ac:dyDescent="0.25">
      <c r="A1633" s="87">
        <v>42173</v>
      </c>
      <c r="B1633" s="88">
        <v>53.779998999999997</v>
      </c>
      <c r="C1633" s="88">
        <v>54.32</v>
      </c>
      <c r="D1633" s="88">
        <v>53.52</v>
      </c>
      <c r="E1633" s="88">
        <v>54.060001</v>
      </c>
      <c r="F1633" s="88">
        <v>47.906959999999998</v>
      </c>
      <c r="G1633" s="88">
        <v>89100</v>
      </c>
      <c r="K1633" s="182"/>
      <c r="L1633" s="182"/>
      <c r="M1633" s="182"/>
      <c r="N1633" s="92"/>
    </row>
    <row r="1634" spans="1:14" ht="15" hidden="1" customHeight="1" x14ac:dyDescent="0.25">
      <c r="A1634" s="87">
        <v>42174</v>
      </c>
      <c r="B1634" s="88">
        <v>53.900002000000001</v>
      </c>
      <c r="C1634" s="88">
        <v>54.130001</v>
      </c>
      <c r="D1634" s="88">
        <v>52.599997999999999</v>
      </c>
      <c r="E1634" s="88">
        <v>53.389999000000003</v>
      </c>
      <c r="F1634" s="88">
        <v>47.313229</v>
      </c>
      <c r="G1634" s="88">
        <v>177100</v>
      </c>
      <c r="K1634" s="182"/>
      <c r="L1634" s="182"/>
      <c r="M1634" s="182"/>
      <c r="N1634" s="92"/>
    </row>
    <row r="1635" spans="1:14" ht="15" hidden="1" customHeight="1" x14ac:dyDescent="0.25">
      <c r="A1635" s="87">
        <v>42177</v>
      </c>
      <c r="B1635" s="88">
        <v>53.360000999999997</v>
      </c>
      <c r="C1635" s="88">
        <v>53.98</v>
      </c>
      <c r="D1635" s="88">
        <v>52.759998000000003</v>
      </c>
      <c r="E1635" s="88">
        <v>53.75</v>
      </c>
      <c r="F1635" s="88">
        <v>47.632252000000001</v>
      </c>
      <c r="G1635" s="88">
        <v>56300</v>
      </c>
      <c r="K1635" s="182"/>
      <c r="L1635" s="182"/>
      <c r="M1635" s="182"/>
      <c r="N1635" s="92"/>
    </row>
    <row r="1636" spans="1:14" ht="15" hidden="1" customHeight="1" x14ac:dyDescent="0.25">
      <c r="A1636" s="87">
        <v>42178</v>
      </c>
      <c r="B1636" s="88">
        <v>53.990001999999997</v>
      </c>
      <c r="C1636" s="88">
        <v>54.290000999999997</v>
      </c>
      <c r="D1636" s="88">
        <v>53.110000999999997</v>
      </c>
      <c r="E1636" s="88">
        <v>54.23</v>
      </c>
      <c r="F1636" s="88">
        <v>48.057620999999997</v>
      </c>
      <c r="G1636" s="88">
        <v>75300</v>
      </c>
      <c r="K1636" s="182"/>
      <c r="L1636" s="182"/>
      <c r="M1636" s="182"/>
      <c r="N1636" s="92"/>
    </row>
    <row r="1637" spans="1:14" ht="15" hidden="1" customHeight="1" x14ac:dyDescent="0.25">
      <c r="A1637" s="87">
        <v>42179</v>
      </c>
      <c r="B1637" s="88">
        <v>54.049999</v>
      </c>
      <c r="C1637" s="88">
        <v>54.459999000000003</v>
      </c>
      <c r="D1637" s="88">
        <v>53.73</v>
      </c>
      <c r="E1637" s="88">
        <v>53.900002000000001</v>
      </c>
      <c r="F1637" s="88">
        <v>47.765171000000002</v>
      </c>
      <c r="G1637" s="88">
        <v>54800</v>
      </c>
      <c r="K1637" s="182"/>
      <c r="L1637" s="182"/>
      <c r="M1637" s="182"/>
      <c r="N1637" s="92"/>
    </row>
    <row r="1638" spans="1:14" ht="15" hidden="1" customHeight="1" x14ac:dyDescent="0.25">
      <c r="A1638" s="87">
        <v>42180</v>
      </c>
      <c r="B1638" s="88">
        <v>54.34</v>
      </c>
      <c r="C1638" s="88">
        <v>54.34</v>
      </c>
      <c r="D1638" s="88">
        <v>53.48</v>
      </c>
      <c r="E1638" s="88">
        <v>54.049999</v>
      </c>
      <c r="F1638" s="88">
        <v>47.898105999999999</v>
      </c>
      <c r="G1638" s="88">
        <v>50100</v>
      </c>
      <c r="K1638" s="182"/>
      <c r="L1638" s="182"/>
      <c r="M1638" s="182"/>
      <c r="N1638" s="92"/>
    </row>
    <row r="1639" spans="1:14" ht="15" hidden="1" customHeight="1" x14ac:dyDescent="0.25">
      <c r="A1639" s="87">
        <v>42181</v>
      </c>
      <c r="B1639" s="88">
        <v>54.209999000000003</v>
      </c>
      <c r="C1639" s="88">
        <v>54.669998</v>
      </c>
      <c r="D1639" s="88">
        <v>53.900002000000001</v>
      </c>
      <c r="E1639" s="88">
        <v>54.389999000000003</v>
      </c>
      <c r="F1639" s="88">
        <v>48.199406000000003</v>
      </c>
      <c r="G1639" s="88">
        <v>61900</v>
      </c>
      <c r="K1639" s="182"/>
      <c r="L1639" s="182"/>
      <c r="M1639" s="182"/>
      <c r="N1639" s="92"/>
    </row>
    <row r="1640" spans="1:14" ht="15" hidden="1" customHeight="1" x14ac:dyDescent="0.25">
      <c r="A1640" s="87">
        <v>42184</v>
      </c>
      <c r="B1640" s="88">
        <v>54.200001</v>
      </c>
      <c r="C1640" s="88">
        <v>54.900002000000001</v>
      </c>
      <c r="D1640" s="88">
        <v>53.810001</v>
      </c>
      <c r="E1640" s="88">
        <v>53.939999</v>
      </c>
      <c r="F1640" s="88">
        <v>47.800629000000001</v>
      </c>
      <c r="G1640" s="88">
        <v>47800</v>
      </c>
      <c r="K1640" s="182"/>
      <c r="L1640" s="182"/>
      <c r="M1640" s="182"/>
      <c r="N1640" s="92"/>
    </row>
    <row r="1641" spans="1:14" ht="15" hidden="1" customHeight="1" x14ac:dyDescent="0.25">
      <c r="A1641" s="87">
        <v>42185</v>
      </c>
      <c r="B1641" s="88">
        <v>54.73</v>
      </c>
      <c r="C1641" s="88">
        <v>54.73</v>
      </c>
      <c r="D1641" s="88">
        <v>53.759998000000003</v>
      </c>
      <c r="E1641" s="88">
        <v>53.849997999999999</v>
      </c>
      <c r="F1641" s="88">
        <v>47.720874999999999</v>
      </c>
      <c r="G1641" s="88">
        <v>53400</v>
      </c>
      <c r="K1641" s="182"/>
      <c r="L1641" s="182"/>
      <c r="M1641" s="182"/>
      <c r="N1641" s="92"/>
    </row>
    <row r="1642" spans="1:14" ht="15" hidden="1" customHeight="1" x14ac:dyDescent="0.25">
      <c r="A1642" s="87">
        <v>42186</v>
      </c>
      <c r="B1642" s="88">
        <v>54.16</v>
      </c>
      <c r="C1642" s="88">
        <v>54.630001</v>
      </c>
      <c r="D1642" s="88">
        <v>53.73</v>
      </c>
      <c r="E1642" s="88">
        <v>54.060001</v>
      </c>
      <c r="F1642" s="88">
        <v>47.906959999999998</v>
      </c>
      <c r="G1642" s="88">
        <v>52800</v>
      </c>
      <c r="K1642" s="182"/>
      <c r="L1642" s="182"/>
      <c r="M1642" s="182"/>
      <c r="N1642" s="92"/>
    </row>
    <row r="1643" spans="1:14" ht="15" hidden="1" customHeight="1" x14ac:dyDescent="0.25">
      <c r="A1643" s="87">
        <v>42187</v>
      </c>
      <c r="B1643" s="88">
        <v>54.240001999999997</v>
      </c>
      <c r="C1643" s="88">
        <v>54.43</v>
      </c>
      <c r="D1643" s="88">
        <v>53.369999</v>
      </c>
      <c r="E1643" s="88">
        <v>54.139999000000003</v>
      </c>
      <c r="F1643" s="88">
        <v>47.977867000000003</v>
      </c>
      <c r="G1643" s="88">
        <v>50700</v>
      </c>
      <c r="K1643" s="182"/>
      <c r="L1643" s="182"/>
      <c r="M1643" s="182"/>
      <c r="N1643" s="92"/>
    </row>
    <row r="1644" spans="1:14" ht="15" hidden="1" customHeight="1" x14ac:dyDescent="0.25">
      <c r="A1644" s="87">
        <v>42191</v>
      </c>
      <c r="B1644" s="88">
        <v>53.400002000000001</v>
      </c>
      <c r="C1644" s="88">
        <v>54.950001</v>
      </c>
      <c r="D1644" s="88">
        <v>53.400002000000001</v>
      </c>
      <c r="E1644" s="88">
        <v>54.450001</v>
      </c>
      <c r="F1644" s="88">
        <v>48.252578999999997</v>
      </c>
      <c r="G1644" s="88">
        <v>76200</v>
      </c>
      <c r="K1644" s="182"/>
      <c r="L1644" s="182"/>
      <c r="M1644" s="182"/>
      <c r="N1644" s="92"/>
    </row>
    <row r="1645" spans="1:14" ht="15" hidden="1" customHeight="1" x14ac:dyDescent="0.25">
      <c r="A1645" s="87">
        <v>42192</v>
      </c>
      <c r="B1645" s="88">
        <v>54.57</v>
      </c>
      <c r="C1645" s="88">
        <v>55.759998000000003</v>
      </c>
      <c r="D1645" s="88">
        <v>54.029998999999997</v>
      </c>
      <c r="E1645" s="88">
        <v>55.450001</v>
      </c>
      <c r="F1645" s="88">
        <v>49.138767000000001</v>
      </c>
      <c r="G1645" s="88">
        <v>67600</v>
      </c>
      <c r="K1645" s="182"/>
      <c r="L1645" s="182"/>
      <c r="M1645" s="182"/>
      <c r="N1645" s="92"/>
    </row>
    <row r="1646" spans="1:14" ht="15" hidden="1" customHeight="1" x14ac:dyDescent="0.25">
      <c r="A1646" s="87">
        <v>42193</v>
      </c>
      <c r="B1646" s="88">
        <v>55.150002000000001</v>
      </c>
      <c r="C1646" s="88">
        <v>56.07</v>
      </c>
      <c r="D1646" s="88">
        <v>54.98</v>
      </c>
      <c r="E1646" s="88">
        <v>55.34</v>
      </c>
      <c r="F1646" s="88">
        <v>49.041279000000003</v>
      </c>
      <c r="G1646" s="88">
        <v>52000</v>
      </c>
      <c r="K1646" s="182"/>
      <c r="L1646" s="182"/>
      <c r="M1646" s="182"/>
      <c r="N1646" s="92"/>
    </row>
    <row r="1647" spans="1:14" ht="15" hidden="1" customHeight="1" x14ac:dyDescent="0.25">
      <c r="A1647" s="87">
        <v>42194</v>
      </c>
      <c r="B1647" s="88">
        <v>55.75</v>
      </c>
      <c r="C1647" s="88">
        <v>56.150002000000001</v>
      </c>
      <c r="D1647" s="88">
        <v>54.5</v>
      </c>
      <c r="E1647" s="88">
        <v>54.5</v>
      </c>
      <c r="F1647" s="88">
        <v>48.296894000000002</v>
      </c>
      <c r="G1647" s="88">
        <v>67900</v>
      </c>
      <c r="K1647" s="182"/>
      <c r="L1647" s="182"/>
      <c r="M1647" s="182"/>
      <c r="N1647" s="92"/>
    </row>
    <row r="1648" spans="1:14" ht="15" hidden="1" customHeight="1" x14ac:dyDescent="0.25">
      <c r="A1648" s="87">
        <v>42195</v>
      </c>
      <c r="B1648" s="88">
        <v>54.779998999999997</v>
      </c>
      <c r="C1648" s="88">
        <v>55.689999</v>
      </c>
      <c r="D1648" s="88">
        <v>53.75</v>
      </c>
      <c r="E1648" s="88">
        <v>55.130001</v>
      </c>
      <c r="F1648" s="88">
        <v>48.855179</v>
      </c>
      <c r="G1648" s="88">
        <v>35500</v>
      </c>
      <c r="K1648" s="182"/>
      <c r="L1648" s="182"/>
      <c r="M1648" s="182"/>
      <c r="N1648" s="92"/>
    </row>
    <row r="1649" spans="1:14" ht="15" hidden="1" customHeight="1" x14ac:dyDescent="0.25">
      <c r="A1649" s="87">
        <v>42198</v>
      </c>
      <c r="B1649" s="88">
        <v>54.799999</v>
      </c>
      <c r="C1649" s="88">
        <v>55.529998999999997</v>
      </c>
      <c r="D1649" s="88">
        <v>54.310001</v>
      </c>
      <c r="E1649" s="88">
        <v>54.509998000000003</v>
      </c>
      <c r="F1649" s="88">
        <v>48.305748000000001</v>
      </c>
      <c r="G1649" s="88">
        <v>67300</v>
      </c>
      <c r="K1649" s="182"/>
      <c r="L1649" s="182"/>
      <c r="M1649" s="182"/>
      <c r="N1649" s="92"/>
    </row>
    <row r="1650" spans="1:14" ht="15" hidden="1" customHeight="1" x14ac:dyDescent="0.25">
      <c r="A1650" s="87">
        <v>42199</v>
      </c>
      <c r="B1650" s="88">
        <v>54.48</v>
      </c>
      <c r="C1650" s="88">
        <v>54.849997999999999</v>
      </c>
      <c r="D1650" s="88">
        <v>54</v>
      </c>
      <c r="E1650" s="88">
        <v>54.220001000000003</v>
      </c>
      <c r="F1650" s="88">
        <v>48.048758999999997</v>
      </c>
      <c r="G1650" s="88">
        <v>65700</v>
      </c>
      <c r="K1650" s="182"/>
      <c r="L1650" s="182"/>
      <c r="M1650" s="182"/>
      <c r="N1650" s="92"/>
    </row>
    <row r="1651" spans="1:14" ht="15" hidden="1" customHeight="1" x14ac:dyDescent="0.25">
      <c r="A1651" s="87">
        <v>42200</v>
      </c>
      <c r="B1651" s="88">
        <v>54.43</v>
      </c>
      <c r="C1651" s="88">
        <v>54.5</v>
      </c>
      <c r="D1651" s="88">
        <v>54.060001</v>
      </c>
      <c r="E1651" s="88">
        <v>54.310001</v>
      </c>
      <c r="F1651" s="88">
        <v>48.128517000000002</v>
      </c>
      <c r="G1651" s="88">
        <v>46300</v>
      </c>
      <c r="K1651" s="182"/>
      <c r="L1651" s="182"/>
      <c r="M1651" s="182"/>
      <c r="N1651" s="92"/>
    </row>
    <row r="1652" spans="1:14" ht="15" hidden="1" customHeight="1" x14ac:dyDescent="0.25">
      <c r="A1652" s="87">
        <v>42201</v>
      </c>
      <c r="B1652" s="88">
        <v>54.169998</v>
      </c>
      <c r="C1652" s="88">
        <v>55.459999000000003</v>
      </c>
      <c r="D1652" s="88">
        <v>54.169998</v>
      </c>
      <c r="E1652" s="88">
        <v>54.490001999999997</v>
      </c>
      <c r="F1652" s="88">
        <v>48.288029000000002</v>
      </c>
      <c r="G1652" s="88">
        <v>96900</v>
      </c>
      <c r="K1652" s="182"/>
      <c r="L1652" s="182"/>
      <c r="M1652" s="182"/>
      <c r="N1652" s="92"/>
    </row>
    <row r="1653" spans="1:14" ht="15" hidden="1" customHeight="1" x14ac:dyDescent="0.25">
      <c r="A1653" s="87">
        <v>42202</v>
      </c>
      <c r="B1653" s="88">
        <v>54.630001</v>
      </c>
      <c r="C1653" s="88">
        <v>54.630001</v>
      </c>
      <c r="D1653" s="88">
        <v>53.68</v>
      </c>
      <c r="E1653" s="88">
        <v>53.959999000000003</v>
      </c>
      <c r="F1653" s="88">
        <v>47.818348</v>
      </c>
      <c r="G1653" s="88">
        <v>48700</v>
      </c>
      <c r="K1653" s="182"/>
      <c r="L1653" s="182"/>
      <c r="M1653" s="182"/>
      <c r="N1653" s="92"/>
    </row>
    <row r="1654" spans="1:14" ht="15" hidden="1" customHeight="1" x14ac:dyDescent="0.25">
      <c r="A1654" s="87">
        <v>42205</v>
      </c>
      <c r="B1654" s="88">
        <v>53.84</v>
      </c>
      <c r="C1654" s="88">
        <v>53.84</v>
      </c>
      <c r="D1654" s="88">
        <v>52.849997999999999</v>
      </c>
      <c r="E1654" s="88">
        <v>53</v>
      </c>
      <c r="F1654" s="88">
        <v>46.967624999999998</v>
      </c>
      <c r="G1654" s="88">
        <v>45300</v>
      </c>
      <c r="K1654" s="182"/>
      <c r="L1654" s="182"/>
      <c r="M1654" s="182"/>
      <c r="N1654" s="92"/>
    </row>
    <row r="1655" spans="1:14" ht="15" hidden="1" customHeight="1" x14ac:dyDescent="0.25">
      <c r="A1655" s="87">
        <v>42206</v>
      </c>
      <c r="B1655" s="88">
        <v>52.84</v>
      </c>
      <c r="C1655" s="88">
        <v>53.110000999999997</v>
      </c>
      <c r="D1655" s="88">
        <v>51.939999</v>
      </c>
      <c r="E1655" s="88">
        <v>52.419998</v>
      </c>
      <c r="F1655" s="88">
        <v>46.453620999999998</v>
      </c>
      <c r="G1655" s="88">
        <v>33800</v>
      </c>
      <c r="K1655" s="182"/>
      <c r="L1655" s="182"/>
      <c r="M1655" s="182"/>
      <c r="N1655" s="92"/>
    </row>
    <row r="1656" spans="1:14" ht="15" hidden="1" customHeight="1" x14ac:dyDescent="0.25">
      <c r="A1656" s="87">
        <v>42207</v>
      </c>
      <c r="B1656" s="88">
        <v>52</v>
      </c>
      <c r="C1656" s="88">
        <v>53.09</v>
      </c>
      <c r="D1656" s="88">
        <v>51.630001</v>
      </c>
      <c r="E1656" s="88">
        <v>53.009998000000003</v>
      </c>
      <c r="F1656" s="88">
        <v>46.976475000000001</v>
      </c>
      <c r="G1656" s="88">
        <v>44300</v>
      </c>
      <c r="K1656" s="182"/>
      <c r="L1656" s="182"/>
      <c r="M1656" s="182"/>
      <c r="N1656" s="92"/>
    </row>
    <row r="1657" spans="1:14" ht="15" hidden="1" customHeight="1" x14ac:dyDescent="0.25">
      <c r="A1657" s="87">
        <v>42208</v>
      </c>
      <c r="B1657" s="88">
        <v>53.060001</v>
      </c>
      <c r="C1657" s="88">
        <v>53.060001</v>
      </c>
      <c r="D1657" s="88">
        <v>51.419998</v>
      </c>
      <c r="E1657" s="88">
        <v>51.650002000000001</v>
      </c>
      <c r="F1657" s="88">
        <v>45.771278000000002</v>
      </c>
      <c r="G1657" s="88">
        <v>92100</v>
      </c>
      <c r="K1657" s="182"/>
      <c r="L1657" s="182"/>
      <c r="M1657" s="182"/>
      <c r="N1657" s="92"/>
    </row>
    <row r="1658" spans="1:14" ht="15" hidden="1" customHeight="1" x14ac:dyDescent="0.25">
      <c r="A1658" s="87">
        <v>42209</v>
      </c>
      <c r="B1658" s="88">
        <v>51.490001999999997</v>
      </c>
      <c r="C1658" s="88">
        <v>52.799999</v>
      </c>
      <c r="D1658" s="88">
        <v>51.169998</v>
      </c>
      <c r="E1658" s="88">
        <v>52.07</v>
      </c>
      <c r="F1658" s="88">
        <v>46.143462999999997</v>
      </c>
      <c r="G1658" s="88">
        <v>66600</v>
      </c>
      <c r="K1658" s="182"/>
      <c r="L1658" s="182"/>
      <c r="M1658" s="182"/>
      <c r="N1658" s="92"/>
    </row>
    <row r="1659" spans="1:14" ht="15" hidden="1" customHeight="1" x14ac:dyDescent="0.25">
      <c r="A1659" s="87">
        <v>42212</v>
      </c>
      <c r="B1659" s="88">
        <v>52.060001</v>
      </c>
      <c r="C1659" s="88">
        <v>52.900002000000001</v>
      </c>
      <c r="D1659" s="88">
        <v>51.950001</v>
      </c>
      <c r="E1659" s="88">
        <v>52.27</v>
      </c>
      <c r="F1659" s="88">
        <v>46.320689999999999</v>
      </c>
      <c r="G1659" s="88">
        <v>70700</v>
      </c>
      <c r="K1659" s="182"/>
      <c r="L1659" s="182"/>
      <c r="M1659" s="182"/>
      <c r="N1659" s="92"/>
    </row>
    <row r="1660" spans="1:14" ht="15" hidden="1" customHeight="1" x14ac:dyDescent="0.25">
      <c r="A1660" s="87">
        <v>42213</v>
      </c>
      <c r="B1660" s="88">
        <v>52.279998999999997</v>
      </c>
      <c r="C1660" s="88">
        <v>52.310001</v>
      </c>
      <c r="D1660" s="88">
        <v>51.349997999999999</v>
      </c>
      <c r="E1660" s="88">
        <v>51.740001999999997</v>
      </c>
      <c r="F1660" s="88">
        <v>45.851021000000003</v>
      </c>
      <c r="G1660" s="88">
        <v>85100</v>
      </c>
      <c r="K1660" s="182"/>
      <c r="L1660" s="182"/>
      <c r="M1660" s="182"/>
      <c r="N1660" s="92"/>
    </row>
    <row r="1661" spans="1:14" ht="15" hidden="1" customHeight="1" x14ac:dyDescent="0.25">
      <c r="A1661" s="87">
        <v>42214</v>
      </c>
      <c r="B1661" s="88">
        <v>51.830002</v>
      </c>
      <c r="C1661" s="88">
        <v>52.43</v>
      </c>
      <c r="D1661" s="88">
        <v>51.32</v>
      </c>
      <c r="E1661" s="88">
        <v>51.450001</v>
      </c>
      <c r="F1661" s="88">
        <v>45.594031999999999</v>
      </c>
      <c r="G1661" s="88">
        <v>120000</v>
      </c>
      <c r="K1661" s="182"/>
      <c r="L1661" s="182"/>
      <c r="M1661" s="182"/>
      <c r="N1661" s="92"/>
    </row>
    <row r="1662" spans="1:14" ht="15" hidden="1" customHeight="1" x14ac:dyDescent="0.25">
      <c r="A1662" s="87">
        <v>42215</v>
      </c>
      <c r="B1662" s="88">
        <v>51.02</v>
      </c>
      <c r="C1662" s="88">
        <v>52.32</v>
      </c>
      <c r="D1662" s="88">
        <v>50.720001000000003</v>
      </c>
      <c r="E1662" s="88">
        <v>51.290000999999997</v>
      </c>
      <c r="F1662" s="88">
        <v>45.452247999999997</v>
      </c>
      <c r="G1662" s="88">
        <v>66300</v>
      </c>
      <c r="K1662" s="182"/>
      <c r="L1662" s="182"/>
      <c r="M1662" s="182"/>
      <c r="N1662" s="92"/>
    </row>
    <row r="1663" spans="1:14" ht="15" hidden="1" customHeight="1" x14ac:dyDescent="0.25">
      <c r="A1663" s="87">
        <v>42216</v>
      </c>
      <c r="B1663" s="88">
        <v>51.25</v>
      </c>
      <c r="C1663" s="88">
        <v>52.220001000000003</v>
      </c>
      <c r="D1663" s="88">
        <v>50.709999000000003</v>
      </c>
      <c r="E1663" s="88">
        <v>51.419998</v>
      </c>
      <c r="F1663" s="88">
        <v>45.567458999999999</v>
      </c>
      <c r="G1663" s="88">
        <v>39300</v>
      </c>
      <c r="K1663" s="182"/>
      <c r="L1663" s="182"/>
      <c r="M1663" s="182"/>
      <c r="N1663" s="92"/>
    </row>
    <row r="1664" spans="1:14" ht="15" hidden="1" customHeight="1" x14ac:dyDescent="0.25">
      <c r="A1664" s="87">
        <v>42219</v>
      </c>
      <c r="B1664" s="88">
        <v>51.389999000000003</v>
      </c>
      <c r="C1664" s="88">
        <v>51.849997999999999</v>
      </c>
      <c r="D1664" s="88">
        <v>50.459999000000003</v>
      </c>
      <c r="E1664" s="88">
        <v>50.91</v>
      </c>
      <c r="F1664" s="88">
        <v>45.115498000000002</v>
      </c>
      <c r="G1664" s="88">
        <v>87000</v>
      </c>
      <c r="K1664" s="182"/>
      <c r="L1664" s="182"/>
      <c r="M1664" s="182"/>
      <c r="N1664" s="92"/>
    </row>
    <row r="1665" spans="1:14" ht="15" hidden="1" customHeight="1" x14ac:dyDescent="0.25">
      <c r="A1665" s="87">
        <v>42220</v>
      </c>
      <c r="B1665" s="88">
        <v>50.68</v>
      </c>
      <c r="C1665" s="88">
        <v>50.869999</v>
      </c>
      <c r="D1665" s="88">
        <v>50.07</v>
      </c>
      <c r="E1665" s="88">
        <v>50.349997999999999</v>
      </c>
      <c r="F1665" s="88">
        <v>44.619231999999997</v>
      </c>
      <c r="G1665" s="88">
        <v>71400</v>
      </c>
      <c r="K1665" s="182"/>
      <c r="L1665" s="182"/>
      <c r="M1665" s="182"/>
      <c r="N1665" s="92"/>
    </row>
    <row r="1666" spans="1:14" ht="15" hidden="1" customHeight="1" x14ac:dyDescent="0.25">
      <c r="A1666" s="87">
        <v>42221</v>
      </c>
      <c r="B1666" s="88">
        <v>50.669998</v>
      </c>
      <c r="C1666" s="88">
        <v>51.07</v>
      </c>
      <c r="D1666" s="88">
        <v>50.049999</v>
      </c>
      <c r="E1666" s="88">
        <v>50.720001000000003</v>
      </c>
      <c r="F1666" s="88">
        <v>44.947121000000003</v>
      </c>
      <c r="G1666" s="88">
        <v>76400</v>
      </c>
      <c r="K1666" s="182"/>
      <c r="L1666" s="182"/>
      <c r="M1666" s="182"/>
      <c r="N1666" s="92"/>
    </row>
    <row r="1667" spans="1:14" ht="15" hidden="1" customHeight="1" x14ac:dyDescent="0.25">
      <c r="A1667" s="87">
        <v>42222</v>
      </c>
      <c r="B1667" s="88">
        <v>50.720001000000003</v>
      </c>
      <c r="C1667" s="88">
        <v>51.189999</v>
      </c>
      <c r="D1667" s="88">
        <v>47.900002000000001</v>
      </c>
      <c r="E1667" s="88">
        <v>48.200001</v>
      </c>
      <c r="F1667" s="88">
        <v>42.713946999999997</v>
      </c>
      <c r="G1667" s="88">
        <v>114200</v>
      </c>
      <c r="K1667" s="182"/>
      <c r="L1667" s="182"/>
      <c r="M1667" s="182"/>
      <c r="N1667" s="92"/>
    </row>
    <row r="1668" spans="1:14" ht="15" hidden="1" customHeight="1" x14ac:dyDescent="0.25">
      <c r="A1668" s="87">
        <v>42223</v>
      </c>
      <c r="B1668" s="88">
        <v>47.700001</v>
      </c>
      <c r="C1668" s="88">
        <v>47.700001</v>
      </c>
      <c r="D1668" s="88">
        <v>45.25</v>
      </c>
      <c r="E1668" s="88">
        <v>46.619999</v>
      </c>
      <c r="F1668" s="88">
        <v>41.313786</v>
      </c>
      <c r="G1668" s="88">
        <v>107300</v>
      </c>
      <c r="K1668" s="182"/>
      <c r="L1668" s="182"/>
      <c r="M1668" s="182"/>
      <c r="N1668" s="92"/>
    </row>
    <row r="1669" spans="1:14" ht="15" hidden="1" customHeight="1" x14ac:dyDescent="0.25">
      <c r="A1669" s="87">
        <v>42226</v>
      </c>
      <c r="B1669" s="88">
        <v>46.919998</v>
      </c>
      <c r="C1669" s="88">
        <v>55.580002</v>
      </c>
      <c r="D1669" s="88">
        <v>46.919998</v>
      </c>
      <c r="E1669" s="88">
        <v>51.650002000000001</v>
      </c>
      <c r="F1669" s="88">
        <v>45.771278000000002</v>
      </c>
      <c r="G1669" s="88">
        <v>238100</v>
      </c>
      <c r="K1669" s="182"/>
      <c r="L1669" s="182"/>
      <c r="M1669" s="182"/>
      <c r="N1669" s="92"/>
    </row>
    <row r="1670" spans="1:14" ht="15" hidden="1" customHeight="1" x14ac:dyDescent="0.25">
      <c r="A1670" s="87">
        <v>42227</v>
      </c>
      <c r="B1670" s="88">
        <v>50.900002000000001</v>
      </c>
      <c r="C1670" s="88">
        <v>51.630001</v>
      </c>
      <c r="D1670" s="88">
        <v>49.450001</v>
      </c>
      <c r="E1670" s="88">
        <v>49.540000999999997</v>
      </c>
      <c r="F1670" s="88">
        <v>43.901432</v>
      </c>
      <c r="G1670" s="88">
        <v>72100</v>
      </c>
      <c r="K1670" s="182"/>
      <c r="L1670" s="182"/>
      <c r="M1670" s="182"/>
      <c r="N1670" s="92"/>
    </row>
    <row r="1671" spans="1:14" ht="15" hidden="1" customHeight="1" x14ac:dyDescent="0.25">
      <c r="A1671" s="87">
        <v>42228</v>
      </c>
      <c r="B1671" s="88">
        <v>49.529998999999997</v>
      </c>
      <c r="C1671" s="88">
        <v>50.25</v>
      </c>
      <c r="D1671" s="88">
        <v>48.98</v>
      </c>
      <c r="E1671" s="88">
        <v>50.09</v>
      </c>
      <c r="F1671" s="88">
        <v>44.388824</v>
      </c>
      <c r="G1671" s="88">
        <v>71600</v>
      </c>
      <c r="K1671" s="182"/>
      <c r="L1671" s="182"/>
      <c r="M1671" s="182"/>
      <c r="N1671" s="92"/>
    </row>
    <row r="1672" spans="1:14" ht="15" hidden="1" customHeight="1" x14ac:dyDescent="0.25">
      <c r="A1672" s="87">
        <v>42229</v>
      </c>
      <c r="B1672" s="88">
        <v>49.59</v>
      </c>
      <c r="C1672" s="88">
        <v>50.889999000000003</v>
      </c>
      <c r="D1672" s="88">
        <v>49.470001000000003</v>
      </c>
      <c r="E1672" s="88">
        <v>50.200001</v>
      </c>
      <c r="F1672" s="88">
        <v>44.486305000000002</v>
      </c>
      <c r="G1672" s="88">
        <v>43900</v>
      </c>
      <c r="K1672" s="182"/>
      <c r="L1672" s="182"/>
      <c r="M1672" s="182"/>
      <c r="N1672" s="92"/>
    </row>
    <row r="1673" spans="1:14" ht="15" hidden="1" customHeight="1" x14ac:dyDescent="0.25">
      <c r="A1673" s="87">
        <v>42230</v>
      </c>
      <c r="B1673" s="88">
        <v>50.049999</v>
      </c>
      <c r="C1673" s="88">
        <v>51.07</v>
      </c>
      <c r="D1673" s="88">
        <v>50.049999</v>
      </c>
      <c r="E1673" s="88">
        <v>50.98</v>
      </c>
      <c r="F1673" s="88">
        <v>45.177528000000002</v>
      </c>
      <c r="G1673" s="88">
        <v>41000</v>
      </c>
      <c r="K1673" s="182"/>
      <c r="L1673" s="182"/>
      <c r="M1673" s="182"/>
      <c r="N1673" s="92"/>
    </row>
    <row r="1674" spans="1:14" ht="15" hidden="1" customHeight="1" x14ac:dyDescent="0.25">
      <c r="A1674" s="87">
        <v>42233</v>
      </c>
      <c r="B1674" s="88">
        <v>50.580002</v>
      </c>
      <c r="C1674" s="88">
        <v>51.700001</v>
      </c>
      <c r="D1674" s="88">
        <v>50.580002</v>
      </c>
      <c r="E1674" s="88">
        <v>50.889999000000003</v>
      </c>
      <c r="F1674" s="88">
        <v>45.097763</v>
      </c>
      <c r="G1674" s="88">
        <v>60900</v>
      </c>
      <c r="K1674" s="182"/>
      <c r="L1674" s="182"/>
      <c r="M1674" s="182"/>
      <c r="N1674" s="92"/>
    </row>
    <row r="1675" spans="1:14" ht="15" hidden="1" customHeight="1" x14ac:dyDescent="0.25">
      <c r="A1675" s="87">
        <v>42234</v>
      </c>
      <c r="B1675" s="88">
        <v>51.02</v>
      </c>
      <c r="C1675" s="88">
        <v>51.93</v>
      </c>
      <c r="D1675" s="88">
        <v>50.52</v>
      </c>
      <c r="E1675" s="88">
        <v>51.799999</v>
      </c>
      <c r="F1675" s="88">
        <v>45.904198000000001</v>
      </c>
      <c r="G1675" s="88">
        <v>83700</v>
      </c>
      <c r="K1675" s="182"/>
      <c r="L1675" s="182"/>
      <c r="M1675" s="182"/>
      <c r="N1675" s="92"/>
    </row>
    <row r="1676" spans="1:14" ht="15" hidden="1" customHeight="1" x14ac:dyDescent="0.25">
      <c r="A1676" s="87">
        <v>42235</v>
      </c>
      <c r="B1676" s="88">
        <v>51.25</v>
      </c>
      <c r="C1676" s="88">
        <v>53.330002</v>
      </c>
      <c r="D1676" s="88">
        <v>50.900002000000001</v>
      </c>
      <c r="E1676" s="88">
        <v>52.849997999999999</v>
      </c>
      <c r="F1676" s="88">
        <v>46.834685999999998</v>
      </c>
      <c r="G1676" s="88">
        <v>100100</v>
      </c>
      <c r="K1676" s="182"/>
      <c r="L1676" s="182"/>
      <c r="M1676" s="182"/>
      <c r="N1676" s="92"/>
    </row>
    <row r="1677" spans="1:14" ht="15" hidden="1" customHeight="1" x14ac:dyDescent="0.25">
      <c r="A1677" s="87">
        <v>42236</v>
      </c>
      <c r="B1677" s="88">
        <v>52.610000999999997</v>
      </c>
      <c r="C1677" s="88">
        <v>53.59</v>
      </c>
      <c r="D1677" s="88">
        <v>52.23</v>
      </c>
      <c r="E1677" s="88">
        <v>52.68</v>
      </c>
      <c r="F1677" s="88">
        <v>46.684040000000003</v>
      </c>
      <c r="G1677" s="88">
        <v>63500</v>
      </c>
      <c r="K1677" s="182"/>
      <c r="L1677" s="182"/>
      <c r="M1677" s="182"/>
      <c r="N1677" s="92"/>
    </row>
    <row r="1678" spans="1:14" ht="15" hidden="1" customHeight="1" x14ac:dyDescent="0.25">
      <c r="A1678" s="87">
        <v>42237</v>
      </c>
      <c r="B1678" s="88">
        <v>51.459999000000003</v>
      </c>
      <c r="C1678" s="88">
        <v>52.52</v>
      </c>
      <c r="D1678" s="88">
        <v>50.700001</v>
      </c>
      <c r="E1678" s="88">
        <v>51.73</v>
      </c>
      <c r="F1678" s="88">
        <v>45.842162999999999</v>
      </c>
      <c r="G1678" s="88">
        <v>79100</v>
      </c>
      <c r="K1678" s="182"/>
      <c r="L1678" s="182"/>
      <c r="M1678" s="182"/>
      <c r="N1678" s="92"/>
    </row>
    <row r="1679" spans="1:14" ht="15" hidden="1" customHeight="1" x14ac:dyDescent="0.25">
      <c r="A1679" s="87">
        <v>42240</v>
      </c>
      <c r="B1679" s="88">
        <v>51.459999000000003</v>
      </c>
      <c r="C1679" s="88">
        <v>51.459999000000003</v>
      </c>
      <c r="D1679" s="88">
        <v>48.950001</v>
      </c>
      <c r="E1679" s="88">
        <v>48.950001</v>
      </c>
      <c r="F1679" s="88">
        <v>43.378585999999999</v>
      </c>
      <c r="G1679" s="88">
        <v>67000</v>
      </c>
      <c r="K1679" s="182"/>
      <c r="L1679" s="182"/>
      <c r="M1679" s="182"/>
      <c r="N1679" s="92"/>
    </row>
    <row r="1680" spans="1:14" ht="15" hidden="1" customHeight="1" x14ac:dyDescent="0.25">
      <c r="A1680" s="87">
        <v>42241</v>
      </c>
      <c r="B1680" s="88">
        <v>50.16</v>
      </c>
      <c r="C1680" s="88">
        <v>50.16</v>
      </c>
      <c r="D1680" s="88">
        <v>48.790000999999997</v>
      </c>
      <c r="E1680" s="88">
        <v>49.259998000000003</v>
      </c>
      <c r="F1680" s="88">
        <v>43.653289999999998</v>
      </c>
      <c r="G1680" s="88">
        <v>59400</v>
      </c>
      <c r="K1680" s="182"/>
      <c r="L1680" s="182"/>
      <c r="M1680" s="182"/>
      <c r="N1680" s="92"/>
    </row>
    <row r="1681" spans="1:14" ht="15" hidden="1" customHeight="1" x14ac:dyDescent="0.25">
      <c r="A1681" s="87">
        <v>42242</v>
      </c>
      <c r="B1681" s="88">
        <v>50.240001999999997</v>
      </c>
      <c r="C1681" s="88">
        <v>50.75</v>
      </c>
      <c r="D1681" s="88">
        <v>48.639999000000003</v>
      </c>
      <c r="E1681" s="88">
        <v>49.919998</v>
      </c>
      <c r="F1681" s="88">
        <v>44.238174000000001</v>
      </c>
      <c r="G1681" s="88">
        <v>51600</v>
      </c>
      <c r="K1681" s="182"/>
      <c r="L1681" s="182"/>
      <c r="M1681" s="182"/>
      <c r="N1681" s="92"/>
    </row>
    <row r="1682" spans="1:14" ht="15" hidden="1" customHeight="1" x14ac:dyDescent="0.25">
      <c r="A1682" s="87">
        <v>42243</v>
      </c>
      <c r="B1682" s="88">
        <v>50.73</v>
      </c>
      <c r="C1682" s="88">
        <v>51.470001000000003</v>
      </c>
      <c r="D1682" s="88">
        <v>48.560001</v>
      </c>
      <c r="E1682" s="88">
        <v>49.259998000000003</v>
      </c>
      <c r="F1682" s="88">
        <v>43.653289999999998</v>
      </c>
      <c r="G1682" s="88">
        <v>56800</v>
      </c>
      <c r="K1682" s="182"/>
      <c r="L1682" s="182"/>
      <c r="M1682" s="182"/>
      <c r="N1682" s="92"/>
    </row>
    <row r="1683" spans="1:14" ht="15" hidden="1" customHeight="1" x14ac:dyDescent="0.25">
      <c r="A1683" s="87">
        <v>42244</v>
      </c>
      <c r="B1683" s="88">
        <v>49.07</v>
      </c>
      <c r="C1683" s="88">
        <v>49.220001000000003</v>
      </c>
      <c r="D1683" s="88">
        <v>48.369999</v>
      </c>
      <c r="E1683" s="88">
        <v>49.09</v>
      </c>
      <c r="F1683" s="88">
        <v>43.502647000000003</v>
      </c>
      <c r="G1683" s="88">
        <v>37800</v>
      </c>
      <c r="K1683" s="182"/>
      <c r="L1683" s="182"/>
      <c r="M1683" s="182"/>
      <c r="N1683" s="92"/>
    </row>
    <row r="1684" spans="1:14" ht="15" hidden="1" customHeight="1" x14ac:dyDescent="0.25">
      <c r="A1684" s="87">
        <v>42247</v>
      </c>
      <c r="B1684" s="88">
        <v>48.43</v>
      </c>
      <c r="C1684" s="88">
        <v>49.52</v>
      </c>
      <c r="D1684" s="88">
        <v>48.240001999999997</v>
      </c>
      <c r="E1684" s="88">
        <v>49.27</v>
      </c>
      <c r="F1684" s="88">
        <v>43.662154999999998</v>
      </c>
      <c r="G1684" s="88">
        <v>67500</v>
      </c>
      <c r="K1684" s="182"/>
      <c r="L1684" s="182"/>
      <c r="M1684" s="182"/>
      <c r="N1684" s="92"/>
    </row>
    <row r="1685" spans="1:14" ht="15" hidden="1" customHeight="1" x14ac:dyDescent="0.25">
      <c r="A1685" s="87">
        <v>42248</v>
      </c>
      <c r="B1685" s="88">
        <v>48.619999</v>
      </c>
      <c r="C1685" s="88">
        <v>49.560001</v>
      </c>
      <c r="D1685" s="88">
        <v>48.209999000000003</v>
      </c>
      <c r="E1685" s="88">
        <v>48.380001</v>
      </c>
      <c r="F1685" s="88">
        <v>42.873463000000001</v>
      </c>
      <c r="G1685" s="88">
        <v>50500</v>
      </c>
      <c r="K1685" s="182"/>
      <c r="L1685" s="182"/>
      <c r="M1685" s="182"/>
      <c r="N1685" s="92"/>
    </row>
    <row r="1686" spans="1:14" ht="15" hidden="1" customHeight="1" x14ac:dyDescent="0.25">
      <c r="A1686" s="87">
        <v>42249</v>
      </c>
      <c r="B1686" s="88">
        <v>48.939999</v>
      </c>
      <c r="C1686" s="88">
        <v>48.939999</v>
      </c>
      <c r="D1686" s="88">
        <v>47.849997999999999</v>
      </c>
      <c r="E1686" s="88">
        <v>48.310001</v>
      </c>
      <c r="F1686" s="88">
        <v>42.811419999999998</v>
      </c>
      <c r="G1686" s="88">
        <v>33100</v>
      </c>
      <c r="K1686" s="182"/>
      <c r="L1686" s="182"/>
      <c r="M1686" s="182"/>
      <c r="N1686" s="92"/>
    </row>
    <row r="1687" spans="1:14" ht="15" hidden="1" customHeight="1" x14ac:dyDescent="0.25">
      <c r="A1687" s="87">
        <v>42250</v>
      </c>
      <c r="B1687" s="88">
        <v>48.700001</v>
      </c>
      <c r="C1687" s="88">
        <v>48.77</v>
      </c>
      <c r="D1687" s="88">
        <v>47.59</v>
      </c>
      <c r="E1687" s="88">
        <v>47.919998</v>
      </c>
      <c r="F1687" s="88">
        <v>42.465812999999997</v>
      </c>
      <c r="G1687" s="88">
        <v>43700</v>
      </c>
      <c r="K1687" s="182"/>
      <c r="L1687" s="182"/>
      <c r="M1687" s="182"/>
      <c r="N1687" s="92"/>
    </row>
    <row r="1688" spans="1:14" ht="15" hidden="1" customHeight="1" x14ac:dyDescent="0.25">
      <c r="A1688" s="87">
        <v>42251</v>
      </c>
      <c r="B1688" s="88">
        <v>47.299999</v>
      </c>
      <c r="C1688" s="88">
        <v>47.889999000000003</v>
      </c>
      <c r="D1688" s="88">
        <v>46.450001</v>
      </c>
      <c r="E1688" s="88">
        <v>47.549999</v>
      </c>
      <c r="F1688" s="88">
        <v>42.137928000000002</v>
      </c>
      <c r="G1688" s="88">
        <v>37100</v>
      </c>
      <c r="K1688" s="182"/>
      <c r="L1688" s="182"/>
      <c r="M1688" s="182"/>
      <c r="N1688" s="92"/>
    </row>
    <row r="1689" spans="1:14" ht="15" hidden="1" customHeight="1" x14ac:dyDescent="0.25">
      <c r="A1689" s="87">
        <v>42255</v>
      </c>
      <c r="B1689" s="88">
        <v>47.919998</v>
      </c>
      <c r="C1689" s="88">
        <v>48.68</v>
      </c>
      <c r="D1689" s="88">
        <v>46.970001000000003</v>
      </c>
      <c r="E1689" s="88">
        <v>48.240001999999997</v>
      </c>
      <c r="F1689" s="88">
        <v>42.749389999999998</v>
      </c>
      <c r="G1689" s="88">
        <v>51700</v>
      </c>
      <c r="K1689" s="182"/>
      <c r="L1689" s="182"/>
      <c r="M1689" s="182"/>
      <c r="N1689" s="92"/>
    </row>
    <row r="1690" spans="1:14" ht="15" hidden="1" customHeight="1" x14ac:dyDescent="0.25">
      <c r="A1690" s="87">
        <v>42256</v>
      </c>
      <c r="B1690" s="88">
        <v>48.549999</v>
      </c>
      <c r="C1690" s="88">
        <v>48.549999</v>
      </c>
      <c r="D1690" s="88">
        <v>47.279998999999997</v>
      </c>
      <c r="E1690" s="88">
        <v>47.43</v>
      </c>
      <c r="F1690" s="88">
        <v>42.031593000000001</v>
      </c>
      <c r="G1690" s="88">
        <v>45400</v>
      </c>
      <c r="K1690" s="182"/>
      <c r="L1690" s="182"/>
      <c r="M1690" s="182"/>
      <c r="N1690" s="92"/>
    </row>
    <row r="1691" spans="1:14" ht="15" hidden="1" customHeight="1" x14ac:dyDescent="0.25">
      <c r="A1691" s="87">
        <v>42257</v>
      </c>
      <c r="B1691" s="88">
        <v>47.200001</v>
      </c>
      <c r="C1691" s="88">
        <v>48.259998000000003</v>
      </c>
      <c r="D1691" s="88">
        <v>47.110000999999997</v>
      </c>
      <c r="E1691" s="88">
        <v>47.349997999999999</v>
      </c>
      <c r="F1691" s="88">
        <v>41.960681999999998</v>
      </c>
      <c r="G1691" s="88">
        <v>35000</v>
      </c>
      <c r="K1691" s="182"/>
      <c r="L1691" s="182"/>
      <c r="M1691" s="182"/>
      <c r="N1691" s="92"/>
    </row>
    <row r="1692" spans="1:14" ht="15" hidden="1" customHeight="1" x14ac:dyDescent="0.25">
      <c r="A1692" s="87">
        <v>42258</v>
      </c>
      <c r="B1692" s="88">
        <v>46.700001</v>
      </c>
      <c r="C1692" s="88">
        <v>47.599997999999999</v>
      </c>
      <c r="D1692" s="88">
        <v>46.459999000000003</v>
      </c>
      <c r="E1692" s="88">
        <v>47.48</v>
      </c>
      <c r="F1692" s="88">
        <v>42.332934999999999</v>
      </c>
      <c r="G1692" s="88">
        <v>23000</v>
      </c>
      <c r="K1692" s="182"/>
      <c r="L1692" s="182"/>
      <c r="M1692" s="182"/>
      <c r="N1692" s="92"/>
    </row>
    <row r="1693" spans="1:14" ht="15" hidden="1" customHeight="1" x14ac:dyDescent="0.25">
      <c r="A1693" s="87">
        <v>42261</v>
      </c>
      <c r="B1693" s="88">
        <v>47.48</v>
      </c>
      <c r="C1693" s="88">
        <v>47.830002</v>
      </c>
      <c r="D1693" s="88">
        <v>47.240001999999997</v>
      </c>
      <c r="E1693" s="88">
        <v>47.650002000000001</v>
      </c>
      <c r="F1693" s="88">
        <v>42.484504999999999</v>
      </c>
      <c r="G1693" s="88">
        <v>29200</v>
      </c>
      <c r="K1693" s="182"/>
      <c r="L1693" s="182"/>
      <c r="M1693" s="182"/>
      <c r="N1693" s="92"/>
    </row>
    <row r="1694" spans="1:14" ht="15" hidden="1" customHeight="1" x14ac:dyDescent="0.25">
      <c r="A1694" s="87">
        <v>42262</v>
      </c>
      <c r="B1694" s="88">
        <v>47.41</v>
      </c>
      <c r="C1694" s="88">
        <v>48.32</v>
      </c>
      <c r="D1694" s="88">
        <v>47.41</v>
      </c>
      <c r="E1694" s="88">
        <v>48.25</v>
      </c>
      <c r="F1694" s="88">
        <v>43.019463000000002</v>
      </c>
      <c r="G1694" s="88">
        <v>39300</v>
      </c>
      <c r="K1694" s="182"/>
      <c r="L1694" s="182"/>
      <c r="M1694" s="182"/>
      <c r="N1694" s="92"/>
    </row>
    <row r="1695" spans="1:14" ht="15" hidden="1" customHeight="1" x14ac:dyDescent="0.25">
      <c r="A1695" s="87">
        <v>42263</v>
      </c>
      <c r="B1695" s="88">
        <v>48.5</v>
      </c>
      <c r="C1695" s="88">
        <v>49.040000999999997</v>
      </c>
      <c r="D1695" s="88">
        <v>48.400002000000001</v>
      </c>
      <c r="E1695" s="88">
        <v>48.549999</v>
      </c>
      <c r="F1695" s="88">
        <v>43.286937999999999</v>
      </c>
      <c r="G1695" s="88">
        <v>44600</v>
      </c>
      <c r="K1695" s="182"/>
      <c r="L1695" s="182"/>
      <c r="M1695" s="182"/>
      <c r="N1695" s="92"/>
    </row>
    <row r="1696" spans="1:14" ht="15" hidden="1" customHeight="1" x14ac:dyDescent="0.25">
      <c r="A1696" s="87">
        <v>42264</v>
      </c>
      <c r="B1696" s="88">
        <v>48.43</v>
      </c>
      <c r="C1696" s="88">
        <v>49.720001000000003</v>
      </c>
      <c r="D1696" s="88">
        <v>48.220001000000003</v>
      </c>
      <c r="E1696" s="88">
        <v>48.98</v>
      </c>
      <c r="F1696" s="88">
        <v>43.670315000000002</v>
      </c>
      <c r="G1696" s="88">
        <v>46800</v>
      </c>
      <c r="K1696" s="182"/>
      <c r="L1696" s="182"/>
      <c r="M1696" s="182"/>
      <c r="N1696" s="92"/>
    </row>
    <row r="1697" spans="1:14" ht="15" hidden="1" customHeight="1" x14ac:dyDescent="0.25">
      <c r="A1697" s="87">
        <v>42265</v>
      </c>
      <c r="B1697" s="88">
        <v>48.400002000000001</v>
      </c>
      <c r="C1697" s="88">
        <v>49.98</v>
      </c>
      <c r="D1697" s="88">
        <v>48.169998</v>
      </c>
      <c r="E1697" s="88">
        <v>48.549999</v>
      </c>
      <c r="F1697" s="88">
        <v>43.286937999999999</v>
      </c>
      <c r="G1697" s="88">
        <v>131800</v>
      </c>
      <c r="K1697" s="182"/>
      <c r="L1697" s="182"/>
      <c r="M1697" s="182"/>
      <c r="N1697" s="92"/>
    </row>
    <row r="1698" spans="1:14" ht="15" hidden="1" customHeight="1" x14ac:dyDescent="0.25">
      <c r="A1698" s="87">
        <v>42268</v>
      </c>
      <c r="B1698" s="88">
        <v>48.360000999999997</v>
      </c>
      <c r="C1698" s="88">
        <v>49.700001</v>
      </c>
      <c r="D1698" s="88">
        <v>48.360000999999997</v>
      </c>
      <c r="E1698" s="88">
        <v>49.450001</v>
      </c>
      <c r="F1698" s="88">
        <v>44.089367000000003</v>
      </c>
      <c r="G1698" s="88">
        <v>72500</v>
      </c>
      <c r="K1698" s="182"/>
      <c r="L1698" s="182"/>
      <c r="M1698" s="182"/>
      <c r="N1698" s="92"/>
    </row>
    <row r="1699" spans="1:14" ht="15" hidden="1" customHeight="1" x14ac:dyDescent="0.25">
      <c r="A1699" s="87">
        <v>42269</v>
      </c>
      <c r="B1699" s="88">
        <v>49</v>
      </c>
      <c r="C1699" s="88">
        <v>49.689999</v>
      </c>
      <c r="D1699" s="88">
        <v>48.75</v>
      </c>
      <c r="E1699" s="88">
        <v>49.310001</v>
      </c>
      <c r="F1699" s="88">
        <v>43.964554</v>
      </c>
      <c r="G1699" s="88">
        <v>61700</v>
      </c>
      <c r="K1699" s="182"/>
      <c r="L1699" s="182"/>
      <c r="M1699" s="182"/>
      <c r="N1699" s="92"/>
    </row>
    <row r="1700" spans="1:14" ht="15" hidden="1" customHeight="1" x14ac:dyDescent="0.25">
      <c r="A1700" s="87">
        <v>42270</v>
      </c>
      <c r="B1700" s="88">
        <v>49.27</v>
      </c>
      <c r="C1700" s="88">
        <v>49.93</v>
      </c>
      <c r="D1700" s="88">
        <v>49</v>
      </c>
      <c r="E1700" s="88">
        <v>49.32</v>
      </c>
      <c r="F1700" s="88">
        <v>43.973464999999997</v>
      </c>
      <c r="G1700" s="88">
        <v>60500</v>
      </c>
      <c r="K1700" s="182"/>
      <c r="L1700" s="182"/>
      <c r="M1700" s="182"/>
      <c r="N1700" s="92"/>
    </row>
    <row r="1701" spans="1:14" ht="15" hidden="1" customHeight="1" x14ac:dyDescent="0.25">
      <c r="A1701" s="87">
        <v>42271</v>
      </c>
      <c r="B1701" s="88">
        <v>48.950001</v>
      </c>
      <c r="C1701" s="88">
        <v>50.48</v>
      </c>
      <c r="D1701" s="88">
        <v>48.950001</v>
      </c>
      <c r="E1701" s="88">
        <v>50.41</v>
      </c>
      <c r="F1701" s="88">
        <v>44.945301000000001</v>
      </c>
      <c r="G1701" s="88">
        <v>49800</v>
      </c>
      <c r="K1701" s="182"/>
      <c r="L1701" s="182"/>
      <c r="M1701" s="182"/>
      <c r="N1701" s="92"/>
    </row>
    <row r="1702" spans="1:14" ht="15" hidden="1" customHeight="1" x14ac:dyDescent="0.25">
      <c r="A1702" s="87">
        <v>42272</v>
      </c>
      <c r="B1702" s="88">
        <v>50.66</v>
      </c>
      <c r="C1702" s="88">
        <v>51.330002</v>
      </c>
      <c r="D1702" s="88">
        <v>50.139999000000003</v>
      </c>
      <c r="E1702" s="88">
        <v>50.369999</v>
      </c>
      <c r="F1702" s="88">
        <v>44.909644999999998</v>
      </c>
      <c r="G1702" s="88">
        <v>44100</v>
      </c>
      <c r="K1702" s="182"/>
      <c r="L1702" s="182"/>
      <c r="M1702" s="182"/>
      <c r="N1702" s="92"/>
    </row>
    <row r="1703" spans="1:14" ht="15" hidden="1" customHeight="1" x14ac:dyDescent="0.25">
      <c r="A1703" s="87">
        <v>42275</v>
      </c>
      <c r="B1703" s="88">
        <v>50.360000999999997</v>
      </c>
      <c r="C1703" s="88">
        <v>51.759998000000003</v>
      </c>
      <c r="D1703" s="88">
        <v>49.669998</v>
      </c>
      <c r="E1703" s="88">
        <v>51.349997999999999</v>
      </c>
      <c r="F1703" s="88">
        <v>45.783400999999998</v>
      </c>
      <c r="G1703" s="88">
        <v>78400</v>
      </c>
      <c r="K1703" s="182"/>
      <c r="L1703" s="182"/>
      <c r="M1703" s="182"/>
      <c r="N1703" s="92"/>
    </row>
    <row r="1704" spans="1:14" ht="15" hidden="1" customHeight="1" x14ac:dyDescent="0.25">
      <c r="A1704" s="87">
        <v>42276</v>
      </c>
      <c r="B1704" s="88">
        <v>51.119999</v>
      </c>
      <c r="C1704" s="88">
        <v>51.91</v>
      </c>
      <c r="D1704" s="88">
        <v>51.119999</v>
      </c>
      <c r="E1704" s="88">
        <v>51.639999000000003</v>
      </c>
      <c r="F1704" s="88">
        <v>46.041961999999998</v>
      </c>
      <c r="G1704" s="88">
        <v>69100</v>
      </c>
      <c r="K1704" s="182"/>
      <c r="L1704" s="182"/>
      <c r="M1704" s="182"/>
      <c r="N1704" s="92"/>
    </row>
    <row r="1705" spans="1:14" ht="15" hidden="1" customHeight="1" x14ac:dyDescent="0.25">
      <c r="A1705" s="87">
        <v>42277</v>
      </c>
      <c r="B1705" s="88">
        <v>52.099997999999999</v>
      </c>
      <c r="C1705" s="88">
        <v>53.360000999999997</v>
      </c>
      <c r="D1705" s="88">
        <v>51.619999</v>
      </c>
      <c r="E1705" s="88">
        <v>53.080002</v>
      </c>
      <c r="F1705" s="88">
        <v>47.325862999999998</v>
      </c>
      <c r="G1705" s="88">
        <v>73100</v>
      </c>
      <c r="K1705" s="182"/>
      <c r="L1705" s="182"/>
      <c r="M1705" s="182"/>
      <c r="N1705" s="92"/>
    </row>
    <row r="1706" spans="1:14" ht="15" hidden="1" customHeight="1" x14ac:dyDescent="0.25">
      <c r="A1706" s="87">
        <v>42278</v>
      </c>
      <c r="B1706" s="88">
        <v>53.349997999999999</v>
      </c>
      <c r="C1706" s="88">
        <v>53.349997999999999</v>
      </c>
      <c r="D1706" s="88">
        <v>50.82</v>
      </c>
      <c r="E1706" s="88">
        <v>51.639999000000003</v>
      </c>
      <c r="F1706" s="88">
        <v>46.041961999999998</v>
      </c>
      <c r="G1706" s="88">
        <v>57000</v>
      </c>
      <c r="K1706" s="182"/>
      <c r="L1706" s="182"/>
      <c r="M1706" s="182"/>
      <c r="N1706" s="92"/>
    </row>
    <row r="1707" spans="1:14" ht="15" hidden="1" customHeight="1" x14ac:dyDescent="0.25">
      <c r="A1707" s="87">
        <v>42279</v>
      </c>
      <c r="B1707" s="88">
        <v>51.419998</v>
      </c>
      <c r="C1707" s="88">
        <v>52.509998000000003</v>
      </c>
      <c r="D1707" s="88">
        <v>51.07</v>
      </c>
      <c r="E1707" s="88">
        <v>52.419998</v>
      </c>
      <c r="F1707" s="88">
        <v>46.737408000000002</v>
      </c>
      <c r="G1707" s="88">
        <v>48900</v>
      </c>
      <c r="K1707" s="182"/>
      <c r="L1707" s="182"/>
      <c r="M1707" s="182"/>
      <c r="N1707" s="92"/>
    </row>
    <row r="1708" spans="1:14" ht="15" hidden="1" customHeight="1" x14ac:dyDescent="0.25">
      <c r="A1708" s="87">
        <v>42282</v>
      </c>
      <c r="B1708" s="88">
        <v>52.919998</v>
      </c>
      <c r="C1708" s="88">
        <v>53.5</v>
      </c>
      <c r="D1708" s="88">
        <v>52.349997999999999</v>
      </c>
      <c r="E1708" s="88">
        <v>53.450001</v>
      </c>
      <c r="F1708" s="88">
        <v>47.655746000000001</v>
      </c>
      <c r="G1708" s="88">
        <v>54100</v>
      </c>
      <c r="K1708" s="182"/>
      <c r="L1708" s="182"/>
      <c r="M1708" s="182"/>
      <c r="N1708" s="92"/>
    </row>
    <row r="1709" spans="1:14" ht="15" hidden="1" customHeight="1" x14ac:dyDescent="0.25">
      <c r="A1709" s="87">
        <v>42283</v>
      </c>
      <c r="B1709" s="88">
        <v>53.439999</v>
      </c>
      <c r="C1709" s="88">
        <v>53.630001</v>
      </c>
      <c r="D1709" s="88">
        <v>52.639999000000003</v>
      </c>
      <c r="E1709" s="88">
        <v>52.790000999999997</v>
      </c>
      <c r="F1709" s="88">
        <v>47.067303000000003</v>
      </c>
      <c r="G1709" s="88">
        <v>56700</v>
      </c>
      <c r="K1709" s="182"/>
      <c r="L1709" s="182"/>
      <c r="M1709" s="182"/>
      <c r="N1709" s="92"/>
    </row>
    <row r="1710" spans="1:14" ht="15" hidden="1" customHeight="1" x14ac:dyDescent="0.25">
      <c r="A1710" s="87">
        <v>42284</v>
      </c>
      <c r="B1710" s="88">
        <v>52.919998</v>
      </c>
      <c r="C1710" s="88">
        <v>53.25</v>
      </c>
      <c r="D1710" s="88">
        <v>52.209999000000003</v>
      </c>
      <c r="E1710" s="88">
        <v>53.040000999999997</v>
      </c>
      <c r="F1710" s="88">
        <v>47.290199000000001</v>
      </c>
      <c r="G1710" s="88">
        <v>46300</v>
      </c>
      <c r="K1710" s="182"/>
      <c r="L1710" s="182"/>
      <c r="M1710" s="182"/>
      <c r="N1710" s="92"/>
    </row>
    <row r="1711" spans="1:14" ht="15" hidden="1" customHeight="1" x14ac:dyDescent="0.25">
      <c r="A1711" s="87">
        <v>42285</v>
      </c>
      <c r="B1711" s="88">
        <v>52.849997999999999</v>
      </c>
      <c r="C1711" s="88">
        <v>53.970001000000003</v>
      </c>
      <c r="D1711" s="88">
        <v>52.459999000000003</v>
      </c>
      <c r="E1711" s="88">
        <v>53.509998000000003</v>
      </c>
      <c r="F1711" s="88">
        <v>47.709240000000001</v>
      </c>
      <c r="G1711" s="88">
        <v>48700</v>
      </c>
      <c r="K1711" s="182"/>
      <c r="L1711" s="182"/>
      <c r="M1711" s="182"/>
      <c r="N1711" s="92"/>
    </row>
    <row r="1712" spans="1:14" ht="15" hidden="1" customHeight="1" x14ac:dyDescent="0.25">
      <c r="A1712" s="87">
        <v>42286</v>
      </c>
      <c r="B1712" s="88">
        <v>53.650002000000001</v>
      </c>
      <c r="C1712" s="88">
        <v>53.779998999999997</v>
      </c>
      <c r="D1712" s="88">
        <v>52.639999000000003</v>
      </c>
      <c r="E1712" s="88">
        <v>52.830002</v>
      </c>
      <c r="F1712" s="88">
        <v>47.102961999999998</v>
      </c>
      <c r="G1712" s="88">
        <v>37800</v>
      </c>
      <c r="K1712" s="182"/>
      <c r="L1712" s="182"/>
      <c r="M1712" s="182"/>
      <c r="N1712" s="92"/>
    </row>
    <row r="1713" spans="1:14" ht="15" hidden="1" customHeight="1" x14ac:dyDescent="0.25">
      <c r="A1713" s="87">
        <v>42289</v>
      </c>
      <c r="B1713" s="88">
        <v>52.75</v>
      </c>
      <c r="C1713" s="88">
        <v>53.799999</v>
      </c>
      <c r="D1713" s="88">
        <v>52.75</v>
      </c>
      <c r="E1713" s="88">
        <v>53.369999</v>
      </c>
      <c r="F1713" s="88">
        <v>47.584431000000002</v>
      </c>
      <c r="G1713" s="88">
        <v>68700</v>
      </c>
      <c r="K1713" s="182"/>
      <c r="L1713" s="182"/>
      <c r="M1713" s="182"/>
      <c r="N1713" s="92"/>
    </row>
    <row r="1714" spans="1:14" ht="15" hidden="1" customHeight="1" x14ac:dyDescent="0.25">
      <c r="A1714" s="87">
        <v>42290</v>
      </c>
      <c r="B1714" s="88">
        <v>53.060001</v>
      </c>
      <c r="C1714" s="88">
        <v>53.82</v>
      </c>
      <c r="D1714" s="88">
        <v>52.790000999999997</v>
      </c>
      <c r="E1714" s="88">
        <v>52.889999000000003</v>
      </c>
      <c r="F1714" s="88">
        <v>47.156460000000003</v>
      </c>
      <c r="G1714" s="88">
        <v>61000</v>
      </c>
      <c r="K1714" s="182"/>
      <c r="L1714" s="182"/>
      <c r="M1714" s="182"/>
      <c r="N1714" s="92"/>
    </row>
    <row r="1715" spans="1:14" ht="15" hidden="1" customHeight="1" x14ac:dyDescent="0.25">
      <c r="A1715" s="87">
        <v>42291</v>
      </c>
      <c r="B1715" s="88">
        <v>53.009998000000003</v>
      </c>
      <c r="C1715" s="88">
        <v>53.580002</v>
      </c>
      <c r="D1715" s="88">
        <v>52.200001</v>
      </c>
      <c r="E1715" s="88">
        <v>52.299999</v>
      </c>
      <c r="F1715" s="88">
        <v>46.630420999999998</v>
      </c>
      <c r="G1715" s="88">
        <v>40800</v>
      </c>
      <c r="K1715" s="182"/>
      <c r="L1715" s="182"/>
      <c r="M1715" s="182"/>
      <c r="N1715" s="92"/>
    </row>
    <row r="1716" spans="1:14" ht="15" hidden="1" customHeight="1" x14ac:dyDescent="0.25">
      <c r="A1716" s="87">
        <v>42292</v>
      </c>
      <c r="B1716" s="88">
        <v>52.57</v>
      </c>
      <c r="C1716" s="88">
        <v>53.889999000000003</v>
      </c>
      <c r="D1716" s="88">
        <v>52.279998999999997</v>
      </c>
      <c r="E1716" s="88">
        <v>53.869999</v>
      </c>
      <c r="F1716" s="88">
        <v>48.030216000000003</v>
      </c>
      <c r="G1716" s="88">
        <v>41400</v>
      </c>
      <c r="K1716" s="182"/>
      <c r="L1716" s="182"/>
      <c r="M1716" s="182"/>
      <c r="N1716" s="92"/>
    </row>
    <row r="1717" spans="1:14" ht="15" hidden="1" customHeight="1" x14ac:dyDescent="0.25">
      <c r="A1717" s="87">
        <v>42293</v>
      </c>
      <c r="B1717" s="88">
        <v>54.110000999999997</v>
      </c>
      <c r="C1717" s="88">
        <v>54.57</v>
      </c>
      <c r="D1717" s="88">
        <v>53.32</v>
      </c>
      <c r="E1717" s="88">
        <v>53.459999000000003</v>
      </c>
      <c r="F1717" s="88">
        <v>47.664664999999999</v>
      </c>
      <c r="G1717" s="88">
        <v>61800</v>
      </c>
      <c r="K1717" s="182"/>
      <c r="L1717" s="182"/>
      <c r="M1717" s="182"/>
      <c r="N1717" s="92"/>
    </row>
    <row r="1718" spans="1:14" ht="15" hidden="1" customHeight="1" x14ac:dyDescent="0.25">
      <c r="A1718" s="87">
        <v>42296</v>
      </c>
      <c r="B1718" s="88">
        <v>53.119999</v>
      </c>
      <c r="C1718" s="88">
        <v>53.970001000000003</v>
      </c>
      <c r="D1718" s="88">
        <v>53.099997999999999</v>
      </c>
      <c r="E1718" s="88">
        <v>53.689999</v>
      </c>
      <c r="F1718" s="88">
        <v>47.869736000000003</v>
      </c>
      <c r="G1718" s="88">
        <v>72500</v>
      </c>
      <c r="K1718" s="182"/>
      <c r="L1718" s="182"/>
      <c r="M1718" s="182"/>
      <c r="N1718" s="92"/>
    </row>
    <row r="1719" spans="1:14" ht="15" hidden="1" customHeight="1" x14ac:dyDescent="0.25">
      <c r="A1719" s="87">
        <v>42297</v>
      </c>
      <c r="B1719" s="88">
        <v>53.779998999999997</v>
      </c>
      <c r="C1719" s="88">
        <v>54.27</v>
      </c>
      <c r="D1719" s="88">
        <v>53.380001</v>
      </c>
      <c r="E1719" s="88">
        <v>53.830002</v>
      </c>
      <c r="F1719" s="88">
        <v>47.994563999999997</v>
      </c>
      <c r="G1719" s="88">
        <v>63500</v>
      </c>
      <c r="K1719" s="182"/>
      <c r="L1719" s="182"/>
      <c r="M1719" s="182"/>
      <c r="N1719" s="92"/>
    </row>
    <row r="1720" spans="1:14" ht="15" hidden="1" customHeight="1" x14ac:dyDescent="0.25">
      <c r="A1720" s="87">
        <v>42298</v>
      </c>
      <c r="B1720" s="88">
        <v>53.799999</v>
      </c>
      <c r="C1720" s="88">
        <v>54.299999</v>
      </c>
      <c r="D1720" s="88">
        <v>53.040000999999997</v>
      </c>
      <c r="E1720" s="88">
        <v>53.09</v>
      </c>
      <c r="F1720" s="88">
        <v>47.334778</v>
      </c>
      <c r="G1720" s="88">
        <v>123300</v>
      </c>
      <c r="K1720" s="182"/>
      <c r="L1720" s="182"/>
      <c r="M1720" s="182"/>
      <c r="N1720" s="92"/>
    </row>
    <row r="1721" spans="1:14" ht="15" hidden="1" customHeight="1" x14ac:dyDescent="0.25">
      <c r="A1721" s="87">
        <v>42299</v>
      </c>
      <c r="B1721" s="88">
        <v>53.349997999999999</v>
      </c>
      <c r="C1721" s="88">
        <v>53.919998</v>
      </c>
      <c r="D1721" s="88">
        <v>53.029998999999997</v>
      </c>
      <c r="E1721" s="88">
        <v>53.529998999999997</v>
      </c>
      <c r="F1721" s="88">
        <v>47.727077000000001</v>
      </c>
      <c r="G1721" s="88">
        <v>65600</v>
      </c>
      <c r="K1721" s="182"/>
      <c r="L1721" s="182"/>
      <c r="M1721" s="182"/>
      <c r="N1721" s="92"/>
    </row>
    <row r="1722" spans="1:14" ht="15" hidden="1" customHeight="1" x14ac:dyDescent="0.25">
      <c r="A1722" s="87">
        <v>42300</v>
      </c>
      <c r="B1722" s="88">
        <v>53.709999000000003</v>
      </c>
      <c r="C1722" s="88">
        <v>53.709999000000003</v>
      </c>
      <c r="D1722" s="88">
        <v>52.34</v>
      </c>
      <c r="E1722" s="88">
        <v>52.779998999999997</v>
      </c>
      <c r="F1722" s="88">
        <v>47.05838</v>
      </c>
      <c r="G1722" s="88">
        <v>50100</v>
      </c>
      <c r="K1722" s="182"/>
      <c r="L1722" s="182"/>
      <c r="M1722" s="182"/>
      <c r="N1722" s="92"/>
    </row>
    <row r="1723" spans="1:14" ht="15" hidden="1" customHeight="1" x14ac:dyDescent="0.25">
      <c r="A1723" s="87">
        <v>42303</v>
      </c>
      <c r="B1723" s="88">
        <v>52.84</v>
      </c>
      <c r="C1723" s="88">
        <v>53.529998999999997</v>
      </c>
      <c r="D1723" s="88">
        <v>52.84</v>
      </c>
      <c r="E1723" s="88">
        <v>53.369999</v>
      </c>
      <c r="F1723" s="88">
        <v>47.584431000000002</v>
      </c>
      <c r="G1723" s="88">
        <v>31100</v>
      </c>
      <c r="K1723" s="182"/>
      <c r="L1723" s="182"/>
      <c r="M1723" s="182"/>
      <c r="N1723" s="92"/>
    </row>
    <row r="1724" spans="1:14" ht="15" hidden="1" customHeight="1" x14ac:dyDescent="0.25">
      <c r="A1724" s="87">
        <v>42304</v>
      </c>
      <c r="B1724" s="88">
        <v>53.189999</v>
      </c>
      <c r="C1724" s="88">
        <v>53.259998000000003</v>
      </c>
      <c r="D1724" s="88">
        <v>52.259998000000003</v>
      </c>
      <c r="E1724" s="88">
        <v>52.389999000000003</v>
      </c>
      <c r="F1724" s="88">
        <v>46.710655000000003</v>
      </c>
      <c r="G1724" s="88">
        <v>42900</v>
      </c>
      <c r="K1724" s="182"/>
      <c r="L1724" s="182"/>
      <c r="M1724" s="182"/>
      <c r="N1724" s="92"/>
    </row>
    <row r="1725" spans="1:14" ht="15" hidden="1" customHeight="1" x14ac:dyDescent="0.25">
      <c r="A1725" s="87">
        <v>42305</v>
      </c>
      <c r="B1725" s="88">
        <v>52.549999</v>
      </c>
      <c r="C1725" s="88">
        <v>53.439999</v>
      </c>
      <c r="D1725" s="88">
        <v>51.73</v>
      </c>
      <c r="E1725" s="88">
        <v>53</v>
      </c>
      <c r="F1725" s="88">
        <v>47.254536000000002</v>
      </c>
      <c r="G1725" s="88">
        <v>76400</v>
      </c>
      <c r="K1725" s="182"/>
      <c r="L1725" s="182"/>
      <c r="M1725" s="182"/>
      <c r="N1725" s="92"/>
    </row>
    <row r="1726" spans="1:14" ht="15" hidden="1" customHeight="1" x14ac:dyDescent="0.25">
      <c r="A1726" s="87">
        <v>42306</v>
      </c>
      <c r="B1726" s="88">
        <v>52.810001</v>
      </c>
      <c r="C1726" s="88">
        <v>52.84</v>
      </c>
      <c r="D1726" s="88">
        <v>51.880001</v>
      </c>
      <c r="E1726" s="88">
        <v>52.290000999999997</v>
      </c>
      <c r="F1726" s="88">
        <v>46.621510000000001</v>
      </c>
      <c r="G1726" s="88">
        <v>51000</v>
      </c>
      <c r="K1726" s="182"/>
      <c r="L1726" s="182"/>
      <c r="M1726" s="182"/>
      <c r="N1726" s="92"/>
    </row>
    <row r="1727" spans="1:14" ht="15" hidden="1" customHeight="1" x14ac:dyDescent="0.25">
      <c r="A1727" s="87">
        <v>42307</v>
      </c>
      <c r="B1727" s="88">
        <v>52.279998999999997</v>
      </c>
      <c r="C1727" s="88">
        <v>52.560001</v>
      </c>
      <c r="D1727" s="88">
        <v>51.880001</v>
      </c>
      <c r="E1727" s="88">
        <v>52.209999000000003</v>
      </c>
      <c r="F1727" s="88">
        <v>46.550175000000003</v>
      </c>
      <c r="G1727" s="88">
        <v>40900</v>
      </c>
      <c r="K1727" s="182"/>
      <c r="L1727" s="182"/>
      <c r="M1727" s="182"/>
      <c r="N1727" s="92"/>
    </row>
    <row r="1728" spans="1:14" ht="15" hidden="1" customHeight="1" x14ac:dyDescent="0.25">
      <c r="A1728" s="87">
        <v>42310</v>
      </c>
      <c r="B1728" s="88">
        <v>52.169998</v>
      </c>
      <c r="C1728" s="88">
        <v>52.639999000000003</v>
      </c>
      <c r="D1728" s="88">
        <v>51.919998</v>
      </c>
      <c r="E1728" s="88">
        <v>52.25</v>
      </c>
      <c r="F1728" s="88">
        <v>46.585842</v>
      </c>
      <c r="G1728" s="88">
        <v>37500</v>
      </c>
      <c r="K1728" s="182"/>
      <c r="L1728" s="182"/>
      <c r="M1728" s="182"/>
      <c r="N1728" s="92"/>
    </row>
    <row r="1729" spans="1:14" ht="15" hidden="1" customHeight="1" x14ac:dyDescent="0.25">
      <c r="A1729" s="87">
        <v>42311</v>
      </c>
      <c r="B1729" s="88">
        <v>52.040000999999997</v>
      </c>
      <c r="C1729" s="88">
        <v>52.389999000000003</v>
      </c>
      <c r="D1729" s="88">
        <v>51.669998</v>
      </c>
      <c r="E1729" s="88">
        <v>52.299999</v>
      </c>
      <c r="F1729" s="88">
        <v>46.630420999999998</v>
      </c>
      <c r="G1729" s="88">
        <v>38500</v>
      </c>
      <c r="K1729" s="182"/>
      <c r="L1729" s="182"/>
      <c r="M1729" s="182"/>
      <c r="N1729" s="92"/>
    </row>
    <row r="1730" spans="1:14" ht="15" hidden="1" customHeight="1" x14ac:dyDescent="0.25">
      <c r="A1730" s="87">
        <v>42312</v>
      </c>
      <c r="B1730" s="88">
        <v>52.240001999999997</v>
      </c>
      <c r="C1730" s="88">
        <v>52.709999000000003</v>
      </c>
      <c r="D1730" s="88">
        <v>51.700001</v>
      </c>
      <c r="E1730" s="88">
        <v>52.18</v>
      </c>
      <c r="F1730" s="88">
        <v>46.523429999999998</v>
      </c>
      <c r="G1730" s="88">
        <v>38400</v>
      </c>
      <c r="K1730" s="182"/>
      <c r="L1730" s="182"/>
      <c r="M1730" s="182"/>
      <c r="N1730" s="92"/>
    </row>
    <row r="1731" spans="1:14" ht="15" hidden="1" customHeight="1" x14ac:dyDescent="0.25">
      <c r="A1731" s="87">
        <v>42313</v>
      </c>
      <c r="B1731" s="88">
        <v>52.419998</v>
      </c>
      <c r="C1731" s="88">
        <v>53.040000999999997</v>
      </c>
      <c r="D1731" s="88">
        <v>51.630001</v>
      </c>
      <c r="E1731" s="88">
        <v>52.279998999999997</v>
      </c>
      <c r="F1731" s="88">
        <v>46.612583000000001</v>
      </c>
      <c r="G1731" s="88">
        <v>67000</v>
      </c>
      <c r="K1731" s="182"/>
      <c r="L1731" s="182"/>
      <c r="M1731" s="182"/>
      <c r="N1731" s="92"/>
    </row>
    <row r="1732" spans="1:14" ht="15" hidden="1" customHeight="1" x14ac:dyDescent="0.25">
      <c r="A1732" s="87">
        <v>42314</v>
      </c>
      <c r="B1732" s="88">
        <v>51.900002000000001</v>
      </c>
      <c r="C1732" s="88">
        <v>52.09</v>
      </c>
      <c r="D1732" s="88">
        <v>49.5</v>
      </c>
      <c r="E1732" s="88">
        <v>50.029998999999997</v>
      </c>
      <c r="F1732" s="88">
        <v>44.606495000000002</v>
      </c>
      <c r="G1732" s="88">
        <v>62300</v>
      </c>
      <c r="K1732" s="182"/>
      <c r="L1732" s="182"/>
      <c r="M1732" s="182"/>
      <c r="N1732" s="92"/>
    </row>
    <row r="1733" spans="1:14" ht="15" hidden="1" customHeight="1" x14ac:dyDescent="0.25">
      <c r="A1733" s="87">
        <v>42317</v>
      </c>
      <c r="B1733" s="88">
        <v>50.34</v>
      </c>
      <c r="C1733" s="88">
        <v>53.790000999999997</v>
      </c>
      <c r="D1733" s="88">
        <v>49.880001</v>
      </c>
      <c r="E1733" s="88">
        <v>53.150002000000001</v>
      </c>
      <c r="F1733" s="88">
        <v>47.388278999999997</v>
      </c>
      <c r="G1733" s="88">
        <v>195800</v>
      </c>
      <c r="K1733" s="182"/>
      <c r="L1733" s="182"/>
      <c r="M1733" s="182"/>
      <c r="N1733" s="92"/>
    </row>
    <row r="1734" spans="1:14" ht="15" hidden="1" customHeight="1" x14ac:dyDescent="0.25">
      <c r="A1734" s="87">
        <v>42318</v>
      </c>
      <c r="B1734" s="88">
        <v>53.040000999999997</v>
      </c>
      <c r="C1734" s="88">
        <v>53.650002000000001</v>
      </c>
      <c r="D1734" s="88">
        <v>52.73</v>
      </c>
      <c r="E1734" s="88">
        <v>52.990001999999997</v>
      </c>
      <c r="F1734" s="88">
        <v>47.245628000000004</v>
      </c>
      <c r="G1734" s="88">
        <v>75900</v>
      </c>
      <c r="K1734" s="182"/>
      <c r="L1734" s="182"/>
      <c r="M1734" s="182"/>
      <c r="N1734" s="92"/>
    </row>
    <row r="1735" spans="1:14" ht="15" hidden="1" customHeight="1" x14ac:dyDescent="0.25">
      <c r="A1735" s="87">
        <v>42319</v>
      </c>
      <c r="B1735" s="88">
        <v>53.09</v>
      </c>
      <c r="C1735" s="88">
        <v>53.290000999999997</v>
      </c>
      <c r="D1735" s="88">
        <v>52.720001000000003</v>
      </c>
      <c r="E1735" s="88">
        <v>52.869999</v>
      </c>
      <c r="F1735" s="88">
        <v>47.138626000000002</v>
      </c>
      <c r="G1735" s="88">
        <v>50600</v>
      </c>
      <c r="K1735" s="182"/>
      <c r="L1735" s="182"/>
      <c r="M1735" s="182"/>
      <c r="N1735" s="92"/>
    </row>
    <row r="1736" spans="1:14" ht="15" hidden="1" customHeight="1" x14ac:dyDescent="0.25">
      <c r="A1736" s="87">
        <v>42320</v>
      </c>
      <c r="B1736" s="88">
        <v>52.509998000000003</v>
      </c>
      <c r="C1736" s="88">
        <v>53.279998999999997</v>
      </c>
      <c r="D1736" s="88">
        <v>51.560001</v>
      </c>
      <c r="E1736" s="88">
        <v>51.77</v>
      </c>
      <c r="F1736" s="88">
        <v>46.157874999999997</v>
      </c>
      <c r="G1736" s="88">
        <v>59000</v>
      </c>
      <c r="K1736" s="182"/>
      <c r="L1736" s="182"/>
      <c r="M1736" s="182"/>
      <c r="N1736" s="92"/>
    </row>
    <row r="1737" spans="1:14" ht="15" hidden="1" customHeight="1" x14ac:dyDescent="0.25">
      <c r="A1737" s="87">
        <v>42321</v>
      </c>
      <c r="B1737" s="88">
        <v>52.220001000000003</v>
      </c>
      <c r="C1737" s="88">
        <v>52.900002000000001</v>
      </c>
      <c r="D1737" s="88">
        <v>51.77</v>
      </c>
      <c r="E1737" s="88">
        <v>51.970001000000003</v>
      </c>
      <c r="F1737" s="88">
        <v>46.336193000000002</v>
      </c>
      <c r="G1737" s="88">
        <v>144600</v>
      </c>
      <c r="K1737" s="182"/>
      <c r="L1737" s="182"/>
      <c r="M1737" s="182"/>
      <c r="N1737" s="92"/>
    </row>
    <row r="1738" spans="1:14" ht="15" hidden="1" customHeight="1" x14ac:dyDescent="0.25">
      <c r="A1738" s="87">
        <v>42324</v>
      </c>
      <c r="B1738" s="88">
        <v>51.939999</v>
      </c>
      <c r="C1738" s="88">
        <v>52.200001</v>
      </c>
      <c r="D1738" s="88">
        <v>51.549999</v>
      </c>
      <c r="E1738" s="88">
        <v>52.060001</v>
      </c>
      <c r="F1738" s="88">
        <v>46.416443000000001</v>
      </c>
      <c r="G1738" s="88">
        <v>97900</v>
      </c>
      <c r="K1738" s="182"/>
      <c r="L1738" s="182"/>
      <c r="M1738" s="182"/>
      <c r="N1738" s="92"/>
    </row>
    <row r="1739" spans="1:14" ht="15" hidden="1" customHeight="1" x14ac:dyDescent="0.25">
      <c r="A1739" s="87">
        <v>42325</v>
      </c>
      <c r="B1739" s="88">
        <v>51.970001000000003</v>
      </c>
      <c r="C1739" s="88">
        <v>52.400002000000001</v>
      </c>
      <c r="D1739" s="88">
        <v>51.310001</v>
      </c>
      <c r="E1739" s="88">
        <v>51.57</v>
      </c>
      <c r="F1739" s="88">
        <v>45.979557</v>
      </c>
      <c r="G1739" s="88">
        <v>61800</v>
      </c>
      <c r="K1739" s="182"/>
      <c r="L1739" s="182"/>
      <c r="M1739" s="182"/>
      <c r="N1739" s="92"/>
    </row>
    <row r="1740" spans="1:14" ht="15" hidden="1" customHeight="1" x14ac:dyDescent="0.25">
      <c r="A1740" s="87">
        <v>42326</v>
      </c>
      <c r="B1740" s="88">
        <v>51.470001000000003</v>
      </c>
      <c r="C1740" s="88">
        <v>52.509998000000003</v>
      </c>
      <c r="D1740" s="88">
        <v>50.610000999999997</v>
      </c>
      <c r="E1740" s="88">
        <v>52.34</v>
      </c>
      <c r="F1740" s="88">
        <v>46.666072999999997</v>
      </c>
      <c r="G1740" s="88">
        <v>66600</v>
      </c>
      <c r="K1740" s="182"/>
      <c r="L1740" s="182"/>
      <c r="M1740" s="182"/>
      <c r="N1740" s="92"/>
    </row>
    <row r="1741" spans="1:14" ht="15" hidden="1" customHeight="1" x14ac:dyDescent="0.25">
      <c r="A1741" s="87">
        <v>42327</v>
      </c>
      <c r="B1741" s="88">
        <v>52.490001999999997</v>
      </c>
      <c r="C1741" s="88">
        <v>53.27</v>
      </c>
      <c r="D1741" s="88">
        <v>52.299999</v>
      </c>
      <c r="E1741" s="88">
        <v>53.130001</v>
      </c>
      <c r="F1741" s="88">
        <v>47.370444999999997</v>
      </c>
      <c r="G1741" s="88">
        <v>44200</v>
      </c>
      <c r="K1741" s="182"/>
      <c r="L1741" s="182"/>
      <c r="M1741" s="182"/>
      <c r="N1741" s="92"/>
    </row>
    <row r="1742" spans="1:14" ht="15" hidden="1" customHeight="1" x14ac:dyDescent="0.25">
      <c r="A1742" s="87">
        <v>42328</v>
      </c>
      <c r="B1742" s="88">
        <v>53.490001999999997</v>
      </c>
      <c r="C1742" s="88">
        <v>54.560001</v>
      </c>
      <c r="D1742" s="88">
        <v>53.27</v>
      </c>
      <c r="E1742" s="88">
        <v>53.650002000000001</v>
      </c>
      <c r="F1742" s="88">
        <v>47.834071999999999</v>
      </c>
      <c r="G1742" s="88">
        <v>80200</v>
      </c>
      <c r="K1742" s="182"/>
      <c r="L1742" s="182"/>
      <c r="M1742" s="182"/>
      <c r="N1742" s="92"/>
    </row>
    <row r="1743" spans="1:14" ht="15" hidden="1" customHeight="1" x14ac:dyDescent="0.25">
      <c r="A1743" s="87">
        <v>42331</v>
      </c>
      <c r="B1743" s="88">
        <v>53.349997999999999</v>
      </c>
      <c r="C1743" s="88">
        <v>54.200001</v>
      </c>
      <c r="D1743" s="88">
        <v>53.349997999999999</v>
      </c>
      <c r="E1743" s="88">
        <v>53.68</v>
      </c>
      <c r="F1743" s="88">
        <v>47.860824999999998</v>
      </c>
      <c r="G1743" s="88">
        <v>32100</v>
      </c>
      <c r="K1743" s="182"/>
      <c r="L1743" s="182"/>
      <c r="M1743" s="182"/>
      <c r="N1743" s="92"/>
    </row>
    <row r="1744" spans="1:14" ht="15" hidden="1" customHeight="1" x14ac:dyDescent="0.25">
      <c r="A1744" s="87">
        <v>42332</v>
      </c>
      <c r="B1744" s="88">
        <v>53.419998</v>
      </c>
      <c r="C1744" s="88">
        <v>53.869999</v>
      </c>
      <c r="D1744" s="88">
        <v>52.959999000000003</v>
      </c>
      <c r="E1744" s="88">
        <v>53.73</v>
      </c>
      <c r="F1744" s="88">
        <v>47.905399000000003</v>
      </c>
      <c r="G1744" s="88">
        <v>32600</v>
      </c>
      <c r="K1744" s="182"/>
      <c r="L1744" s="182"/>
      <c r="M1744" s="182"/>
      <c r="N1744" s="92"/>
    </row>
    <row r="1745" spans="1:14" ht="15" hidden="1" customHeight="1" x14ac:dyDescent="0.25">
      <c r="A1745" s="87">
        <v>42333</v>
      </c>
      <c r="B1745" s="88">
        <v>53.57</v>
      </c>
      <c r="C1745" s="88">
        <v>54.099997999999999</v>
      </c>
      <c r="D1745" s="88">
        <v>53.57</v>
      </c>
      <c r="E1745" s="88">
        <v>53.98</v>
      </c>
      <c r="F1745" s="88">
        <v>48.128287999999998</v>
      </c>
      <c r="G1745" s="88">
        <v>29900</v>
      </c>
      <c r="K1745" s="182"/>
      <c r="L1745" s="182"/>
      <c r="M1745" s="182"/>
      <c r="N1745" s="92"/>
    </row>
    <row r="1746" spans="1:14" ht="15" hidden="1" customHeight="1" x14ac:dyDescent="0.25">
      <c r="A1746" s="87">
        <v>42335</v>
      </c>
      <c r="B1746" s="88">
        <v>53.900002000000001</v>
      </c>
      <c r="C1746" s="88">
        <v>54.48</v>
      </c>
      <c r="D1746" s="88">
        <v>53.900002000000001</v>
      </c>
      <c r="E1746" s="88">
        <v>54.209999000000003</v>
      </c>
      <c r="F1746" s="88">
        <v>48.333362999999999</v>
      </c>
      <c r="G1746" s="88">
        <v>11300</v>
      </c>
      <c r="K1746" s="182"/>
      <c r="L1746" s="182"/>
      <c r="M1746" s="182"/>
      <c r="N1746" s="92"/>
    </row>
    <row r="1747" spans="1:14" ht="15" hidden="1" customHeight="1" x14ac:dyDescent="0.25">
      <c r="A1747" s="87">
        <v>42338</v>
      </c>
      <c r="B1747" s="88">
        <v>53.970001000000003</v>
      </c>
      <c r="C1747" s="88">
        <v>54.82</v>
      </c>
      <c r="D1747" s="88">
        <v>53.290000999999997</v>
      </c>
      <c r="E1747" s="88">
        <v>53.290000999999997</v>
      </c>
      <c r="F1747" s="88">
        <v>47.513095999999997</v>
      </c>
      <c r="G1747" s="88">
        <v>74200</v>
      </c>
      <c r="K1747" s="182"/>
      <c r="L1747" s="182"/>
      <c r="M1747" s="182"/>
      <c r="N1747" s="92"/>
    </row>
    <row r="1748" spans="1:14" ht="15" hidden="1" customHeight="1" x14ac:dyDescent="0.25">
      <c r="A1748" s="87">
        <v>42339</v>
      </c>
      <c r="B1748" s="88">
        <v>53.450001</v>
      </c>
      <c r="C1748" s="88">
        <v>54.610000999999997</v>
      </c>
      <c r="D1748" s="88">
        <v>53.450001</v>
      </c>
      <c r="E1748" s="88">
        <v>54.599997999999999</v>
      </c>
      <c r="F1748" s="88">
        <v>48.681094999999999</v>
      </c>
      <c r="G1748" s="88">
        <v>53700</v>
      </c>
      <c r="K1748" s="182"/>
      <c r="L1748" s="182"/>
      <c r="M1748" s="182"/>
      <c r="N1748" s="92"/>
    </row>
    <row r="1749" spans="1:14" ht="15" hidden="1" customHeight="1" x14ac:dyDescent="0.25">
      <c r="A1749" s="87">
        <v>42340</v>
      </c>
      <c r="B1749" s="88">
        <v>54.459999000000003</v>
      </c>
      <c r="C1749" s="88">
        <v>55</v>
      </c>
      <c r="D1749" s="88">
        <v>54.259998000000003</v>
      </c>
      <c r="E1749" s="88">
        <v>54.540000999999997</v>
      </c>
      <c r="F1749" s="88">
        <v>48.627594000000002</v>
      </c>
      <c r="G1749" s="88">
        <v>82000</v>
      </c>
      <c r="K1749" s="182"/>
      <c r="L1749" s="182"/>
      <c r="M1749" s="182"/>
      <c r="N1749" s="92"/>
    </row>
    <row r="1750" spans="1:14" ht="15" hidden="1" customHeight="1" x14ac:dyDescent="0.25">
      <c r="A1750" s="87">
        <v>42341</v>
      </c>
      <c r="B1750" s="88">
        <v>54.189999</v>
      </c>
      <c r="C1750" s="88">
        <v>54.189999</v>
      </c>
      <c r="D1750" s="88">
        <v>53.18</v>
      </c>
      <c r="E1750" s="88">
        <v>53.220001000000003</v>
      </c>
      <c r="F1750" s="88">
        <v>47.450687000000002</v>
      </c>
      <c r="G1750" s="88">
        <v>61200</v>
      </c>
      <c r="K1750" s="182"/>
      <c r="L1750" s="182"/>
      <c r="M1750" s="182"/>
      <c r="N1750" s="92"/>
    </row>
    <row r="1751" spans="1:14" ht="15" hidden="1" customHeight="1" x14ac:dyDescent="0.25">
      <c r="A1751" s="87">
        <v>42342</v>
      </c>
      <c r="B1751" s="88">
        <v>53.130001</v>
      </c>
      <c r="C1751" s="88">
        <v>54.02</v>
      </c>
      <c r="D1751" s="88">
        <v>53.119999</v>
      </c>
      <c r="E1751" s="88">
        <v>53.669998</v>
      </c>
      <c r="F1751" s="88">
        <v>47.851909999999997</v>
      </c>
      <c r="G1751" s="88">
        <v>47300</v>
      </c>
      <c r="K1751" s="182"/>
      <c r="L1751" s="182"/>
      <c r="M1751" s="182"/>
      <c r="N1751" s="92"/>
    </row>
    <row r="1752" spans="1:14" ht="15" hidden="1" customHeight="1" x14ac:dyDescent="0.25">
      <c r="A1752" s="87">
        <v>42345</v>
      </c>
      <c r="B1752" s="88">
        <v>53.759998000000003</v>
      </c>
      <c r="C1752" s="88">
        <v>53.790000999999997</v>
      </c>
      <c r="D1752" s="88">
        <v>52.830002</v>
      </c>
      <c r="E1752" s="88">
        <v>53.669998</v>
      </c>
      <c r="F1752" s="88">
        <v>47.851909999999997</v>
      </c>
      <c r="G1752" s="88">
        <v>93200</v>
      </c>
      <c r="K1752" s="182"/>
      <c r="L1752" s="182"/>
      <c r="M1752" s="182"/>
      <c r="N1752" s="92"/>
    </row>
    <row r="1753" spans="1:14" ht="15" hidden="1" customHeight="1" x14ac:dyDescent="0.25">
      <c r="A1753" s="87">
        <v>42346</v>
      </c>
      <c r="B1753" s="88">
        <v>53.169998</v>
      </c>
      <c r="C1753" s="88">
        <v>53.650002000000001</v>
      </c>
      <c r="D1753" s="88">
        <v>53.040000999999997</v>
      </c>
      <c r="E1753" s="88">
        <v>53.48</v>
      </c>
      <c r="F1753" s="88">
        <v>47.682513999999998</v>
      </c>
      <c r="G1753" s="88">
        <v>50600</v>
      </c>
      <c r="K1753" s="182"/>
      <c r="L1753" s="182"/>
      <c r="M1753" s="182"/>
      <c r="N1753" s="92"/>
    </row>
    <row r="1754" spans="1:14" ht="15" hidden="1" customHeight="1" x14ac:dyDescent="0.25">
      <c r="A1754" s="87">
        <v>42347</v>
      </c>
      <c r="B1754" s="88">
        <v>53.470001000000003</v>
      </c>
      <c r="C1754" s="88">
        <v>53.709999000000003</v>
      </c>
      <c r="D1754" s="88">
        <v>52.650002000000001</v>
      </c>
      <c r="E1754" s="88">
        <v>53.07</v>
      </c>
      <c r="F1754" s="88">
        <v>47.316943999999999</v>
      </c>
      <c r="G1754" s="88">
        <v>39200</v>
      </c>
      <c r="K1754" s="182"/>
      <c r="L1754" s="182"/>
      <c r="M1754" s="182"/>
      <c r="N1754" s="92"/>
    </row>
    <row r="1755" spans="1:14" ht="15" hidden="1" customHeight="1" x14ac:dyDescent="0.25">
      <c r="A1755" s="87">
        <v>42348</v>
      </c>
      <c r="B1755" s="88">
        <v>53.02</v>
      </c>
      <c r="C1755" s="88">
        <v>53.029998999999997</v>
      </c>
      <c r="D1755" s="88">
        <v>51.439999</v>
      </c>
      <c r="E1755" s="88">
        <v>52.25</v>
      </c>
      <c r="F1755" s="88">
        <v>46.585842</v>
      </c>
      <c r="G1755" s="88">
        <v>62100</v>
      </c>
      <c r="K1755" s="182"/>
      <c r="L1755" s="182"/>
      <c r="M1755" s="182"/>
      <c r="N1755" s="92"/>
    </row>
    <row r="1756" spans="1:14" ht="15" hidden="1" customHeight="1" x14ac:dyDescent="0.25">
      <c r="A1756" s="87">
        <v>42349</v>
      </c>
      <c r="B1756" s="88">
        <v>51.439999</v>
      </c>
      <c r="C1756" s="88">
        <v>52.25</v>
      </c>
      <c r="D1756" s="88">
        <v>51.439999</v>
      </c>
      <c r="E1756" s="88">
        <v>51.880001</v>
      </c>
      <c r="F1756" s="88">
        <v>46.511887000000002</v>
      </c>
      <c r="G1756" s="88">
        <v>55400</v>
      </c>
      <c r="K1756" s="182"/>
      <c r="L1756" s="182"/>
      <c r="M1756" s="182"/>
      <c r="N1756" s="92"/>
    </row>
    <row r="1757" spans="1:14" ht="15" hidden="1" customHeight="1" x14ac:dyDescent="0.25">
      <c r="A1757" s="87">
        <v>42352</v>
      </c>
      <c r="B1757" s="88">
        <v>51.880001</v>
      </c>
      <c r="C1757" s="88">
        <v>52.439999</v>
      </c>
      <c r="D1757" s="88">
        <v>51.48</v>
      </c>
      <c r="E1757" s="88">
        <v>52.299999</v>
      </c>
      <c r="F1757" s="88">
        <v>46.888415999999999</v>
      </c>
      <c r="G1757" s="88">
        <v>82900</v>
      </c>
      <c r="K1757" s="182"/>
      <c r="L1757" s="182"/>
      <c r="M1757" s="182"/>
      <c r="N1757" s="92"/>
    </row>
    <row r="1758" spans="1:14" ht="15" hidden="1" customHeight="1" x14ac:dyDescent="0.25">
      <c r="A1758" s="87">
        <v>42353</v>
      </c>
      <c r="B1758" s="88">
        <v>52.470001000000003</v>
      </c>
      <c r="C1758" s="88">
        <v>53.029998999999997</v>
      </c>
      <c r="D1758" s="88">
        <v>52.029998999999997</v>
      </c>
      <c r="E1758" s="88">
        <v>52.709999000000003</v>
      </c>
      <c r="F1758" s="88">
        <v>47.255992999999997</v>
      </c>
      <c r="G1758" s="88">
        <v>103700</v>
      </c>
      <c r="K1758" s="182"/>
      <c r="L1758" s="182"/>
      <c r="M1758" s="182"/>
      <c r="N1758" s="92"/>
    </row>
    <row r="1759" spans="1:14" ht="15" hidden="1" customHeight="1" x14ac:dyDescent="0.25">
      <c r="A1759" s="87">
        <v>42354</v>
      </c>
      <c r="B1759" s="88">
        <v>52.919998</v>
      </c>
      <c r="C1759" s="88">
        <v>54.560001</v>
      </c>
      <c r="D1759" s="88">
        <v>52.709999000000003</v>
      </c>
      <c r="E1759" s="88">
        <v>54.509998000000003</v>
      </c>
      <c r="F1759" s="88">
        <v>48.86974</v>
      </c>
      <c r="G1759" s="88">
        <v>64500</v>
      </c>
      <c r="K1759" s="182"/>
      <c r="L1759" s="182"/>
      <c r="M1759" s="182"/>
      <c r="N1759" s="92"/>
    </row>
    <row r="1760" spans="1:14" ht="15" hidden="1" customHeight="1" x14ac:dyDescent="0.25">
      <c r="A1760" s="87">
        <v>42355</v>
      </c>
      <c r="B1760" s="88">
        <v>54.540000999999997</v>
      </c>
      <c r="C1760" s="88">
        <v>54.799999</v>
      </c>
      <c r="D1760" s="88">
        <v>54.099997999999999</v>
      </c>
      <c r="E1760" s="88">
        <v>54.27</v>
      </c>
      <c r="F1760" s="88">
        <v>48.654578999999998</v>
      </c>
      <c r="G1760" s="88">
        <v>36300</v>
      </c>
      <c r="K1760" s="182"/>
      <c r="L1760" s="182"/>
      <c r="M1760" s="182"/>
      <c r="N1760" s="92"/>
    </row>
    <row r="1761" spans="1:14" ht="15" hidden="1" customHeight="1" x14ac:dyDescent="0.25">
      <c r="A1761" s="87">
        <v>42356</v>
      </c>
      <c r="B1761" s="88">
        <v>54.049999</v>
      </c>
      <c r="C1761" s="88">
        <v>55.080002</v>
      </c>
      <c r="D1761" s="88">
        <v>53.810001</v>
      </c>
      <c r="E1761" s="88">
        <v>54.720001000000003</v>
      </c>
      <c r="F1761" s="88">
        <v>49.058025000000001</v>
      </c>
      <c r="G1761" s="88">
        <v>113900</v>
      </c>
      <c r="K1761" s="182"/>
      <c r="L1761" s="182"/>
      <c r="M1761" s="182"/>
      <c r="N1761" s="92"/>
    </row>
    <row r="1762" spans="1:14" ht="15" hidden="1" customHeight="1" x14ac:dyDescent="0.25">
      <c r="A1762" s="87">
        <v>42359</v>
      </c>
      <c r="B1762" s="88">
        <v>54.849997999999999</v>
      </c>
      <c r="C1762" s="88">
        <v>55.459999000000003</v>
      </c>
      <c r="D1762" s="88">
        <v>54.540000999999997</v>
      </c>
      <c r="E1762" s="88">
        <v>55.459999000000003</v>
      </c>
      <c r="F1762" s="88">
        <v>49.721451000000002</v>
      </c>
      <c r="G1762" s="88">
        <v>61400</v>
      </c>
      <c r="K1762" s="182"/>
      <c r="L1762" s="182"/>
      <c r="M1762" s="182"/>
      <c r="N1762" s="92"/>
    </row>
    <row r="1763" spans="1:14" ht="15" hidden="1" customHeight="1" x14ac:dyDescent="0.25">
      <c r="A1763" s="87">
        <v>42360</v>
      </c>
      <c r="B1763" s="88">
        <v>55.610000999999997</v>
      </c>
      <c r="C1763" s="88">
        <v>56.540000999999997</v>
      </c>
      <c r="D1763" s="88">
        <v>54.939999</v>
      </c>
      <c r="E1763" s="88">
        <v>56.529998999999997</v>
      </c>
      <c r="F1763" s="88">
        <v>50.680732999999996</v>
      </c>
      <c r="G1763" s="88">
        <v>61000</v>
      </c>
      <c r="K1763" s="182"/>
      <c r="L1763" s="182"/>
      <c r="M1763" s="182"/>
      <c r="N1763" s="92"/>
    </row>
    <row r="1764" spans="1:14" ht="15" hidden="1" customHeight="1" x14ac:dyDescent="0.25">
      <c r="A1764" s="87">
        <v>42361</v>
      </c>
      <c r="B1764" s="88">
        <v>56.66</v>
      </c>
      <c r="C1764" s="88">
        <v>57.990001999999997</v>
      </c>
      <c r="D1764" s="88">
        <v>56.66</v>
      </c>
      <c r="E1764" s="88">
        <v>57.959999000000003</v>
      </c>
      <c r="F1764" s="88">
        <v>51.962769000000002</v>
      </c>
      <c r="G1764" s="88">
        <v>76800</v>
      </c>
      <c r="K1764" s="182"/>
      <c r="L1764" s="182"/>
      <c r="M1764" s="182"/>
      <c r="N1764" s="92"/>
    </row>
    <row r="1765" spans="1:14" ht="15" hidden="1" customHeight="1" x14ac:dyDescent="0.25">
      <c r="A1765" s="87">
        <v>42362</v>
      </c>
      <c r="B1765" s="88">
        <v>58.209999000000003</v>
      </c>
      <c r="C1765" s="88">
        <v>58.43</v>
      </c>
      <c r="D1765" s="88">
        <v>57.549999</v>
      </c>
      <c r="E1765" s="88">
        <v>57.860000999999997</v>
      </c>
      <c r="F1765" s="88">
        <v>51.873119000000003</v>
      </c>
      <c r="G1765" s="88">
        <v>35100</v>
      </c>
      <c r="K1765" s="182"/>
      <c r="L1765" s="182"/>
      <c r="M1765" s="182"/>
      <c r="N1765" s="92"/>
    </row>
    <row r="1766" spans="1:14" ht="15" hidden="1" customHeight="1" x14ac:dyDescent="0.25">
      <c r="A1766" s="87">
        <v>42366</v>
      </c>
      <c r="B1766" s="88">
        <v>57.830002</v>
      </c>
      <c r="C1766" s="88">
        <v>58.669998</v>
      </c>
      <c r="D1766" s="88">
        <v>57.830002</v>
      </c>
      <c r="E1766" s="88">
        <v>58.619999</v>
      </c>
      <c r="F1766" s="88">
        <v>52.554473999999999</v>
      </c>
      <c r="G1766" s="88">
        <v>31700</v>
      </c>
      <c r="K1766" s="182"/>
      <c r="L1766" s="182"/>
      <c r="M1766" s="182"/>
      <c r="N1766" s="92"/>
    </row>
    <row r="1767" spans="1:14" ht="15" hidden="1" customHeight="1" x14ac:dyDescent="0.25">
      <c r="A1767" s="87">
        <v>42367</v>
      </c>
      <c r="B1767" s="88">
        <v>58.93</v>
      </c>
      <c r="C1767" s="88">
        <v>60.5</v>
      </c>
      <c r="D1767" s="88">
        <v>58.73</v>
      </c>
      <c r="E1767" s="88">
        <v>60.310001</v>
      </c>
      <c r="F1767" s="88">
        <v>54.069614000000001</v>
      </c>
      <c r="G1767" s="88">
        <v>117500</v>
      </c>
      <c r="K1767" s="182"/>
      <c r="L1767" s="182"/>
      <c r="M1767" s="182"/>
      <c r="N1767" s="92"/>
    </row>
    <row r="1768" spans="1:14" ht="15" hidden="1" customHeight="1" x14ac:dyDescent="0.25">
      <c r="A1768" s="87">
        <v>42368</v>
      </c>
      <c r="B1768" s="88">
        <v>60.630001</v>
      </c>
      <c r="C1768" s="88">
        <v>61.130001</v>
      </c>
      <c r="D1768" s="88">
        <v>59.419998</v>
      </c>
      <c r="E1768" s="88">
        <v>60.25</v>
      </c>
      <c r="F1768" s="88">
        <v>54.015816000000001</v>
      </c>
      <c r="G1768" s="88">
        <v>105300</v>
      </c>
      <c r="K1768" s="182"/>
      <c r="L1768" s="182"/>
      <c r="M1768" s="182"/>
      <c r="N1768" s="92"/>
    </row>
    <row r="1769" spans="1:14" ht="15.75" thickBot="1" x14ac:dyDescent="0.3">
      <c r="A1769" s="87">
        <v>42369</v>
      </c>
      <c r="B1769" s="88">
        <v>60.049999</v>
      </c>
      <c r="C1769" s="88">
        <v>60.150002000000001</v>
      </c>
      <c r="D1769" s="88">
        <v>55.25</v>
      </c>
      <c r="E1769" s="88">
        <v>56.75</v>
      </c>
      <c r="F1769" s="88">
        <v>50.877968000000003</v>
      </c>
      <c r="G1769" s="88">
        <v>252200</v>
      </c>
      <c r="J1769" s="93"/>
      <c r="K1769" s="181"/>
      <c r="L1769" s="183"/>
      <c r="M1769" s="184"/>
      <c r="N1769" s="91"/>
    </row>
    <row r="1770" spans="1:14" hidden="1" x14ac:dyDescent="0.25">
      <c r="A1770" s="87">
        <v>42373</v>
      </c>
      <c r="B1770" s="88">
        <v>55.290000999999997</v>
      </c>
      <c r="C1770" s="88">
        <v>55.580002</v>
      </c>
      <c r="D1770" s="88">
        <v>53.290000999999997</v>
      </c>
      <c r="E1770" s="88">
        <v>53.919998</v>
      </c>
      <c r="F1770" s="88">
        <v>48.340800999999999</v>
      </c>
      <c r="G1770" s="88">
        <v>190100</v>
      </c>
    </row>
    <row r="1771" spans="1:14" hidden="1" x14ac:dyDescent="0.25">
      <c r="A1771" s="87">
        <v>42374</v>
      </c>
      <c r="B1771" s="88">
        <v>53.720001000000003</v>
      </c>
      <c r="C1771" s="88">
        <v>54.360000999999997</v>
      </c>
      <c r="D1771" s="88">
        <v>52.25</v>
      </c>
      <c r="E1771" s="88">
        <v>53.540000999999997</v>
      </c>
      <c r="F1771" s="88">
        <v>48.000107</v>
      </c>
      <c r="G1771" s="88">
        <v>139100</v>
      </c>
    </row>
    <row r="1772" spans="1:14" hidden="1" x14ac:dyDescent="0.25">
      <c r="A1772" s="87">
        <v>42375</v>
      </c>
      <c r="B1772" s="88">
        <v>52.82</v>
      </c>
      <c r="C1772" s="88">
        <v>55.560001</v>
      </c>
      <c r="D1772" s="88">
        <v>52.82</v>
      </c>
      <c r="E1772" s="88">
        <v>55.43</v>
      </c>
      <c r="F1772" s="88">
        <v>49.694552999999999</v>
      </c>
      <c r="G1772" s="88">
        <v>102100</v>
      </c>
    </row>
    <row r="1773" spans="1:14" hidden="1" x14ac:dyDescent="0.25">
      <c r="A1773" s="87">
        <v>42376</v>
      </c>
      <c r="B1773" s="88">
        <v>54.529998999999997</v>
      </c>
      <c r="C1773" s="88">
        <v>55.599997999999999</v>
      </c>
      <c r="D1773" s="88">
        <v>54.360000999999997</v>
      </c>
      <c r="E1773" s="88">
        <v>55.32</v>
      </c>
      <c r="F1773" s="88">
        <v>49.595931999999998</v>
      </c>
      <c r="G1773" s="88">
        <v>71400</v>
      </c>
    </row>
    <row r="1774" spans="1:14" hidden="1" x14ac:dyDescent="0.25">
      <c r="A1774" s="87">
        <v>42377</v>
      </c>
      <c r="B1774" s="88">
        <v>55.549999</v>
      </c>
      <c r="C1774" s="88">
        <v>56.16</v>
      </c>
      <c r="D1774" s="88">
        <v>54.68</v>
      </c>
      <c r="E1774" s="88">
        <v>54.950001</v>
      </c>
      <c r="F1774" s="88">
        <v>49.264217000000002</v>
      </c>
      <c r="G1774" s="88">
        <v>76200</v>
      </c>
    </row>
    <row r="1775" spans="1:14" hidden="1" x14ac:dyDescent="0.25">
      <c r="A1775" s="87">
        <v>42380</v>
      </c>
      <c r="B1775" s="88">
        <v>55.27</v>
      </c>
      <c r="C1775" s="88">
        <v>55.560001</v>
      </c>
      <c r="D1775" s="88">
        <v>54.360000999999997</v>
      </c>
      <c r="E1775" s="88">
        <v>54.439999</v>
      </c>
      <c r="F1775" s="88">
        <v>48.806995000000001</v>
      </c>
      <c r="G1775" s="88">
        <v>147200</v>
      </c>
    </row>
    <row r="1776" spans="1:14" hidden="1" x14ac:dyDescent="0.25">
      <c r="A1776" s="87">
        <v>42381</v>
      </c>
      <c r="B1776" s="88">
        <v>54.77</v>
      </c>
      <c r="C1776" s="88">
        <v>55.360000999999997</v>
      </c>
      <c r="D1776" s="88">
        <v>54.130001</v>
      </c>
      <c r="E1776" s="88">
        <v>55.189999</v>
      </c>
      <c r="F1776" s="88">
        <v>49.479385000000001</v>
      </c>
      <c r="G1776" s="88">
        <v>124000</v>
      </c>
    </row>
    <row r="1777" spans="1:7" hidden="1" x14ac:dyDescent="0.25">
      <c r="A1777" s="87">
        <v>42382</v>
      </c>
      <c r="B1777" s="88">
        <v>55.189999</v>
      </c>
      <c r="C1777" s="88">
        <v>55.959999000000003</v>
      </c>
      <c r="D1777" s="88">
        <v>54.740001999999997</v>
      </c>
      <c r="E1777" s="88">
        <v>55.040000999999997</v>
      </c>
      <c r="F1777" s="88">
        <v>49.344909999999999</v>
      </c>
      <c r="G1777" s="88">
        <v>56100</v>
      </c>
    </row>
    <row r="1778" spans="1:7" hidden="1" x14ac:dyDescent="0.25">
      <c r="A1778" s="87">
        <v>42383</v>
      </c>
      <c r="B1778" s="88">
        <v>55.349997999999999</v>
      </c>
      <c r="C1778" s="88">
        <v>56.990001999999997</v>
      </c>
      <c r="D1778" s="88">
        <v>55.349997999999999</v>
      </c>
      <c r="E1778" s="88">
        <v>56.849997999999999</v>
      </c>
      <c r="F1778" s="88">
        <v>50.967613</v>
      </c>
      <c r="G1778" s="88">
        <v>105100</v>
      </c>
    </row>
    <row r="1779" spans="1:7" hidden="1" x14ac:dyDescent="0.25">
      <c r="A1779" s="87">
        <v>42384</v>
      </c>
      <c r="B1779" s="88">
        <v>55.57</v>
      </c>
      <c r="C1779" s="88">
        <v>56.689999</v>
      </c>
      <c r="D1779" s="88">
        <v>55.419998</v>
      </c>
      <c r="E1779" s="88">
        <v>56.630001</v>
      </c>
      <c r="F1779" s="88">
        <v>50.770381999999998</v>
      </c>
      <c r="G1779" s="88">
        <v>81300</v>
      </c>
    </row>
    <row r="1780" spans="1:7" hidden="1" x14ac:dyDescent="0.25">
      <c r="A1780" s="87">
        <v>42388</v>
      </c>
      <c r="B1780" s="88">
        <v>56.630001</v>
      </c>
      <c r="C1780" s="88">
        <v>58.23</v>
      </c>
      <c r="D1780" s="88">
        <v>56.630001</v>
      </c>
      <c r="E1780" s="88">
        <v>57.98</v>
      </c>
      <c r="F1780" s="88">
        <v>51.980701000000003</v>
      </c>
      <c r="G1780" s="88">
        <v>83700</v>
      </c>
    </row>
    <row r="1781" spans="1:7" hidden="1" x14ac:dyDescent="0.25">
      <c r="A1781" s="87">
        <v>42389</v>
      </c>
      <c r="B1781" s="88">
        <v>57.66</v>
      </c>
      <c r="C1781" s="88">
        <v>58.279998999999997</v>
      </c>
      <c r="D1781" s="88">
        <v>55.75</v>
      </c>
      <c r="E1781" s="88">
        <v>57.040000999999997</v>
      </c>
      <c r="F1781" s="88">
        <v>51.137959000000002</v>
      </c>
      <c r="G1781" s="88">
        <v>108300</v>
      </c>
    </row>
    <row r="1782" spans="1:7" hidden="1" x14ac:dyDescent="0.25">
      <c r="A1782" s="87">
        <v>42390</v>
      </c>
      <c r="B1782" s="88">
        <v>57.040000999999997</v>
      </c>
      <c r="C1782" s="88">
        <v>58.490001999999997</v>
      </c>
      <c r="D1782" s="88">
        <v>56.07</v>
      </c>
      <c r="E1782" s="88">
        <v>57.740001999999997</v>
      </c>
      <c r="F1782" s="88">
        <v>51.765532999999998</v>
      </c>
      <c r="G1782" s="88">
        <v>112500</v>
      </c>
    </row>
    <row r="1783" spans="1:7" hidden="1" x14ac:dyDescent="0.25">
      <c r="A1783" s="87">
        <v>42391</v>
      </c>
      <c r="B1783" s="88">
        <v>58.32</v>
      </c>
      <c r="C1783" s="88">
        <v>59.02</v>
      </c>
      <c r="D1783" s="88">
        <v>57.259998000000003</v>
      </c>
      <c r="E1783" s="88">
        <v>58.880001</v>
      </c>
      <c r="F1783" s="88">
        <v>52.787579000000001</v>
      </c>
      <c r="G1783" s="88">
        <v>134000</v>
      </c>
    </row>
    <row r="1784" spans="1:7" hidden="1" x14ac:dyDescent="0.25">
      <c r="A1784" s="87">
        <v>42394</v>
      </c>
      <c r="B1784" s="88">
        <v>58.759998000000003</v>
      </c>
      <c r="C1784" s="88">
        <v>59.759998000000003</v>
      </c>
      <c r="D1784" s="88">
        <v>58.200001</v>
      </c>
      <c r="E1784" s="88">
        <v>59.360000999999997</v>
      </c>
      <c r="F1784" s="88">
        <v>53.217903</v>
      </c>
      <c r="G1784" s="88">
        <v>96100</v>
      </c>
    </row>
    <row r="1785" spans="1:7" hidden="1" x14ac:dyDescent="0.25">
      <c r="A1785" s="87">
        <v>42395</v>
      </c>
      <c r="B1785" s="88">
        <v>59.509998000000003</v>
      </c>
      <c r="C1785" s="88">
        <v>60.970001000000003</v>
      </c>
      <c r="D1785" s="88">
        <v>59.509998000000003</v>
      </c>
      <c r="E1785" s="88">
        <v>60.810001</v>
      </c>
      <c r="F1785" s="88">
        <v>54.517876000000001</v>
      </c>
      <c r="G1785" s="88">
        <v>110600</v>
      </c>
    </row>
    <row r="1786" spans="1:7" hidden="1" x14ac:dyDescent="0.25">
      <c r="A1786" s="87">
        <v>42396</v>
      </c>
      <c r="B1786" s="88">
        <v>60.400002000000001</v>
      </c>
      <c r="C1786" s="88">
        <v>62.389999000000003</v>
      </c>
      <c r="D1786" s="88">
        <v>60.110000999999997</v>
      </c>
      <c r="E1786" s="88">
        <v>61.799999</v>
      </c>
      <c r="F1786" s="88">
        <v>55.405441000000003</v>
      </c>
      <c r="G1786" s="88">
        <v>158000</v>
      </c>
    </row>
    <row r="1787" spans="1:7" hidden="1" x14ac:dyDescent="0.25">
      <c r="A1787" s="87">
        <v>42397</v>
      </c>
      <c r="B1787" s="88">
        <v>62.27</v>
      </c>
      <c r="C1787" s="88">
        <v>63.59</v>
      </c>
      <c r="D1787" s="88">
        <v>62.119999</v>
      </c>
      <c r="E1787" s="88">
        <v>63.029998999999997</v>
      </c>
      <c r="F1787" s="88">
        <v>56.508159999999997</v>
      </c>
      <c r="G1787" s="88">
        <v>95900</v>
      </c>
    </row>
    <row r="1788" spans="1:7" hidden="1" x14ac:dyDescent="0.25">
      <c r="A1788" s="87">
        <v>42398</v>
      </c>
      <c r="B1788" s="88">
        <v>63.52</v>
      </c>
      <c r="C1788" s="88">
        <v>64.5</v>
      </c>
      <c r="D1788" s="88">
        <v>62.41</v>
      </c>
      <c r="E1788" s="88">
        <v>62.970001000000003</v>
      </c>
      <c r="F1788" s="88">
        <v>56.454369</v>
      </c>
      <c r="G1788" s="88">
        <v>107200</v>
      </c>
    </row>
    <row r="1789" spans="1:7" hidden="1" x14ac:dyDescent="0.25">
      <c r="A1789" s="87">
        <v>42401</v>
      </c>
      <c r="B1789" s="88">
        <v>62.669998</v>
      </c>
      <c r="C1789" s="88">
        <v>63.139999000000003</v>
      </c>
      <c r="D1789" s="88">
        <v>61.970001000000003</v>
      </c>
      <c r="E1789" s="88">
        <v>62.130001</v>
      </c>
      <c r="F1789" s="88">
        <v>55.701286000000003</v>
      </c>
      <c r="G1789" s="88">
        <v>120700</v>
      </c>
    </row>
    <row r="1790" spans="1:7" hidden="1" x14ac:dyDescent="0.25">
      <c r="A1790" s="87">
        <v>42402</v>
      </c>
      <c r="B1790" s="88">
        <v>61.869999</v>
      </c>
      <c r="C1790" s="88">
        <v>64.980002999999996</v>
      </c>
      <c r="D1790" s="88">
        <v>61.82</v>
      </c>
      <c r="E1790" s="88">
        <v>64.940002000000007</v>
      </c>
      <c r="F1790" s="88">
        <v>58.220534999999998</v>
      </c>
      <c r="G1790" s="88">
        <v>123600</v>
      </c>
    </row>
    <row r="1791" spans="1:7" hidden="1" x14ac:dyDescent="0.25">
      <c r="A1791" s="87">
        <v>42403</v>
      </c>
      <c r="B1791" s="88">
        <v>65.330001999999993</v>
      </c>
      <c r="C1791" s="88">
        <v>66.129997000000003</v>
      </c>
      <c r="D1791" s="88">
        <v>64.519997000000004</v>
      </c>
      <c r="E1791" s="88">
        <v>65.209998999999996</v>
      </c>
      <c r="F1791" s="88">
        <v>58.462605000000003</v>
      </c>
      <c r="G1791" s="88">
        <v>101900</v>
      </c>
    </row>
    <row r="1792" spans="1:7" hidden="1" x14ac:dyDescent="0.25">
      <c r="A1792" s="87">
        <v>42404</v>
      </c>
      <c r="B1792" s="88">
        <v>65</v>
      </c>
      <c r="C1792" s="88">
        <v>65.349997999999999</v>
      </c>
      <c r="D1792" s="88">
        <v>63.900002000000001</v>
      </c>
      <c r="E1792" s="88">
        <v>63.900002000000001</v>
      </c>
      <c r="F1792" s="88">
        <v>57.288142999999998</v>
      </c>
      <c r="G1792" s="88">
        <v>123500</v>
      </c>
    </row>
    <row r="1793" spans="1:7" hidden="1" x14ac:dyDescent="0.25">
      <c r="A1793" s="87">
        <v>42405</v>
      </c>
      <c r="B1793" s="88">
        <v>63.849997999999999</v>
      </c>
      <c r="C1793" s="88">
        <v>64.569999999999993</v>
      </c>
      <c r="D1793" s="88">
        <v>62.73</v>
      </c>
      <c r="E1793" s="88">
        <v>62.810001</v>
      </c>
      <c r="F1793" s="88">
        <v>56.310924999999997</v>
      </c>
      <c r="G1793" s="88">
        <v>80000</v>
      </c>
    </row>
    <row r="1794" spans="1:7" hidden="1" x14ac:dyDescent="0.25">
      <c r="A1794" s="87">
        <v>42408</v>
      </c>
      <c r="B1794" s="88">
        <v>62.759998000000003</v>
      </c>
      <c r="C1794" s="88">
        <v>66</v>
      </c>
      <c r="D1794" s="88">
        <v>62.759998000000003</v>
      </c>
      <c r="E1794" s="88">
        <v>65.860000999999997</v>
      </c>
      <c r="F1794" s="88">
        <v>59.045344999999998</v>
      </c>
      <c r="G1794" s="88">
        <v>110200</v>
      </c>
    </row>
    <row r="1795" spans="1:7" hidden="1" x14ac:dyDescent="0.25">
      <c r="A1795" s="87">
        <v>42409</v>
      </c>
      <c r="B1795" s="88">
        <v>65.480002999999996</v>
      </c>
      <c r="C1795" s="88">
        <v>67.360000999999997</v>
      </c>
      <c r="D1795" s="88">
        <v>65.080001999999993</v>
      </c>
      <c r="E1795" s="88">
        <v>66.370002999999997</v>
      </c>
      <c r="F1795" s="88">
        <v>59.502563000000002</v>
      </c>
      <c r="G1795" s="88">
        <v>126600</v>
      </c>
    </row>
    <row r="1796" spans="1:7" hidden="1" x14ac:dyDescent="0.25">
      <c r="A1796" s="87">
        <v>42410</v>
      </c>
      <c r="B1796" s="88">
        <v>66.5</v>
      </c>
      <c r="C1796" s="88">
        <v>66.5</v>
      </c>
      <c r="D1796" s="88">
        <v>64.180000000000007</v>
      </c>
      <c r="E1796" s="88">
        <v>64.260002</v>
      </c>
      <c r="F1796" s="88">
        <v>57.610892999999997</v>
      </c>
      <c r="G1796" s="88">
        <v>138500</v>
      </c>
    </row>
    <row r="1797" spans="1:7" hidden="1" x14ac:dyDescent="0.25">
      <c r="A1797" s="87">
        <v>42411</v>
      </c>
      <c r="B1797" s="88">
        <v>63.540000999999997</v>
      </c>
      <c r="C1797" s="88">
        <v>64.540001000000004</v>
      </c>
      <c r="D1797" s="88">
        <v>62.91</v>
      </c>
      <c r="E1797" s="88">
        <v>63.68</v>
      </c>
      <c r="F1797" s="88">
        <v>57.090904000000002</v>
      </c>
      <c r="G1797" s="88">
        <v>161400</v>
      </c>
    </row>
    <row r="1798" spans="1:7" hidden="1" x14ac:dyDescent="0.25">
      <c r="A1798" s="87">
        <v>42412</v>
      </c>
      <c r="B1798" s="88">
        <v>63.759998000000003</v>
      </c>
      <c r="C1798" s="88">
        <v>64.720000999999996</v>
      </c>
      <c r="D1798" s="88">
        <v>62.93</v>
      </c>
      <c r="E1798" s="88">
        <v>63.84</v>
      </c>
      <c r="F1798" s="88">
        <v>57.234360000000002</v>
      </c>
      <c r="G1798" s="88">
        <v>50800</v>
      </c>
    </row>
    <row r="1799" spans="1:7" hidden="1" x14ac:dyDescent="0.25">
      <c r="A1799" s="87">
        <v>42416</v>
      </c>
      <c r="B1799" s="88">
        <v>64.470000999999996</v>
      </c>
      <c r="C1799" s="88">
        <v>64.870002999999997</v>
      </c>
      <c r="D1799" s="88">
        <v>63.259998000000003</v>
      </c>
      <c r="E1799" s="88">
        <v>64.75</v>
      </c>
      <c r="F1799" s="88">
        <v>58.050198000000002</v>
      </c>
      <c r="G1799" s="88">
        <v>140400</v>
      </c>
    </row>
    <row r="1800" spans="1:7" hidden="1" x14ac:dyDescent="0.25">
      <c r="A1800" s="87">
        <v>42417</v>
      </c>
      <c r="B1800" s="88">
        <v>64.959998999999996</v>
      </c>
      <c r="C1800" s="88">
        <v>65.260002</v>
      </c>
      <c r="D1800" s="88">
        <v>63.889999000000003</v>
      </c>
      <c r="E1800" s="88">
        <v>64.059997999999993</v>
      </c>
      <c r="F1800" s="88">
        <v>57.431590999999997</v>
      </c>
      <c r="G1800" s="88">
        <v>66500</v>
      </c>
    </row>
    <row r="1801" spans="1:7" hidden="1" x14ac:dyDescent="0.25">
      <c r="A1801" s="87">
        <v>42418</v>
      </c>
      <c r="B1801" s="88">
        <v>63.970001000000003</v>
      </c>
      <c r="C1801" s="88">
        <v>64.569999999999993</v>
      </c>
      <c r="D1801" s="88">
        <v>63.68</v>
      </c>
      <c r="E1801" s="88">
        <v>63.950001</v>
      </c>
      <c r="F1801" s="88">
        <v>57.332973000000003</v>
      </c>
      <c r="G1801" s="88">
        <v>70900</v>
      </c>
    </row>
    <row r="1802" spans="1:7" hidden="1" x14ac:dyDescent="0.25">
      <c r="A1802" s="87">
        <v>42419</v>
      </c>
      <c r="B1802" s="88">
        <v>64</v>
      </c>
      <c r="C1802" s="88">
        <v>65.019997000000004</v>
      </c>
      <c r="D1802" s="88">
        <v>63.869999</v>
      </c>
      <c r="E1802" s="88">
        <v>63.990001999999997</v>
      </c>
      <c r="F1802" s="88">
        <v>57.368842999999998</v>
      </c>
      <c r="G1802" s="88">
        <v>83500</v>
      </c>
    </row>
    <row r="1803" spans="1:7" hidden="1" x14ac:dyDescent="0.25">
      <c r="A1803" s="87">
        <v>42422</v>
      </c>
      <c r="B1803" s="88">
        <v>65.5</v>
      </c>
      <c r="C1803" s="88">
        <v>65.5</v>
      </c>
      <c r="D1803" s="88">
        <v>63.759998000000003</v>
      </c>
      <c r="E1803" s="88">
        <v>64</v>
      </c>
      <c r="F1803" s="88">
        <v>57.377791999999999</v>
      </c>
      <c r="G1803" s="88">
        <v>64400</v>
      </c>
    </row>
    <row r="1804" spans="1:7" hidden="1" x14ac:dyDescent="0.25">
      <c r="A1804" s="87">
        <v>42423</v>
      </c>
      <c r="B1804" s="88">
        <v>63.98</v>
      </c>
      <c r="C1804" s="88">
        <v>64.489998</v>
      </c>
      <c r="D1804" s="88">
        <v>63.900002000000001</v>
      </c>
      <c r="E1804" s="88">
        <v>64.029999000000004</v>
      </c>
      <c r="F1804" s="88">
        <v>57.404701000000003</v>
      </c>
      <c r="G1804" s="88">
        <v>79200</v>
      </c>
    </row>
    <row r="1805" spans="1:7" hidden="1" x14ac:dyDescent="0.25">
      <c r="A1805" s="87">
        <v>42424</v>
      </c>
      <c r="B1805" s="88">
        <v>63.68</v>
      </c>
      <c r="C1805" s="88">
        <v>64.860000999999997</v>
      </c>
      <c r="D1805" s="88">
        <v>63.66</v>
      </c>
      <c r="E1805" s="88">
        <v>64.739998</v>
      </c>
      <c r="F1805" s="88">
        <v>58.041213999999997</v>
      </c>
      <c r="G1805" s="88">
        <v>81900</v>
      </c>
    </row>
    <row r="1806" spans="1:7" hidden="1" x14ac:dyDescent="0.25">
      <c r="A1806" s="87">
        <v>42425</v>
      </c>
      <c r="B1806" s="88">
        <v>64.010002</v>
      </c>
      <c r="C1806" s="88">
        <v>64.440002000000007</v>
      </c>
      <c r="D1806" s="88">
        <v>62.450001</v>
      </c>
      <c r="E1806" s="88">
        <v>63.869999</v>
      </c>
      <c r="F1806" s="88">
        <v>57.261249999999997</v>
      </c>
      <c r="G1806" s="88">
        <v>103300</v>
      </c>
    </row>
    <row r="1807" spans="1:7" hidden="1" x14ac:dyDescent="0.25">
      <c r="A1807" s="87">
        <v>42426</v>
      </c>
      <c r="B1807" s="88">
        <v>63.779998999999997</v>
      </c>
      <c r="C1807" s="88">
        <v>63.959999000000003</v>
      </c>
      <c r="D1807" s="88">
        <v>61.450001</v>
      </c>
      <c r="E1807" s="88">
        <v>62.07</v>
      </c>
      <c r="F1807" s="88">
        <v>55.647488000000003</v>
      </c>
      <c r="G1807" s="88">
        <v>104700</v>
      </c>
    </row>
    <row r="1808" spans="1:7" hidden="1" x14ac:dyDescent="0.25">
      <c r="A1808" s="87">
        <v>42429</v>
      </c>
      <c r="B1808" s="88">
        <v>61.77</v>
      </c>
      <c r="C1808" s="88">
        <v>63.220001000000003</v>
      </c>
      <c r="D1808" s="88">
        <v>61.650002000000001</v>
      </c>
      <c r="E1808" s="88">
        <v>62.299999</v>
      </c>
      <c r="F1808" s="88">
        <v>55.853695000000002</v>
      </c>
      <c r="G1808" s="88">
        <v>83300</v>
      </c>
    </row>
    <row r="1809" spans="1:7" hidden="1" x14ac:dyDescent="0.25">
      <c r="A1809" s="87">
        <v>42430</v>
      </c>
      <c r="B1809" s="88">
        <v>62.599997999999999</v>
      </c>
      <c r="C1809" s="88">
        <v>62.669998</v>
      </c>
      <c r="D1809" s="88">
        <v>61.130001</v>
      </c>
      <c r="E1809" s="88">
        <v>61.490001999999997</v>
      </c>
      <c r="F1809" s="88">
        <v>55.127502</v>
      </c>
      <c r="G1809" s="88">
        <v>92900</v>
      </c>
    </row>
    <row r="1810" spans="1:7" hidden="1" x14ac:dyDescent="0.25">
      <c r="A1810" s="87">
        <v>42431</v>
      </c>
      <c r="B1810" s="88">
        <v>61.080002</v>
      </c>
      <c r="C1810" s="88">
        <v>61.419998</v>
      </c>
      <c r="D1810" s="88">
        <v>59.049999</v>
      </c>
      <c r="E1810" s="88">
        <v>61.200001</v>
      </c>
      <c r="F1810" s="88">
        <v>54.867522999999998</v>
      </c>
      <c r="G1810" s="88">
        <v>98400</v>
      </c>
    </row>
    <row r="1811" spans="1:7" hidden="1" x14ac:dyDescent="0.25">
      <c r="A1811" s="87">
        <v>42432</v>
      </c>
      <c r="B1811" s="88">
        <v>59.950001</v>
      </c>
      <c r="C1811" s="88">
        <v>59.950001</v>
      </c>
      <c r="D1811" s="88">
        <v>56.099997999999999</v>
      </c>
      <c r="E1811" s="88">
        <v>58.23</v>
      </c>
      <c r="F1811" s="88">
        <v>52.204838000000002</v>
      </c>
      <c r="G1811" s="88">
        <v>218600</v>
      </c>
    </row>
    <row r="1812" spans="1:7" hidden="1" x14ac:dyDescent="0.25">
      <c r="A1812" s="87">
        <v>42433</v>
      </c>
      <c r="B1812" s="88">
        <v>57.700001</v>
      </c>
      <c r="C1812" s="88">
        <v>60.5</v>
      </c>
      <c r="D1812" s="88">
        <v>57.130001</v>
      </c>
      <c r="E1812" s="88">
        <v>59.740001999999997</v>
      </c>
      <c r="F1812" s="88">
        <v>53.558593999999999</v>
      </c>
      <c r="G1812" s="88">
        <v>141200</v>
      </c>
    </row>
    <row r="1813" spans="1:7" hidden="1" x14ac:dyDescent="0.25">
      <c r="A1813" s="87">
        <v>42436</v>
      </c>
      <c r="B1813" s="88">
        <v>59.599997999999999</v>
      </c>
      <c r="C1813" s="88">
        <v>60.43</v>
      </c>
      <c r="D1813" s="88">
        <v>59.48</v>
      </c>
      <c r="E1813" s="88">
        <v>60.169998</v>
      </c>
      <c r="F1813" s="88">
        <v>53.944099000000001</v>
      </c>
      <c r="G1813" s="88">
        <v>101900</v>
      </c>
    </row>
    <row r="1814" spans="1:7" hidden="1" x14ac:dyDescent="0.25">
      <c r="A1814" s="87">
        <v>42437</v>
      </c>
      <c r="B1814" s="88">
        <v>60.169998</v>
      </c>
      <c r="C1814" s="88">
        <v>61.77</v>
      </c>
      <c r="D1814" s="88">
        <v>60.169998</v>
      </c>
      <c r="E1814" s="88">
        <v>61.619999</v>
      </c>
      <c r="F1814" s="88">
        <v>55.244048999999997</v>
      </c>
      <c r="G1814" s="88">
        <v>160500</v>
      </c>
    </row>
    <row r="1815" spans="1:7" hidden="1" x14ac:dyDescent="0.25">
      <c r="A1815" s="87">
        <v>42438</v>
      </c>
      <c r="B1815" s="88">
        <v>61.5</v>
      </c>
      <c r="C1815" s="88">
        <v>62.040000999999997</v>
      </c>
      <c r="D1815" s="88">
        <v>61.029998999999997</v>
      </c>
      <c r="E1815" s="88">
        <v>61.419998</v>
      </c>
      <c r="F1815" s="88">
        <v>55.064751000000001</v>
      </c>
      <c r="G1815" s="88">
        <v>144800</v>
      </c>
    </row>
    <row r="1816" spans="1:7" hidden="1" x14ac:dyDescent="0.25">
      <c r="A1816" s="87">
        <v>42439</v>
      </c>
      <c r="B1816" s="88">
        <v>60.709999000000003</v>
      </c>
      <c r="C1816" s="88">
        <v>61.57</v>
      </c>
      <c r="D1816" s="88">
        <v>59.77</v>
      </c>
      <c r="E1816" s="88">
        <v>60.060001</v>
      </c>
      <c r="F1816" s="88">
        <v>53.845481999999997</v>
      </c>
      <c r="G1816" s="88">
        <v>123500</v>
      </c>
    </row>
    <row r="1817" spans="1:7" hidden="1" x14ac:dyDescent="0.25">
      <c r="A1817" s="87">
        <v>42440</v>
      </c>
      <c r="B1817" s="88">
        <v>60.23</v>
      </c>
      <c r="C1817" s="88">
        <v>60.68</v>
      </c>
      <c r="D1817" s="88">
        <v>59.619999</v>
      </c>
      <c r="E1817" s="88">
        <v>59.889999000000003</v>
      </c>
      <c r="F1817" s="88">
        <v>53.951317000000003</v>
      </c>
      <c r="G1817" s="88">
        <v>110200</v>
      </c>
    </row>
    <row r="1818" spans="1:7" hidden="1" x14ac:dyDescent="0.25">
      <c r="A1818" s="87">
        <v>42443</v>
      </c>
      <c r="B1818" s="88">
        <v>59.639999000000003</v>
      </c>
      <c r="C1818" s="88">
        <v>60.419998</v>
      </c>
      <c r="D1818" s="88">
        <v>59.639999000000003</v>
      </c>
      <c r="E1818" s="88">
        <v>60.080002</v>
      </c>
      <c r="F1818" s="88">
        <v>54.122486000000002</v>
      </c>
      <c r="G1818" s="88">
        <v>60000</v>
      </c>
    </row>
    <row r="1819" spans="1:7" hidden="1" x14ac:dyDescent="0.25">
      <c r="A1819" s="87">
        <v>42444</v>
      </c>
      <c r="B1819" s="88">
        <v>60.049999</v>
      </c>
      <c r="C1819" s="88">
        <v>60.959999000000003</v>
      </c>
      <c r="D1819" s="88">
        <v>59.720001000000003</v>
      </c>
      <c r="E1819" s="88">
        <v>59.799999</v>
      </c>
      <c r="F1819" s="88">
        <v>53.870246999999999</v>
      </c>
      <c r="G1819" s="88">
        <v>52800</v>
      </c>
    </row>
    <row r="1820" spans="1:7" hidden="1" x14ac:dyDescent="0.25">
      <c r="A1820" s="87">
        <v>42445</v>
      </c>
      <c r="B1820" s="88">
        <v>59.549999</v>
      </c>
      <c r="C1820" s="88">
        <v>60.639999000000003</v>
      </c>
      <c r="D1820" s="88">
        <v>58.889999000000003</v>
      </c>
      <c r="E1820" s="88">
        <v>59.939999</v>
      </c>
      <c r="F1820" s="88">
        <v>53.996364999999997</v>
      </c>
      <c r="G1820" s="88">
        <v>110600</v>
      </c>
    </row>
    <row r="1821" spans="1:7" hidden="1" x14ac:dyDescent="0.25">
      <c r="A1821" s="87">
        <v>42446</v>
      </c>
      <c r="B1821" s="88">
        <v>59.970001000000003</v>
      </c>
      <c r="C1821" s="88">
        <v>61.950001</v>
      </c>
      <c r="D1821" s="88">
        <v>59.650002000000001</v>
      </c>
      <c r="E1821" s="88">
        <v>61.810001</v>
      </c>
      <c r="F1821" s="88">
        <v>55.680945999999999</v>
      </c>
      <c r="G1821" s="88">
        <v>80700</v>
      </c>
    </row>
    <row r="1822" spans="1:7" hidden="1" x14ac:dyDescent="0.25">
      <c r="A1822" s="87">
        <v>42447</v>
      </c>
      <c r="B1822" s="88">
        <v>62.150002000000001</v>
      </c>
      <c r="C1822" s="88">
        <v>62.150002000000001</v>
      </c>
      <c r="D1822" s="88">
        <v>59.84</v>
      </c>
      <c r="E1822" s="88">
        <v>59.84</v>
      </c>
      <c r="F1822" s="88">
        <v>53.906283999999999</v>
      </c>
      <c r="G1822" s="88">
        <v>141500</v>
      </c>
    </row>
    <row r="1823" spans="1:7" hidden="1" x14ac:dyDescent="0.25">
      <c r="A1823" s="87">
        <v>42450</v>
      </c>
      <c r="B1823" s="88">
        <v>59.619999</v>
      </c>
      <c r="C1823" s="88">
        <v>59.990001999999997</v>
      </c>
      <c r="D1823" s="88">
        <v>58.93</v>
      </c>
      <c r="E1823" s="88">
        <v>59.709999000000003</v>
      </c>
      <c r="F1823" s="88">
        <v>53.789164999999997</v>
      </c>
      <c r="G1823" s="88">
        <v>45900</v>
      </c>
    </row>
    <row r="1824" spans="1:7" hidden="1" x14ac:dyDescent="0.25">
      <c r="A1824" s="87">
        <v>42451</v>
      </c>
      <c r="B1824" s="88">
        <v>59.439999</v>
      </c>
      <c r="C1824" s="88">
        <v>59.93</v>
      </c>
      <c r="D1824" s="88">
        <v>59.029998999999997</v>
      </c>
      <c r="E1824" s="88">
        <v>59.610000999999997</v>
      </c>
      <c r="F1824" s="88">
        <v>53.699089000000001</v>
      </c>
      <c r="G1824" s="88">
        <v>51400</v>
      </c>
    </row>
    <row r="1825" spans="1:7" hidden="1" x14ac:dyDescent="0.25">
      <c r="A1825" s="87">
        <v>42452</v>
      </c>
      <c r="B1825" s="88">
        <v>59.299999</v>
      </c>
      <c r="C1825" s="88">
        <v>60.360000999999997</v>
      </c>
      <c r="D1825" s="88">
        <v>59.049999</v>
      </c>
      <c r="E1825" s="88">
        <v>60.110000999999997</v>
      </c>
      <c r="F1825" s="88">
        <v>54.149506000000002</v>
      </c>
      <c r="G1825" s="88">
        <v>85100</v>
      </c>
    </row>
    <row r="1826" spans="1:7" hidden="1" x14ac:dyDescent="0.25">
      <c r="A1826" s="87">
        <v>42453</v>
      </c>
      <c r="B1826" s="88">
        <v>60.099997999999999</v>
      </c>
      <c r="C1826" s="88">
        <v>61.02</v>
      </c>
      <c r="D1826" s="88">
        <v>59.84</v>
      </c>
      <c r="E1826" s="88">
        <v>60.919998</v>
      </c>
      <c r="F1826" s="88">
        <v>54.879196</v>
      </c>
      <c r="G1826" s="88">
        <v>66100</v>
      </c>
    </row>
    <row r="1827" spans="1:7" hidden="1" x14ac:dyDescent="0.25">
      <c r="A1827" s="87">
        <v>42457</v>
      </c>
      <c r="B1827" s="88">
        <v>61.34</v>
      </c>
      <c r="C1827" s="88">
        <v>62.290000999999997</v>
      </c>
      <c r="D1827" s="88">
        <v>60.779998999999997</v>
      </c>
      <c r="E1827" s="88">
        <v>61.75</v>
      </c>
      <c r="F1827" s="88">
        <v>55.626891999999998</v>
      </c>
      <c r="G1827" s="88">
        <v>87000</v>
      </c>
    </row>
    <row r="1828" spans="1:7" hidden="1" x14ac:dyDescent="0.25">
      <c r="A1828" s="87">
        <v>42458</v>
      </c>
      <c r="B1828" s="88">
        <v>61.52</v>
      </c>
      <c r="C1828" s="88">
        <v>63.720001000000003</v>
      </c>
      <c r="D1828" s="88">
        <v>61.25</v>
      </c>
      <c r="E1828" s="88">
        <v>63.470001000000003</v>
      </c>
      <c r="F1828" s="88">
        <v>57.176333999999997</v>
      </c>
      <c r="G1828" s="88">
        <v>84500</v>
      </c>
    </row>
    <row r="1829" spans="1:7" hidden="1" x14ac:dyDescent="0.25">
      <c r="A1829" s="87">
        <v>42459</v>
      </c>
      <c r="B1829" s="88">
        <v>63.5</v>
      </c>
      <c r="C1829" s="88">
        <v>63.84</v>
      </c>
      <c r="D1829" s="88">
        <v>61.82</v>
      </c>
      <c r="E1829" s="88">
        <v>61.830002</v>
      </c>
      <c r="F1829" s="88">
        <v>55.698956000000003</v>
      </c>
      <c r="G1829" s="88">
        <v>91700</v>
      </c>
    </row>
    <row r="1830" spans="1:7" hidden="1" x14ac:dyDescent="0.25">
      <c r="A1830" s="87">
        <v>42460</v>
      </c>
      <c r="B1830" s="88">
        <v>62.080002</v>
      </c>
      <c r="C1830" s="88">
        <v>63.689999</v>
      </c>
      <c r="D1830" s="88">
        <v>61.66</v>
      </c>
      <c r="E1830" s="88">
        <v>62.970001000000003</v>
      </c>
      <c r="F1830" s="88">
        <v>56.725909999999999</v>
      </c>
      <c r="G1830" s="88">
        <v>243500</v>
      </c>
    </row>
    <row r="1831" spans="1:7" hidden="1" x14ac:dyDescent="0.25">
      <c r="A1831" s="87">
        <v>42461</v>
      </c>
      <c r="B1831" s="88">
        <v>62.52</v>
      </c>
      <c r="C1831" s="88">
        <v>63.279998999999997</v>
      </c>
      <c r="D1831" s="88">
        <v>61.610000999999997</v>
      </c>
      <c r="E1831" s="88">
        <v>62.209999000000003</v>
      </c>
      <c r="F1831" s="88">
        <v>56.041283</v>
      </c>
      <c r="G1831" s="88">
        <v>72300</v>
      </c>
    </row>
    <row r="1832" spans="1:7" hidden="1" x14ac:dyDescent="0.25">
      <c r="A1832" s="87">
        <v>42464</v>
      </c>
      <c r="B1832" s="88">
        <v>62.389999000000003</v>
      </c>
      <c r="C1832" s="88">
        <v>62.389999000000003</v>
      </c>
      <c r="D1832" s="88">
        <v>60.950001</v>
      </c>
      <c r="E1832" s="88">
        <v>61.040000999999997</v>
      </c>
      <c r="F1832" s="88">
        <v>54.987296999999998</v>
      </c>
      <c r="G1832" s="88">
        <v>85000</v>
      </c>
    </row>
    <row r="1833" spans="1:7" hidden="1" x14ac:dyDescent="0.25">
      <c r="A1833" s="87">
        <v>42465</v>
      </c>
      <c r="B1833" s="88">
        <v>61.110000999999997</v>
      </c>
      <c r="C1833" s="88">
        <v>61.84</v>
      </c>
      <c r="D1833" s="88">
        <v>59.849997999999999</v>
      </c>
      <c r="E1833" s="88">
        <v>60</v>
      </c>
      <c r="F1833" s="88">
        <v>54.050415000000001</v>
      </c>
      <c r="G1833" s="88">
        <v>88100</v>
      </c>
    </row>
    <row r="1834" spans="1:7" hidden="1" x14ac:dyDescent="0.25">
      <c r="A1834" s="87">
        <v>42466</v>
      </c>
      <c r="B1834" s="88">
        <v>60</v>
      </c>
      <c r="C1834" s="88">
        <v>60.18</v>
      </c>
      <c r="D1834" s="88">
        <v>59.470001000000003</v>
      </c>
      <c r="E1834" s="88">
        <v>59.880001</v>
      </c>
      <c r="F1834" s="88">
        <v>53.942314000000003</v>
      </c>
      <c r="G1834" s="88">
        <v>65500</v>
      </c>
    </row>
    <row r="1835" spans="1:7" hidden="1" x14ac:dyDescent="0.25">
      <c r="A1835" s="87">
        <v>42467</v>
      </c>
      <c r="B1835" s="88">
        <v>59.630001</v>
      </c>
      <c r="C1835" s="88">
        <v>60.349997999999999</v>
      </c>
      <c r="D1835" s="88">
        <v>59.630001</v>
      </c>
      <c r="E1835" s="88">
        <v>60.330002</v>
      </c>
      <c r="F1835" s="88">
        <v>54.347698000000001</v>
      </c>
      <c r="G1835" s="88">
        <v>75800</v>
      </c>
    </row>
    <row r="1836" spans="1:7" hidden="1" x14ac:dyDescent="0.25">
      <c r="A1836" s="87">
        <v>42468</v>
      </c>
      <c r="B1836" s="88">
        <v>60.400002000000001</v>
      </c>
      <c r="C1836" s="88">
        <v>60.91</v>
      </c>
      <c r="D1836" s="88">
        <v>59.869999</v>
      </c>
      <c r="E1836" s="88">
        <v>60.549999</v>
      </c>
      <c r="F1836" s="88">
        <v>54.545876</v>
      </c>
      <c r="G1836" s="88">
        <v>61100</v>
      </c>
    </row>
    <row r="1837" spans="1:7" hidden="1" x14ac:dyDescent="0.25">
      <c r="A1837" s="87">
        <v>42471</v>
      </c>
      <c r="B1837" s="88">
        <v>60.610000999999997</v>
      </c>
      <c r="C1837" s="88">
        <v>61.240001999999997</v>
      </c>
      <c r="D1837" s="88">
        <v>60.009998000000003</v>
      </c>
      <c r="E1837" s="88">
        <v>60.200001</v>
      </c>
      <c r="F1837" s="88">
        <v>54.230575999999999</v>
      </c>
      <c r="G1837" s="88">
        <v>56600</v>
      </c>
    </row>
    <row r="1838" spans="1:7" hidden="1" x14ac:dyDescent="0.25">
      <c r="A1838" s="87">
        <v>42472</v>
      </c>
      <c r="B1838" s="88">
        <v>60.380001</v>
      </c>
      <c r="C1838" s="88">
        <v>61.32</v>
      </c>
      <c r="D1838" s="88">
        <v>59.98</v>
      </c>
      <c r="E1838" s="88">
        <v>60.040000999999997</v>
      </c>
      <c r="F1838" s="88">
        <v>54.086455999999998</v>
      </c>
      <c r="G1838" s="88">
        <v>101800</v>
      </c>
    </row>
    <row r="1839" spans="1:7" hidden="1" x14ac:dyDescent="0.25">
      <c r="A1839" s="87">
        <v>42473</v>
      </c>
      <c r="B1839" s="88">
        <v>60.080002</v>
      </c>
      <c r="C1839" s="88">
        <v>60.84</v>
      </c>
      <c r="D1839" s="88">
        <v>59.560001</v>
      </c>
      <c r="E1839" s="88">
        <v>60.84</v>
      </c>
      <c r="F1839" s="88">
        <v>54.807124999999999</v>
      </c>
      <c r="G1839" s="88">
        <v>57000</v>
      </c>
    </row>
    <row r="1840" spans="1:7" hidden="1" x14ac:dyDescent="0.25">
      <c r="A1840" s="87">
        <v>42474</v>
      </c>
      <c r="B1840" s="88">
        <v>60.779998999999997</v>
      </c>
      <c r="C1840" s="88">
        <v>61.150002000000001</v>
      </c>
      <c r="D1840" s="88">
        <v>59.619999</v>
      </c>
      <c r="E1840" s="88">
        <v>60.09</v>
      </c>
      <c r="F1840" s="88">
        <v>54.131495999999999</v>
      </c>
      <c r="G1840" s="88">
        <v>116200</v>
      </c>
    </row>
    <row r="1841" spans="1:7" hidden="1" x14ac:dyDescent="0.25">
      <c r="A1841" s="87">
        <v>42475</v>
      </c>
      <c r="B1841" s="88">
        <v>59.950001</v>
      </c>
      <c r="C1841" s="88">
        <v>60.790000999999997</v>
      </c>
      <c r="D1841" s="88">
        <v>59.950001</v>
      </c>
      <c r="E1841" s="88">
        <v>60.490001999999997</v>
      </c>
      <c r="F1841" s="88">
        <v>54.491833</v>
      </c>
      <c r="G1841" s="88">
        <v>72200</v>
      </c>
    </row>
    <row r="1842" spans="1:7" hidden="1" x14ac:dyDescent="0.25">
      <c r="A1842" s="87">
        <v>42478</v>
      </c>
      <c r="B1842" s="88">
        <v>60.259998000000003</v>
      </c>
      <c r="C1842" s="88">
        <v>61.139999000000003</v>
      </c>
      <c r="D1842" s="88">
        <v>60</v>
      </c>
      <c r="E1842" s="88">
        <v>61.099997999999999</v>
      </c>
      <c r="F1842" s="88">
        <v>55.041350999999999</v>
      </c>
      <c r="G1842" s="88">
        <v>73200</v>
      </c>
    </row>
    <row r="1843" spans="1:7" hidden="1" x14ac:dyDescent="0.25">
      <c r="A1843" s="87">
        <v>42479</v>
      </c>
      <c r="B1843" s="88">
        <v>61.439999</v>
      </c>
      <c r="C1843" s="88">
        <v>61.720001000000003</v>
      </c>
      <c r="D1843" s="88">
        <v>60.66</v>
      </c>
      <c r="E1843" s="88">
        <v>61.549999</v>
      </c>
      <c r="F1843" s="88">
        <v>55.446728</v>
      </c>
      <c r="G1843" s="88">
        <v>40600</v>
      </c>
    </row>
    <row r="1844" spans="1:7" hidden="1" x14ac:dyDescent="0.25">
      <c r="A1844" s="87">
        <v>42480</v>
      </c>
      <c r="B1844" s="88">
        <v>61.119999</v>
      </c>
      <c r="C1844" s="88">
        <v>61.529998999999997</v>
      </c>
      <c r="D1844" s="88">
        <v>59.889999000000003</v>
      </c>
      <c r="E1844" s="88">
        <v>60</v>
      </c>
      <c r="F1844" s="88">
        <v>54.050415000000001</v>
      </c>
      <c r="G1844" s="88">
        <v>50300</v>
      </c>
    </row>
    <row r="1845" spans="1:7" hidden="1" x14ac:dyDescent="0.25">
      <c r="A1845" s="87">
        <v>42481</v>
      </c>
      <c r="B1845" s="88">
        <v>60.09</v>
      </c>
      <c r="C1845" s="88">
        <v>60.400002000000001</v>
      </c>
      <c r="D1845" s="88">
        <v>59.400002000000001</v>
      </c>
      <c r="E1845" s="88">
        <v>59.599997999999999</v>
      </c>
      <c r="F1845" s="88">
        <v>53.690083000000001</v>
      </c>
      <c r="G1845" s="88">
        <v>102200</v>
      </c>
    </row>
    <row r="1846" spans="1:7" hidden="1" x14ac:dyDescent="0.25">
      <c r="A1846" s="87">
        <v>42482</v>
      </c>
      <c r="B1846" s="88">
        <v>59.509998000000003</v>
      </c>
      <c r="C1846" s="88">
        <v>60.009998000000003</v>
      </c>
      <c r="D1846" s="88">
        <v>59.09</v>
      </c>
      <c r="E1846" s="88">
        <v>59.639999000000003</v>
      </c>
      <c r="F1846" s="88">
        <v>53.726112000000001</v>
      </c>
      <c r="G1846" s="88">
        <v>81800</v>
      </c>
    </row>
    <row r="1847" spans="1:7" hidden="1" x14ac:dyDescent="0.25">
      <c r="A1847" s="87">
        <v>42485</v>
      </c>
      <c r="B1847" s="88">
        <v>59.669998</v>
      </c>
      <c r="C1847" s="88">
        <v>60.700001</v>
      </c>
      <c r="D1847" s="88">
        <v>59.299999</v>
      </c>
      <c r="E1847" s="88">
        <v>59.91</v>
      </c>
      <c r="F1847" s="88">
        <v>53.969344999999997</v>
      </c>
      <c r="G1847" s="88">
        <v>37400</v>
      </c>
    </row>
    <row r="1848" spans="1:7" hidden="1" x14ac:dyDescent="0.25">
      <c r="A1848" s="87">
        <v>42486</v>
      </c>
      <c r="B1848" s="88">
        <v>60.049999</v>
      </c>
      <c r="C1848" s="88">
        <v>60.549999</v>
      </c>
      <c r="D1848" s="88">
        <v>59.380001</v>
      </c>
      <c r="E1848" s="88">
        <v>60.259998000000003</v>
      </c>
      <c r="F1848" s="88">
        <v>54.284641000000001</v>
      </c>
      <c r="G1848" s="88">
        <v>59200</v>
      </c>
    </row>
    <row r="1849" spans="1:7" hidden="1" x14ac:dyDescent="0.25">
      <c r="A1849" s="87">
        <v>42487</v>
      </c>
      <c r="B1849" s="88">
        <v>60.57</v>
      </c>
      <c r="C1849" s="88">
        <v>60.759998000000003</v>
      </c>
      <c r="D1849" s="88">
        <v>59.549999</v>
      </c>
      <c r="E1849" s="88">
        <v>60.209999000000003</v>
      </c>
      <c r="F1849" s="88">
        <v>54.239593999999997</v>
      </c>
      <c r="G1849" s="88">
        <v>49900</v>
      </c>
    </row>
    <row r="1850" spans="1:7" hidden="1" x14ac:dyDescent="0.25">
      <c r="A1850" s="87">
        <v>42488</v>
      </c>
      <c r="B1850" s="88">
        <v>60.150002000000001</v>
      </c>
      <c r="C1850" s="88">
        <v>61.02</v>
      </c>
      <c r="D1850" s="88">
        <v>59.509998000000003</v>
      </c>
      <c r="E1850" s="88">
        <v>59.98</v>
      </c>
      <c r="F1850" s="88">
        <v>54.032393999999996</v>
      </c>
      <c r="G1850" s="88">
        <v>59900</v>
      </c>
    </row>
    <row r="1851" spans="1:7" hidden="1" x14ac:dyDescent="0.25">
      <c r="A1851" s="87">
        <v>42489</v>
      </c>
      <c r="B1851" s="88">
        <v>59.82</v>
      </c>
      <c r="C1851" s="88">
        <v>60.639999000000003</v>
      </c>
      <c r="D1851" s="88">
        <v>58.970001000000003</v>
      </c>
      <c r="E1851" s="88">
        <v>59.52</v>
      </c>
      <c r="F1851" s="88">
        <v>53.618015</v>
      </c>
      <c r="G1851" s="88">
        <v>111700</v>
      </c>
    </row>
    <row r="1852" spans="1:7" hidden="1" x14ac:dyDescent="0.25">
      <c r="A1852" s="87">
        <v>42492</v>
      </c>
      <c r="B1852" s="88">
        <v>59.52</v>
      </c>
      <c r="C1852" s="88">
        <v>60.59</v>
      </c>
      <c r="D1852" s="88">
        <v>59.450001</v>
      </c>
      <c r="E1852" s="88">
        <v>60.25</v>
      </c>
      <c r="F1852" s="88">
        <v>54.275627</v>
      </c>
      <c r="G1852" s="88">
        <v>183700</v>
      </c>
    </row>
    <row r="1853" spans="1:7" hidden="1" x14ac:dyDescent="0.25">
      <c r="A1853" s="87">
        <v>42493</v>
      </c>
      <c r="B1853" s="88">
        <v>60.25</v>
      </c>
      <c r="C1853" s="88">
        <v>60.75</v>
      </c>
      <c r="D1853" s="88">
        <v>59.169998</v>
      </c>
      <c r="E1853" s="88">
        <v>60.209999000000003</v>
      </c>
      <c r="F1853" s="88">
        <v>54.239593999999997</v>
      </c>
      <c r="G1853" s="88">
        <v>59100</v>
      </c>
    </row>
    <row r="1854" spans="1:7" hidden="1" x14ac:dyDescent="0.25">
      <c r="A1854" s="87">
        <v>42494</v>
      </c>
      <c r="B1854" s="88">
        <v>58.880001</v>
      </c>
      <c r="C1854" s="88">
        <v>63.43</v>
      </c>
      <c r="D1854" s="88">
        <v>58.209999000000003</v>
      </c>
      <c r="E1854" s="88">
        <v>62.900002000000001</v>
      </c>
      <c r="F1854" s="88">
        <v>56.662852999999998</v>
      </c>
      <c r="G1854" s="88">
        <v>96700</v>
      </c>
    </row>
    <row r="1855" spans="1:7" hidden="1" x14ac:dyDescent="0.25">
      <c r="A1855" s="87">
        <v>42495</v>
      </c>
      <c r="B1855" s="88">
        <v>62.810001</v>
      </c>
      <c r="C1855" s="88">
        <v>63.950001</v>
      </c>
      <c r="D1855" s="88">
        <v>61.860000999999997</v>
      </c>
      <c r="E1855" s="88">
        <v>61.889999000000003</v>
      </c>
      <c r="F1855" s="88">
        <v>55.752994999999999</v>
      </c>
      <c r="G1855" s="88">
        <v>105800</v>
      </c>
    </row>
    <row r="1856" spans="1:7" hidden="1" x14ac:dyDescent="0.25">
      <c r="A1856" s="87">
        <v>42496</v>
      </c>
      <c r="B1856" s="88">
        <v>61.849997999999999</v>
      </c>
      <c r="C1856" s="88">
        <v>62.630001</v>
      </c>
      <c r="D1856" s="88">
        <v>61.02</v>
      </c>
      <c r="E1856" s="88">
        <v>62.23</v>
      </c>
      <c r="F1856" s="88">
        <v>56.059291999999999</v>
      </c>
      <c r="G1856" s="88">
        <v>66700</v>
      </c>
    </row>
    <row r="1857" spans="1:7" hidden="1" x14ac:dyDescent="0.25">
      <c r="A1857" s="87">
        <v>42499</v>
      </c>
      <c r="B1857" s="88">
        <v>62.060001</v>
      </c>
      <c r="C1857" s="88">
        <v>63.279998999999997</v>
      </c>
      <c r="D1857" s="88">
        <v>61.860000999999997</v>
      </c>
      <c r="E1857" s="88">
        <v>62.709999000000003</v>
      </c>
      <c r="F1857" s="88">
        <v>56.491688000000003</v>
      </c>
      <c r="G1857" s="88">
        <v>55300</v>
      </c>
    </row>
    <row r="1858" spans="1:7" hidden="1" x14ac:dyDescent="0.25">
      <c r="A1858" s="87">
        <v>42500</v>
      </c>
      <c r="B1858" s="88">
        <v>62.990001999999997</v>
      </c>
      <c r="C1858" s="88">
        <v>62.990001999999997</v>
      </c>
      <c r="D1858" s="88">
        <v>61.150002000000001</v>
      </c>
      <c r="E1858" s="88">
        <v>61.34</v>
      </c>
      <c r="F1858" s="88">
        <v>55.257542000000001</v>
      </c>
      <c r="G1858" s="88">
        <v>109300</v>
      </c>
    </row>
    <row r="1859" spans="1:7" hidden="1" x14ac:dyDescent="0.25">
      <c r="A1859" s="87">
        <v>42501</v>
      </c>
      <c r="B1859" s="88">
        <v>61.32</v>
      </c>
      <c r="C1859" s="88">
        <v>61.599997999999999</v>
      </c>
      <c r="D1859" s="88">
        <v>60.330002</v>
      </c>
      <c r="E1859" s="88">
        <v>60.740001999999997</v>
      </c>
      <c r="F1859" s="88">
        <v>54.717049000000003</v>
      </c>
      <c r="G1859" s="88">
        <v>39000</v>
      </c>
    </row>
    <row r="1860" spans="1:7" hidden="1" x14ac:dyDescent="0.25">
      <c r="A1860" s="87">
        <v>42502</v>
      </c>
      <c r="B1860" s="88">
        <v>60.84</v>
      </c>
      <c r="C1860" s="88">
        <v>61.279998999999997</v>
      </c>
      <c r="D1860" s="88">
        <v>60.389999000000003</v>
      </c>
      <c r="E1860" s="88">
        <v>61.169998</v>
      </c>
      <c r="F1860" s="88">
        <v>55.104396999999999</v>
      </c>
      <c r="G1860" s="88">
        <v>44400</v>
      </c>
    </row>
    <row r="1861" spans="1:7" hidden="1" x14ac:dyDescent="0.25">
      <c r="A1861" s="87">
        <v>42503</v>
      </c>
      <c r="B1861" s="88">
        <v>61.34</v>
      </c>
      <c r="C1861" s="88">
        <v>61.630001</v>
      </c>
      <c r="D1861" s="88">
        <v>60.32</v>
      </c>
      <c r="E1861" s="88">
        <v>60.77</v>
      </c>
      <c r="F1861" s="88">
        <v>54.744072000000003</v>
      </c>
      <c r="G1861" s="88">
        <v>40200</v>
      </c>
    </row>
    <row r="1862" spans="1:7" hidden="1" x14ac:dyDescent="0.25">
      <c r="A1862" s="87">
        <v>42506</v>
      </c>
      <c r="B1862" s="88">
        <v>61</v>
      </c>
      <c r="C1862" s="88">
        <v>61.73</v>
      </c>
      <c r="D1862" s="88">
        <v>60.689999</v>
      </c>
      <c r="E1862" s="88">
        <v>60.950001</v>
      </c>
      <c r="F1862" s="88">
        <v>54.906222999999997</v>
      </c>
      <c r="G1862" s="88">
        <v>48300</v>
      </c>
    </row>
    <row r="1863" spans="1:7" hidden="1" x14ac:dyDescent="0.25">
      <c r="A1863" s="87">
        <v>42507</v>
      </c>
      <c r="B1863" s="88">
        <v>60.720001000000003</v>
      </c>
      <c r="C1863" s="88">
        <v>61</v>
      </c>
      <c r="D1863" s="88">
        <v>57.91</v>
      </c>
      <c r="E1863" s="88">
        <v>58.25</v>
      </c>
      <c r="F1863" s="88">
        <v>52.473948999999998</v>
      </c>
      <c r="G1863" s="88">
        <v>152100</v>
      </c>
    </row>
    <row r="1864" spans="1:7" hidden="1" x14ac:dyDescent="0.25">
      <c r="A1864" s="87">
        <v>42508</v>
      </c>
      <c r="B1864" s="88">
        <v>58.25</v>
      </c>
      <c r="C1864" s="88">
        <v>59.209999000000003</v>
      </c>
      <c r="D1864" s="88">
        <v>57.580002</v>
      </c>
      <c r="E1864" s="88">
        <v>57.830002</v>
      </c>
      <c r="F1864" s="88">
        <v>52.095599999999997</v>
      </c>
      <c r="G1864" s="88">
        <v>52000</v>
      </c>
    </row>
    <row r="1865" spans="1:7" hidden="1" x14ac:dyDescent="0.25">
      <c r="A1865" s="87">
        <v>42509</v>
      </c>
      <c r="B1865" s="88">
        <v>57.450001</v>
      </c>
      <c r="C1865" s="88">
        <v>57.990001999999997</v>
      </c>
      <c r="D1865" s="88">
        <v>56.799999</v>
      </c>
      <c r="E1865" s="88">
        <v>57.200001</v>
      </c>
      <c r="F1865" s="88">
        <v>51.528069000000002</v>
      </c>
      <c r="G1865" s="88">
        <v>74400</v>
      </c>
    </row>
    <row r="1866" spans="1:7" hidden="1" x14ac:dyDescent="0.25">
      <c r="A1866" s="87">
        <v>42510</v>
      </c>
      <c r="B1866" s="88">
        <v>57.360000999999997</v>
      </c>
      <c r="C1866" s="88">
        <v>57.66</v>
      </c>
      <c r="D1866" s="88">
        <v>56.580002</v>
      </c>
      <c r="E1866" s="88">
        <v>57.630001</v>
      </c>
      <c r="F1866" s="88">
        <v>51.915427999999999</v>
      </c>
      <c r="G1866" s="88">
        <v>45800</v>
      </c>
    </row>
    <row r="1867" spans="1:7" hidden="1" x14ac:dyDescent="0.25">
      <c r="A1867" s="87">
        <v>42513</v>
      </c>
      <c r="B1867" s="88">
        <v>57.790000999999997</v>
      </c>
      <c r="C1867" s="88">
        <v>57.790000999999997</v>
      </c>
      <c r="D1867" s="88">
        <v>56.810001</v>
      </c>
      <c r="E1867" s="88">
        <v>56.830002</v>
      </c>
      <c r="F1867" s="88">
        <v>51.194752000000001</v>
      </c>
      <c r="G1867" s="88">
        <v>27600</v>
      </c>
    </row>
    <row r="1868" spans="1:7" hidden="1" x14ac:dyDescent="0.25">
      <c r="A1868" s="87">
        <v>42514</v>
      </c>
      <c r="B1868" s="88">
        <v>56.619999</v>
      </c>
      <c r="C1868" s="88">
        <v>58.709999000000003</v>
      </c>
      <c r="D1868" s="88">
        <v>56.619999</v>
      </c>
      <c r="E1868" s="88">
        <v>58.650002000000001</v>
      </c>
      <c r="F1868" s="88">
        <v>52.834277999999998</v>
      </c>
      <c r="G1868" s="88">
        <v>62100</v>
      </c>
    </row>
    <row r="1869" spans="1:7" hidden="1" x14ac:dyDescent="0.25">
      <c r="A1869" s="87">
        <v>42515</v>
      </c>
      <c r="B1869" s="88">
        <v>58.610000999999997</v>
      </c>
      <c r="C1869" s="88">
        <v>58.77</v>
      </c>
      <c r="D1869" s="88">
        <v>57.529998999999997</v>
      </c>
      <c r="E1869" s="88">
        <v>57.700001</v>
      </c>
      <c r="F1869" s="88">
        <v>51.978493</v>
      </c>
      <c r="G1869" s="88">
        <v>66900</v>
      </c>
    </row>
    <row r="1870" spans="1:7" hidden="1" x14ac:dyDescent="0.25">
      <c r="A1870" s="87">
        <v>42516</v>
      </c>
      <c r="B1870" s="88">
        <v>57.619999</v>
      </c>
      <c r="C1870" s="88">
        <v>57.970001000000003</v>
      </c>
      <c r="D1870" s="88">
        <v>56.630001</v>
      </c>
      <c r="E1870" s="88">
        <v>57.860000999999997</v>
      </c>
      <c r="F1870" s="88">
        <v>52.122622999999997</v>
      </c>
      <c r="G1870" s="88">
        <v>44700</v>
      </c>
    </row>
    <row r="1871" spans="1:7" hidden="1" x14ac:dyDescent="0.25">
      <c r="A1871" s="87">
        <v>42517</v>
      </c>
      <c r="B1871" s="88">
        <v>58.080002</v>
      </c>
      <c r="C1871" s="88">
        <v>58.189999</v>
      </c>
      <c r="D1871" s="88">
        <v>57.66</v>
      </c>
      <c r="E1871" s="88">
        <v>58.139999000000003</v>
      </c>
      <c r="F1871" s="88">
        <v>52.374854999999997</v>
      </c>
      <c r="G1871" s="88">
        <v>31600</v>
      </c>
    </row>
    <row r="1872" spans="1:7" hidden="1" x14ac:dyDescent="0.25">
      <c r="A1872" s="87">
        <v>42521</v>
      </c>
      <c r="B1872" s="88">
        <v>58.110000999999997</v>
      </c>
      <c r="C1872" s="88">
        <v>58.639999000000003</v>
      </c>
      <c r="D1872" s="88">
        <v>56.560001</v>
      </c>
      <c r="E1872" s="88">
        <v>57.689999</v>
      </c>
      <c r="F1872" s="88">
        <v>51.969467000000002</v>
      </c>
      <c r="G1872" s="88">
        <v>117500</v>
      </c>
    </row>
    <row r="1873" spans="1:7" hidden="1" x14ac:dyDescent="0.25">
      <c r="A1873" s="87">
        <v>42522</v>
      </c>
      <c r="B1873" s="88">
        <v>57.459999000000003</v>
      </c>
      <c r="C1873" s="88">
        <v>58.560001</v>
      </c>
      <c r="D1873" s="88">
        <v>57.459999000000003</v>
      </c>
      <c r="E1873" s="88">
        <v>58.540000999999997</v>
      </c>
      <c r="F1873" s="88">
        <v>52.735199000000001</v>
      </c>
      <c r="G1873" s="88">
        <v>92200</v>
      </c>
    </row>
    <row r="1874" spans="1:7" hidden="1" x14ac:dyDescent="0.25">
      <c r="A1874" s="87">
        <v>42523</v>
      </c>
      <c r="B1874" s="88">
        <v>58.619999</v>
      </c>
      <c r="C1874" s="88">
        <v>58.619999</v>
      </c>
      <c r="D1874" s="88">
        <v>57.889999000000003</v>
      </c>
      <c r="E1874" s="88">
        <v>58.439999</v>
      </c>
      <c r="F1874" s="88">
        <v>52.645102999999999</v>
      </c>
      <c r="G1874" s="88">
        <v>52300</v>
      </c>
    </row>
    <row r="1875" spans="1:7" hidden="1" x14ac:dyDescent="0.25">
      <c r="A1875" s="87">
        <v>42524</v>
      </c>
      <c r="B1875" s="88">
        <v>58.91</v>
      </c>
      <c r="C1875" s="88">
        <v>59.240001999999997</v>
      </c>
      <c r="D1875" s="88">
        <v>58.560001</v>
      </c>
      <c r="E1875" s="88">
        <v>59.080002</v>
      </c>
      <c r="F1875" s="88">
        <v>53.221648999999999</v>
      </c>
      <c r="G1875" s="88">
        <v>40500</v>
      </c>
    </row>
    <row r="1876" spans="1:7" hidden="1" x14ac:dyDescent="0.25">
      <c r="A1876" s="87">
        <v>42527</v>
      </c>
      <c r="B1876" s="88">
        <v>59.16</v>
      </c>
      <c r="C1876" s="88">
        <v>59.200001</v>
      </c>
      <c r="D1876" s="88">
        <v>58.560001</v>
      </c>
      <c r="E1876" s="88">
        <v>58.73</v>
      </c>
      <c r="F1876" s="88">
        <v>52.906348999999999</v>
      </c>
      <c r="G1876" s="88">
        <v>37700</v>
      </c>
    </row>
    <row r="1877" spans="1:7" hidden="1" x14ac:dyDescent="0.25">
      <c r="A1877" s="87">
        <v>42528</v>
      </c>
      <c r="B1877" s="88">
        <v>58.779998999999997</v>
      </c>
      <c r="C1877" s="88">
        <v>59.580002</v>
      </c>
      <c r="D1877" s="88">
        <v>58.619999</v>
      </c>
      <c r="E1877" s="88">
        <v>58.990001999999997</v>
      </c>
      <c r="F1877" s="88">
        <v>53.140568000000002</v>
      </c>
      <c r="G1877" s="88">
        <v>30000</v>
      </c>
    </row>
    <row r="1878" spans="1:7" hidden="1" x14ac:dyDescent="0.25">
      <c r="A1878" s="87">
        <v>42529</v>
      </c>
      <c r="B1878" s="88">
        <v>59.07</v>
      </c>
      <c r="C1878" s="88">
        <v>59.880001</v>
      </c>
      <c r="D1878" s="88">
        <v>58.709999000000003</v>
      </c>
      <c r="E1878" s="88">
        <v>59.810001</v>
      </c>
      <c r="F1878" s="88">
        <v>53.879257000000003</v>
      </c>
      <c r="G1878" s="88">
        <v>51400</v>
      </c>
    </row>
    <row r="1879" spans="1:7" hidden="1" x14ac:dyDescent="0.25">
      <c r="A1879" s="87">
        <v>42530</v>
      </c>
      <c r="B1879" s="88">
        <v>59.630001</v>
      </c>
      <c r="C1879" s="88">
        <v>60.900002000000001</v>
      </c>
      <c r="D1879" s="88">
        <v>59.299999</v>
      </c>
      <c r="E1879" s="88">
        <v>60.73</v>
      </c>
      <c r="F1879" s="88">
        <v>54.708035000000002</v>
      </c>
      <c r="G1879" s="88">
        <v>86000</v>
      </c>
    </row>
    <row r="1880" spans="1:7" hidden="1" x14ac:dyDescent="0.25">
      <c r="A1880" s="87">
        <v>42531</v>
      </c>
      <c r="B1880" s="88">
        <v>60.490001999999997</v>
      </c>
      <c r="C1880" s="88">
        <v>60.990001999999997</v>
      </c>
      <c r="D1880" s="88">
        <v>60.23</v>
      </c>
      <c r="E1880" s="88">
        <v>60.439999</v>
      </c>
      <c r="F1880" s="88">
        <v>54.446793</v>
      </c>
      <c r="G1880" s="88">
        <v>35300</v>
      </c>
    </row>
    <row r="1881" spans="1:7" hidden="1" x14ac:dyDescent="0.25">
      <c r="A1881" s="87">
        <v>42534</v>
      </c>
      <c r="B1881" s="88">
        <v>60.009998000000003</v>
      </c>
      <c r="C1881" s="88">
        <v>60.169998</v>
      </c>
      <c r="D1881" s="88">
        <v>59.369999</v>
      </c>
      <c r="E1881" s="88">
        <v>59.560001</v>
      </c>
      <c r="F1881" s="88">
        <v>53.926169999999999</v>
      </c>
      <c r="G1881" s="88">
        <v>29200</v>
      </c>
    </row>
    <row r="1882" spans="1:7" hidden="1" x14ac:dyDescent="0.25">
      <c r="A1882" s="87">
        <v>42535</v>
      </c>
      <c r="B1882" s="88">
        <v>59.540000999999997</v>
      </c>
      <c r="C1882" s="88">
        <v>60.669998</v>
      </c>
      <c r="D1882" s="88">
        <v>59.029998999999997</v>
      </c>
      <c r="E1882" s="88">
        <v>60.619999</v>
      </c>
      <c r="F1882" s="88">
        <v>54.885910000000003</v>
      </c>
      <c r="G1882" s="88">
        <v>50000</v>
      </c>
    </row>
    <row r="1883" spans="1:7" hidden="1" x14ac:dyDescent="0.25">
      <c r="A1883" s="87">
        <v>42536</v>
      </c>
      <c r="B1883" s="88">
        <v>60.779998999999997</v>
      </c>
      <c r="C1883" s="88">
        <v>60.779998999999997</v>
      </c>
      <c r="D1883" s="88">
        <v>59.360000999999997</v>
      </c>
      <c r="E1883" s="88">
        <v>59.639999000000003</v>
      </c>
      <c r="F1883" s="88">
        <v>53.998607999999997</v>
      </c>
      <c r="G1883" s="88">
        <v>50200</v>
      </c>
    </row>
    <row r="1884" spans="1:7" hidden="1" x14ac:dyDescent="0.25">
      <c r="A1884" s="87">
        <v>42537</v>
      </c>
      <c r="B1884" s="88">
        <v>58.459999000000003</v>
      </c>
      <c r="C1884" s="88">
        <v>60.200001</v>
      </c>
      <c r="D1884" s="88">
        <v>58.459999000000003</v>
      </c>
      <c r="E1884" s="88">
        <v>60.150002000000001</v>
      </c>
      <c r="F1884" s="88">
        <v>54.460365000000003</v>
      </c>
      <c r="G1884" s="88">
        <v>57700</v>
      </c>
    </row>
    <row r="1885" spans="1:7" hidden="1" x14ac:dyDescent="0.25">
      <c r="A1885" s="87">
        <v>42538</v>
      </c>
      <c r="B1885" s="88">
        <v>60.290000999999997</v>
      </c>
      <c r="C1885" s="88">
        <v>60.360000999999997</v>
      </c>
      <c r="D1885" s="88">
        <v>59.23</v>
      </c>
      <c r="E1885" s="88">
        <v>59.41</v>
      </c>
      <c r="F1885" s="88">
        <v>53.790362999999999</v>
      </c>
      <c r="G1885" s="88">
        <v>120300</v>
      </c>
    </row>
    <row r="1886" spans="1:7" hidden="1" x14ac:dyDescent="0.25">
      <c r="A1886" s="87">
        <v>42541</v>
      </c>
      <c r="B1886" s="88">
        <v>59.5</v>
      </c>
      <c r="C1886" s="88">
        <v>59.689999</v>
      </c>
      <c r="D1886" s="88">
        <v>58.459999000000003</v>
      </c>
      <c r="E1886" s="88">
        <v>58.790000999999997</v>
      </c>
      <c r="F1886" s="88">
        <v>53.229011999999997</v>
      </c>
      <c r="G1886" s="88">
        <v>56900</v>
      </c>
    </row>
    <row r="1887" spans="1:7" hidden="1" x14ac:dyDescent="0.25">
      <c r="A1887" s="87">
        <v>42542</v>
      </c>
      <c r="B1887" s="88">
        <v>58.580002</v>
      </c>
      <c r="C1887" s="88">
        <v>59.59</v>
      </c>
      <c r="D1887" s="88">
        <v>58.580002</v>
      </c>
      <c r="E1887" s="88">
        <v>59.25</v>
      </c>
      <c r="F1887" s="88">
        <v>53.645499999999998</v>
      </c>
      <c r="G1887" s="88">
        <v>38800</v>
      </c>
    </row>
    <row r="1888" spans="1:7" hidden="1" x14ac:dyDescent="0.25">
      <c r="A1888" s="87">
        <v>42543</v>
      </c>
      <c r="B1888" s="88">
        <v>59.509998000000003</v>
      </c>
      <c r="C1888" s="88">
        <v>59.509998000000003</v>
      </c>
      <c r="D1888" s="88">
        <v>57.52</v>
      </c>
      <c r="E1888" s="88">
        <v>57.740001999999997</v>
      </c>
      <c r="F1888" s="88">
        <v>52.278331999999999</v>
      </c>
      <c r="G1888" s="88">
        <v>68800</v>
      </c>
    </row>
    <row r="1889" spans="1:7" hidden="1" x14ac:dyDescent="0.25">
      <c r="A1889" s="87">
        <v>42544</v>
      </c>
      <c r="B1889" s="88">
        <v>57.830002</v>
      </c>
      <c r="C1889" s="88">
        <v>58.099997999999999</v>
      </c>
      <c r="D1889" s="88">
        <v>57.43</v>
      </c>
      <c r="E1889" s="88">
        <v>58.09</v>
      </c>
      <c r="F1889" s="88">
        <v>52.595222</v>
      </c>
      <c r="G1889" s="88">
        <v>70400</v>
      </c>
    </row>
    <row r="1890" spans="1:7" hidden="1" x14ac:dyDescent="0.25">
      <c r="A1890" s="87">
        <v>42545</v>
      </c>
      <c r="B1890" s="88">
        <v>58.419998</v>
      </c>
      <c r="C1890" s="88">
        <v>63.799999</v>
      </c>
      <c r="D1890" s="88">
        <v>58.419998</v>
      </c>
      <c r="E1890" s="88">
        <v>62.860000999999997</v>
      </c>
      <c r="F1890" s="88">
        <v>56.914028000000002</v>
      </c>
      <c r="G1890" s="88">
        <v>632200</v>
      </c>
    </row>
    <row r="1891" spans="1:7" hidden="1" x14ac:dyDescent="0.25">
      <c r="A1891" s="87">
        <v>42548</v>
      </c>
      <c r="B1891" s="88">
        <v>62.73</v>
      </c>
      <c r="C1891" s="88">
        <v>64.849997999999999</v>
      </c>
      <c r="D1891" s="88">
        <v>62.290000999999997</v>
      </c>
      <c r="E1891" s="88">
        <v>64.480002999999996</v>
      </c>
      <c r="F1891" s="88">
        <v>58.380794999999999</v>
      </c>
      <c r="G1891" s="88">
        <v>149400</v>
      </c>
    </row>
    <row r="1892" spans="1:7" hidden="1" x14ac:dyDescent="0.25">
      <c r="A1892" s="87">
        <v>42549</v>
      </c>
      <c r="B1892" s="88">
        <v>64.239998</v>
      </c>
      <c r="C1892" s="88">
        <v>64.580001999999993</v>
      </c>
      <c r="D1892" s="88">
        <v>62.68</v>
      </c>
      <c r="E1892" s="88">
        <v>62.77</v>
      </c>
      <c r="F1892" s="88">
        <v>56.832549999999998</v>
      </c>
      <c r="G1892" s="88">
        <v>93100</v>
      </c>
    </row>
    <row r="1893" spans="1:7" hidden="1" x14ac:dyDescent="0.25">
      <c r="A1893" s="87">
        <v>42550</v>
      </c>
      <c r="B1893" s="88">
        <v>63.299999</v>
      </c>
      <c r="C1893" s="88">
        <v>64.669998000000007</v>
      </c>
      <c r="D1893" s="88">
        <v>62.720001000000003</v>
      </c>
      <c r="E1893" s="88">
        <v>63.860000999999997</v>
      </c>
      <c r="F1893" s="88">
        <v>57.819434999999999</v>
      </c>
      <c r="G1893" s="88">
        <v>93200</v>
      </c>
    </row>
    <row r="1894" spans="1:7" hidden="1" x14ac:dyDescent="0.25">
      <c r="A1894" s="87">
        <v>42551</v>
      </c>
      <c r="B1894" s="88">
        <v>63.790000999999997</v>
      </c>
      <c r="C1894" s="88">
        <v>66.190002000000007</v>
      </c>
      <c r="D1894" s="88">
        <v>63.790000999999997</v>
      </c>
      <c r="E1894" s="88">
        <v>66.180000000000007</v>
      </c>
      <c r="F1894" s="88">
        <v>59.919986999999999</v>
      </c>
      <c r="G1894" s="88">
        <v>165400</v>
      </c>
    </row>
    <row r="1895" spans="1:7" hidden="1" x14ac:dyDescent="0.25">
      <c r="A1895" s="87">
        <v>42552</v>
      </c>
      <c r="B1895" s="88">
        <v>66.449996999999996</v>
      </c>
      <c r="C1895" s="88">
        <v>66.660004000000001</v>
      </c>
      <c r="D1895" s="88">
        <v>65.080001999999993</v>
      </c>
      <c r="E1895" s="88">
        <v>66.059997999999993</v>
      </c>
      <c r="F1895" s="88">
        <v>59.811324999999997</v>
      </c>
      <c r="G1895" s="88">
        <v>49900</v>
      </c>
    </row>
    <row r="1896" spans="1:7" hidden="1" x14ac:dyDescent="0.25">
      <c r="A1896" s="87">
        <v>42556</v>
      </c>
      <c r="B1896" s="88">
        <v>66</v>
      </c>
      <c r="C1896" s="88">
        <v>66.860000999999997</v>
      </c>
      <c r="D1896" s="88">
        <v>66</v>
      </c>
      <c r="E1896" s="88">
        <v>66.349997999999999</v>
      </c>
      <c r="F1896" s="88">
        <v>60.073909999999998</v>
      </c>
      <c r="G1896" s="88">
        <v>57000</v>
      </c>
    </row>
    <row r="1897" spans="1:7" hidden="1" x14ac:dyDescent="0.25">
      <c r="A1897" s="87">
        <v>42557</v>
      </c>
      <c r="B1897" s="88">
        <v>65.930000000000007</v>
      </c>
      <c r="C1897" s="88">
        <v>67.5</v>
      </c>
      <c r="D1897" s="88">
        <v>65.610000999999997</v>
      </c>
      <c r="E1897" s="88">
        <v>66.120002999999997</v>
      </c>
      <c r="F1897" s="88">
        <v>59.865668999999997</v>
      </c>
      <c r="G1897" s="88">
        <v>96400</v>
      </c>
    </row>
    <row r="1898" spans="1:7" hidden="1" x14ac:dyDescent="0.25">
      <c r="A1898" s="87">
        <v>42558</v>
      </c>
      <c r="B1898" s="88">
        <v>66.069999999999993</v>
      </c>
      <c r="C1898" s="88">
        <v>66.069999999999993</v>
      </c>
      <c r="D1898" s="88">
        <v>64.5</v>
      </c>
      <c r="E1898" s="88">
        <v>64.690002000000007</v>
      </c>
      <c r="F1898" s="88">
        <v>58.570923000000001</v>
      </c>
      <c r="G1898" s="88">
        <v>50500</v>
      </c>
    </row>
    <row r="1899" spans="1:7" hidden="1" x14ac:dyDescent="0.25">
      <c r="A1899" s="87">
        <v>42559</v>
      </c>
      <c r="B1899" s="88">
        <v>64.309997999999993</v>
      </c>
      <c r="C1899" s="88">
        <v>65.410004000000001</v>
      </c>
      <c r="D1899" s="88">
        <v>63.720001000000003</v>
      </c>
      <c r="E1899" s="88">
        <v>65.239998</v>
      </c>
      <c r="F1899" s="88">
        <v>59.068893000000003</v>
      </c>
      <c r="G1899" s="88">
        <v>64800</v>
      </c>
    </row>
    <row r="1900" spans="1:7" hidden="1" x14ac:dyDescent="0.25">
      <c r="A1900" s="87">
        <v>42562</v>
      </c>
      <c r="B1900" s="88">
        <v>64.900002000000001</v>
      </c>
      <c r="C1900" s="88">
        <v>65.870002999999997</v>
      </c>
      <c r="D1900" s="88">
        <v>64.180000000000007</v>
      </c>
      <c r="E1900" s="88">
        <v>65.660004000000001</v>
      </c>
      <c r="F1900" s="88">
        <v>59.449173000000002</v>
      </c>
      <c r="G1900" s="88">
        <v>47900</v>
      </c>
    </row>
    <row r="1901" spans="1:7" hidden="1" x14ac:dyDescent="0.25">
      <c r="A1901" s="87">
        <v>42563</v>
      </c>
      <c r="B1901" s="88">
        <v>65.419998000000007</v>
      </c>
      <c r="C1901" s="88">
        <v>66.069999999999993</v>
      </c>
      <c r="D1901" s="88">
        <v>64.449996999999996</v>
      </c>
      <c r="E1901" s="88">
        <v>65.410004000000001</v>
      </c>
      <c r="F1901" s="88">
        <v>59.222819999999999</v>
      </c>
      <c r="G1901" s="88">
        <v>72800</v>
      </c>
    </row>
    <row r="1902" spans="1:7" hidden="1" x14ac:dyDescent="0.25">
      <c r="A1902" s="87">
        <v>42564</v>
      </c>
      <c r="B1902" s="88">
        <v>65.629997000000003</v>
      </c>
      <c r="C1902" s="88">
        <v>66.529999000000004</v>
      </c>
      <c r="D1902" s="88">
        <v>65.5</v>
      </c>
      <c r="E1902" s="88">
        <v>65.919998000000007</v>
      </c>
      <c r="F1902" s="88">
        <v>59.684578000000002</v>
      </c>
      <c r="G1902" s="88">
        <v>42300</v>
      </c>
    </row>
    <row r="1903" spans="1:7" hidden="1" x14ac:dyDescent="0.25">
      <c r="A1903" s="87">
        <v>42565</v>
      </c>
      <c r="B1903" s="88">
        <v>65.949996999999996</v>
      </c>
      <c r="C1903" s="88">
        <v>66.470000999999996</v>
      </c>
      <c r="D1903" s="88">
        <v>65.620002999999997</v>
      </c>
      <c r="E1903" s="88">
        <v>65.849997999999999</v>
      </c>
      <c r="F1903" s="88">
        <v>59.621197000000002</v>
      </c>
      <c r="G1903" s="88">
        <v>46800</v>
      </c>
    </row>
    <row r="1904" spans="1:7" hidden="1" x14ac:dyDescent="0.25">
      <c r="A1904" s="87">
        <v>42566</v>
      </c>
      <c r="B1904" s="88">
        <v>66.050003000000004</v>
      </c>
      <c r="C1904" s="88">
        <v>66.760002</v>
      </c>
      <c r="D1904" s="88">
        <v>65.910004000000001</v>
      </c>
      <c r="E1904" s="88">
        <v>66.669998000000007</v>
      </c>
      <c r="F1904" s="88">
        <v>60.363632000000003</v>
      </c>
      <c r="G1904" s="88">
        <v>76400</v>
      </c>
    </row>
    <row r="1905" spans="1:7" hidden="1" x14ac:dyDescent="0.25">
      <c r="A1905" s="87">
        <v>42569</v>
      </c>
      <c r="B1905" s="88">
        <v>66.669998000000007</v>
      </c>
      <c r="C1905" s="88">
        <v>66.669998000000007</v>
      </c>
      <c r="D1905" s="88">
        <v>65.690002000000007</v>
      </c>
      <c r="E1905" s="88">
        <v>65.730002999999996</v>
      </c>
      <c r="F1905" s="88">
        <v>59.512566</v>
      </c>
      <c r="G1905" s="88">
        <v>28400</v>
      </c>
    </row>
    <row r="1906" spans="1:7" hidden="1" x14ac:dyDescent="0.25">
      <c r="A1906" s="87">
        <v>42570</v>
      </c>
      <c r="B1906" s="88">
        <v>65.879997000000003</v>
      </c>
      <c r="C1906" s="88">
        <v>65.879997000000003</v>
      </c>
      <c r="D1906" s="88">
        <v>65.139999000000003</v>
      </c>
      <c r="E1906" s="88">
        <v>65.580001999999993</v>
      </c>
      <c r="F1906" s="88">
        <v>59.376747000000002</v>
      </c>
      <c r="G1906" s="88">
        <v>44200</v>
      </c>
    </row>
    <row r="1907" spans="1:7" hidden="1" x14ac:dyDescent="0.25">
      <c r="A1907" s="87">
        <v>42571</v>
      </c>
      <c r="B1907" s="88">
        <v>65.389999000000003</v>
      </c>
      <c r="C1907" s="88">
        <v>65.75</v>
      </c>
      <c r="D1907" s="88">
        <v>64.980002999999996</v>
      </c>
      <c r="E1907" s="88">
        <v>65.209998999999996</v>
      </c>
      <c r="F1907" s="88">
        <v>59.041747999999998</v>
      </c>
      <c r="G1907" s="88">
        <v>40100</v>
      </c>
    </row>
    <row r="1908" spans="1:7" hidden="1" x14ac:dyDescent="0.25">
      <c r="A1908" s="87">
        <v>42572</v>
      </c>
      <c r="B1908" s="88">
        <v>65.099997999999999</v>
      </c>
      <c r="C1908" s="88">
        <v>65.239998</v>
      </c>
      <c r="D1908" s="88">
        <v>64.300003000000004</v>
      </c>
      <c r="E1908" s="88">
        <v>64.889999000000003</v>
      </c>
      <c r="F1908" s="88">
        <v>58.752014000000003</v>
      </c>
      <c r="G1908" s="88">
        <v>51200</v>
      </c>
    </row>
    <row r="1909" spans="1:7" hidden="1" x14ac:dyDescent="0.25">
      <c r="A1909" s="87">
        <v>42573</v>
      </c>
      <c r="B1909" s="88">
        <v>65.480002999999996</v>
      </c>
      <c r="C1909" s="88">
        <v>66.430000000000007</v>
      </c>
      <c r="D1909" s="88">
        <v>64.389999000000003</v>
      </c>
      <c r="E1909" s="88">
        <v>65.800003000000004</v>
      </c>
      <c r="F1909" s="88">
        <v>59.575935000000001</v>
      </c>
      <c r="G1909" s="88">
        <v>45800</v>
      </c>
    </row>
    <row r="1910" spans="1:7" hidden="1" x14ac:dyDescent="0.25">
      <c r="A1910" s="87">
        <v>42576</v>
      </c>
      <c r="B1910" s="88">
        <v>65.800003000000004</v>
      </c>
      <c r="C1910" s="88">
        <v>65.800003000000004</v>
      </c>
      <c r="D1910" s="88">
        <v>65.099997999999999</v>
      </c>
      <c r="E1910" s="88">
        <v>65.580001999999993</v>
      </c>
      <c r="F1910" s="88">
        <v>59.376747000000002</v>
      </c>
      <c r="G1910" s="88">
        <v>34200</v>
      </c>
    </row>
    <row r="1911" spans="1:7" hidden="1" x14ac:dyDescent="0.25">
      <c r="A1911" s="87">
        <v>42577</v>
      </c>
      <c r="B1911" s="88">
        <v>65.430000000000007</v>
      </c>
      <c r="C1911" s="88">
        <v>65.699996999999996</v>
      </c>
      <c r="D1911" s="88">
        <v>64.290001000000004</v>
      </c>
      <c r="E1911" s="88">
        <v>64.529999000000004</v>
      </c>
      <c r="F1911" s="88">
        <v>58.42606</v>
      </c>
      <c r="G1911" s="88">
        <v>47200</v>
      </c>
    </row>
    <row r="1912" spans="1:7" hidden="1" x14ac:dyDescent="0.25">
      <c r="A1912" s="87">
        <v>42578</v>
      </c>
      <c r="B1912" s="88">
        <v>64.300003000000004</v>
      </c>
      <c r="C1912" s="88">
        <v>64.879997000000003</v>
      </c>
      <c r="D1912" s="88">
        <v>63.119999</v>
      </c>
      <c r="E1912" s="88">
        <v>63.919998</v>
      </c>
      <c r="F1912" s="88">
        <v>57.873764000000001</v>
      </c>
      <c r="G1912" s="88">
        <v>42600</v>
      </c>
    </row>
    <row r="1913" spans="1:7" hidden="1" x14ac:dyDescent="0.25">
      <c r="A1913" s="87">
        <v>42579</v>
      </c>
      <c r="B1913" s="88">
        <v>63.990001999999997</v>
      </c>
      <c r="C1913" s="88">
        <v>64.459998999999996</v>
      </c>
      <c r="D1913" s="88">
        <v>63.450001</v>
      </c>
      <c r="E1913" s="88">
        <v>63.709999000000003</v>
      </c>
      <c r="F1913" s="88">
        <v>57.683619999999998</v>
      </c>
      <c r="G1913" s="88">
        <v>49100</v>
      </c>
    </row>
    <row r="1914" spans="1:7" hidden="1" x14ac:dyDescent="0.25">
      <c r="A1914" s="87">
        <v>42580</v>
      </c>
      <c r="B1914" s="88">
        <v>63.91</v>
      </c>
      <c r="C1914" s="88">
        <v>64.779999000000004</v>
      </c>
      <c r="D1914" s="88">
        <v>63.759998000000003</v>
      </c>
      <c r="E1914" s="88">
        <v>64.069999999999993</v>
      </c>
      <c r="F1914" s="88">
        <v>58.009571000000001</v>
      </c>
      <c r="G1914" s="88">
        <v>40000</v>
      </c>
    </row>
    <row r="1915" spans="1:7" hidden="1" x14ac:dyDescent="0.25">
      <c r="A1915" s="87">
        <v>42583</v>
      </c>
      <c r="B1915" s="88">
        <v>63.84</v>
      </c>
      <c r="C1915" s="88">
        <v>64.529999000000004</v>
      </c>
      <c r="D1915" s="88">
        <v>63.169998</v>
      </c>
      <c r="E1915" s="88">
        <v>63.970001000000003</v>
      </c>
      <c r="F1915" s="88">
        <v>57.919037000000003</v>
      </c>
      <c r="G1915" s="88">
        <v>70900</v>
      </c>
    </row>
    <row r="1916" spans="1:7" hidden="1" x14ac:dyDescent="0.25">
      <c r="A1916" s="87">
        <v>42584</v>
      </c>
      <c r="B1916" s="88">
        <v>63.720001000000003</v>
      </c>
      <c r="C1916" s="88">
        <v>64.029999000000004</v>
      </c>
      <c r="D1916" s="88">
        <v>63.189999</v>
      </c>
      <c r="E1916" s="88">
        <v>63.299999</v>
      </c>
      <c r="F1916" s="88">
        <v>57.312404999999998</v>
      </c>
      <c r="G1916" s="88">
        <v>35200</v>
      </c>
    </row>
    <row r="1917" spans="1:7" hidden="1" x14ac:dyDescent="0.25">
      <c r="A1917" s="87">
        <v>42585</v>
      </c>
      <c r="B1917" s="88">
        <v>63.5</v>
      </c>
      <c r="C1917" s="88">
        <v>64.190002000000007</v>
      </c>
      <c r="D1917" s="88">
        <v>63</v>
      </c>
      <c r="E1917" s="88">
        <v>63.759998000000003</v>
      </c>
      <c r="F1917" s="88">
        <v>57.728904999999997</v>
      </c>
      <c r="G1917" s="88">
        <v>53000</v>
      </c>
    </row>
    <row r="1918" spans="1:7" hidden="1" x14ac:dyDescent="0.25">
      <c r="A1918" s="87">
        <v>42586</v>
      </c>
      <c r="B1918" s="88">
        <v>61.490001999999997</v>
      </c>
      <c r="C1918" s="88">
        <v>64.550003000000004</v>
      </c>
      <c r="D1918" s="88">
        <v>61.349997999999999</v>
      </c>
      <c r="E1918" s="88">
        <v>63.25</v>
      </c>
      <c r="F1918" s="88">
        <v>57.267131999999997</v>
      </c>
      <c r="G1918" s="88">
        <v>53500</v>
      </c>
    </row>
    <row r="1919" spans="1:7" hidden="1" x14ac:dyDescent="0.25">
      <c r="A1919" s="87">
        <v>42587</v>
      </c>
      <c r="B1919" s="88">
        <v>63</v>
      </c>
      <c r="C1919" s="88">
        <v>65.339995999999999</v>
      </c>
      <c r="D1919" s="88">
        <v>63</v>
      </c>
      <c r="E1919" s="88">
        <v>64.620002999999997</v>
      </c>
      <c r="F1919" s="88">
        <v>58.507545</v>
      </c>
      <c r="G1919" s="88">
        <v>74900</v>
      </c>
    </row>
    <row r="1920" spans="1:7" hidden="1" x14ac:dyDescent="0.25">
      <c r="A1920" s="87">
        <v>42590</v>
      </c>
      <c r="B1920" s="88">
        <v>65.239998</v>
      </c>
      <c r="C1920" s="88">
        <v>66.279999000000004</v>
      </c>
      <c r="D1920" s="88">
        <v>65</v>
      </c>
      <c r="E1920" s="88">
        <v>66.069999999999993</v>
      </c>
      <c r="F1920" s="88">
        <v>59.820385000000002</v>
      </c>
      <c r="G1920" s="88">
        <v>101600</v>
      </c>
    </row>
    <row r="1921" spans="1:7" hidden="1" x14ac:dyDescent="0.25">
      <c r="A1921" s="87">
        <v>42591</v>
      </c>
      <c r="B1921" s="88">
        <v>66.099997999999999</v>
      </c>
      <c r="C1921" s="88">
        <v>66.639999000000003</v>
      </c>
      <c r="D1921" s="88">
        <v>65.349997999999999</v>
      </c>
      <c r="E1921" s="88">
        <v>66.199996999999996</v>
      </c>
      <c r="F1921" s="88">
        <v>59.938087000000003</v>
      </c>
      <c r="G1921" s="88">
        <v>62800</v>
      </c>
    </row>
    <row r="1922" spans="1:7" hidden="1" x14ac:dyDescent="0.25">
      <c r="A1922" s="87">
        <v>42592</v>
      </c>
      <c r="B1922" s="88">
        <v>66.440002000000007</v>
      </c>
      <c r="C1922" s="88">
        <v>66.699996999999996</v>
      </c>
      <c r="D1922" s="88">
        <v>65.059997999999993</v>
      </c>
      <c r="E1922" s="88">
        <v>65.309997999999993</v>
      </c>
      <c r="F1922" s="88">
        <v>59.132277999999999</v>
      </c>
      <c r="G1922" s="88">
        <v>29700</v>
      </c>
    </row>
    <row r="1923" spans="1:7" hidden="1" x14ac:dyDescent="0.25">
      <c r="A1923" s="87">
        <v>42593</v>
      </c>
      <c r="B1923" s="88">
        <v>65.25</v>
      </c>
      <c r="C1923" s="88">
        <v>66.339995999999999</v>
      </c>
      <c r="D1923" s="88">
        <v>65</v>
      </c>
      <c r="E1923" s="88">
        <v>66.069999999999993</v>
      </c>
      <c r="F1923" s="88">
        <v>59.820385000000002</v>
      </c>
      <c r="G1923" s="88">
        <v>49600</v>
      </c>
    </row>
    <row r="1924" spans="1:7" hidden="1" x14ac:dyDescent="0.25">
      <c r="A1924" s="87">
        <v>42594</v>
      </c>
      <c r="B1924" s="88">
        <v>66.360000999999997</v>
      </c>
      <c r="C1924" s="88">
        <v>67.230002999999996</v>
      </c>
      <c r="D1924" s="88">
        <v>66.069999999999993</v>
      </c>
      <c r="E1924" s="88">
        <v>66.889999000000003</v>
      </c>
      <c r="F1924" s="88">
        <v>60.562823999999999</v>
      </c>
      <c r="G1924" s="88">
        <v>43200</v>
      </c>
    </row>
    <row r="1925" spans="1:7" hidden="1" x14ac:dyDescent="0.25">
      <c r="A1925" s="87">
        <v>42597</v>
      </c>
      <c r="B1925" s="88">
        <v>66.739998</v>
      </c>
      <c r="C1925" s="88">
        <v>67.360000999999997</v>
      </c>
      <c r="D1925" s="88">
        <v>64.739998</v>
      </c>
      <c r="E1925" s="88">
        <v>64.769997000000004</v>
      </c>
      <c r="F1925" s="88">
        <v>58.643363999999998</v>
      </c>
      <c r="G1925" s="88">
        <v>41700</v>
      </c>
    </row>
    <row r="1926" spans="1:7" hidden="1" x14ac:dyDescent="0.25">
      <c r="A1926" s="87">
        <v>42598</v>
      </c>
      <c r="B1926" s="88">
        <v>64.790001000000004</v>
      </c>
      <c r="C1926" s="88">
        <v>64.790001000000004</v>
      </c>
      <c r="D1926" s="88">
        <v>63.32</v>
      </c>
      <c r="E1926" s="88">
        <v>63.330002</v>
      </c>
      <c r="F1926" s="88">
        <v>57.339568999999997</v>
      </c>
      <c r="G1926" s="88">
        <v>35800</v>
      </c>
    </row>
    <row r="1927" spans="1:7" hidden="1" x14ac:dyDescent="0.25">
      <c r="A1927" s="87">
        <v>42599</v>
      </c>
      <c r="B1927" s="88">
        <v>63.080002</v>
      </c>
      <c r="C1927" s="88">
        <v>64.440002000000007</v>
      </c>
      <c r="D1927" s="88">
        <v>62.549999</v>
      </c>
      <c r="E1927" s="88">
        <v>64.330001999999993</v>
      </c>
      <c r="F1927" s="88">
        <v>58.244979999999998</v>
      </c>
      <c r="G1927" s="88">
        <v>39500</v>
      </c>
    </row>
    <row r="1928" spans="1:7" hidden="1" x14ac:dyDescent="0.25">
      <c r="A1928" s="87">
        <v>42600</v>
      </c>
      <c r="B1928" s="88">
        <v>64.300003000000004</v>
      </c>
      <c r="C1928" s="88">
        <v>67.879997000000003</v>
      </c>
      <c r="D1928" s="88">
        <v>64.120002999999997</v>
      </c>
      <c r="E1928" s="88">
        <v>66.059997999999993</v>
      </c>
      <c r="F1928" s="88">
        <v>59.811324999999997</v>
      </c>
      <c r="G1928" s="88">
        <v>125300</v>
      </c>
    </row>
    <row r="1929" spans="1:7" hidden="1" x14ac:dyDescent="0.25">
      <c r="A1929" s="87">
        <v>42601</v>
      </c>
      <c r="B1929" s="88">
        <v>65.949996999999996</v>
      </c>
      <c r="C1929" s="88">
        <v>65.949996999999996</v>
      </c>
      <c r="D1929" s="88">
        <v>63.91</v>
      </c>
      <c r="E1929" s="88">
        <v>64.5</v>
      </c>
      <c r="F1929" s="88">
        <v>58.398910999999998</v>
      </c>
      <c r="G1929" s="88">
        <v>96500</v>
      </c>
    </row>
    <row r="1930" spans="1:7" hidden="1" x14ac:dyDescent="0.25">
      <c r="A1930" s="87">
        <v>42604</v>
      </c>
      <c r="B1930" s="88">
        <v>64.669998000000007</v>
      </c>
      <c r="C1930" s="88">
        <v>65.860000999999997</v>
      </c>
      <c r="D1930" s="88">
        <v>64.5</v>
      </c>
      <c r="E1930" s="88">
        <v>65.830001999999993</v>
      </c>
      <c r="F1930" s="88">
        <v>59.603088</v>
      </c>
      <c r="G1930" s="88">
        <v>41700</v>
      </c>
    </row>
    <row r="1931" spans="1:7" hidden="1" x14ac:dyDescent="0.25">
      <c r="A1931" s="87">
        <v>42605</v>
      </c>
      <c r="B1931" s="88">
        <v>66.129997000000003</v>
      </c>
      <c r="C1931" s="88">
        <v>66.400002000000001</v>
      </c>
      <c r="D1931" s="88">
        <v>65.489998</v>
      </c>
      <c r="E1931" s="88">
        <v>65.550003000000004</v>
      </c>
      <c r="F1931" s="88">
        <v>59.349578999999999</v>
      </c>
      <c r="G1931" s="88">
        <v>40700</v>
      </c>
    </row>
    <row r="1932" spans="1:7" hidden="1" x14ac:dyDescent="0.25">
      <c r="A1932" s="87">
        <v>42606</v>
      </c>
      <c r="B1932" s="88">
        <v>65.559997999999993</v>
      </c>
      <c r="C1932" s="88">
        <v>65.819999999999993</v>
      </c>
      <c r="D1932" s="88">
        <v>64.010002</v>
      </c>
      <c r="E1932" s="88">
        <v>65.569999999999993</v>
      </c>
      <c r="F1932" s="88">
        <v>59.367683</v>
      </c>
      <c r="G1932" s="88">
        <v>39900</v>
      </c>
    </row>
    <row r="1933" spans="1:7" hidden="1" x14ac:dyDescent="0.25">
      <c r="A1933" s="87">
        <v>42607</v>
      </c>
      <c r="B1933" s="88">
        <v>65.050003000000004</v>
      </c>
      <c r="C1933" s="88">
        <v>66.319999999999993</v>
      </c>
      <c r="D1933" s="88">
        <v>65.019997000000004</v>
      </c>
      <c r="E1933" s="88">
        <v>66.209998999999996</v>
      </c>
      <c r="F1933" s="88">
        <v>59.947136</v>
      </c>
      <c r="G1933" s="88">
        <v>44800</v>
      </c>
    </row>
    <row r="1934" spans="1:7" hidden="1" x14ac:dyDescent="0.25">
      <c r="A1934" s="87">
        <v>42608</v>
      </c>
      <c r="B1934" s="88">
        <v>66.230002999999996</v>
      </c>
      <c r="C1934" s="88">
        <v>66.569999999999993</v>
      </c>
      <c r="D1934" s="88">
        <v>64.519997000000004</v>
      </c>
      <c r="E1934" s="88">
        <v>64.589995999999999</v>
      </c>
      <c r="F1934" s="88">
        <v>58.480376999999997</v>
      </c>
      <c r="G1934" s="88">
        <v>29500</v>
      </c>
    </row>
    <row r="1935" spans="1:7" hidden="1" x14ac:dyDescent="0.25">
      <c r="A1935" s="87">
        <v>42611</v>
      </c>
      <c r="B1935" s="88">
        <v>64.709998999999996</v>
      </c>
      <c r="C1935" s="88">
        <v>66.040001000000004</v>
      </c>
      <c r="D1935" s="88">
        <v>64.309997999999993</v>
      </c>
      <c r="E1935" s="88">
        <v>64.650002000000001</v>
      </c>
      <c r="F1935" s="88">
        <v>58.534709999999997</v>
      </c>
      <c r="G1935" s="88">
        <v>58800</v>
      </c>
    </row>
    <row r="1936" spans="1:7" hidden="1" x14ac:dyDescent="0.25">
      <c r="A1936" s="87">
        <v>42612</v>
      </c>
      <c r="B1936" s="88">
        <v>64.559997999999993</v>
      </c>
      <c r="C1936" s="88">
        <v>65.290001000000004</v>
      </c>
      <c r="D1936" s="88">
        <v>63.779998999999997</v>
      </c>
      <c r="E1936" s="88">
        <v>64</v>
      </c>
      <c r="F1936" s="88">
        <v>57.946190000000001</v>
      </c>
      <c r="G1936" s="88">
        <v>47800</v>
      </c>
    </row>
    <row r="1937" spans="1:7" hidden="1" x14ac:dyDescent="0.25">
      <c r="A1937" s="87">
        <v>42613</v>
      </c>
      <c r="B1937" s="88">
        <v>63.860000999999997</v>
      </c>
      <c r="C1937" s="88">
        <v>63.900002000000001</v>
      </c>
      <c r="D1937" s="88">
        <v>63.25</v>
      </c>
      <c r="E1937" s="88">
        <v>63.650002000000001</v>
      </c>
      <c r="F1937" s="88">
        <v>57.629299000000003</v>
      </c>
      <c r="G1937" s="88">
        <v>50700</v>
      </c>
    </row>
    <row r="1938" spans="1:7" hidden="1" x14ac:dyDescent="0.25">
      <c r="A1938" s="87">
        <v>42614</v>
      </c>
      <c r="B1938" s="88">
        <v>63.650002000000001</v>
      </c>
      <c r="C1938" s="88">
        <v>64.139999000000003</v>
      </c>
      <c r="D1938" s="88">
        <v>62.860000999999997</v>
      </c>
      <c r="E1938" s="88">
        <v>62.950001</v>
      </c>
      <c r="F1938" s="88">
        <v>56.995514</v>
      </c>
      <c r="G1938" s="88">
        <v>45700</v>
      </c>
    </row>
    <row r="1939" spans="1:7" hidden="1" x14ac:dyDescent="0.25">
      <c r="A1939" s="87">
        <v>42615</v>
      </c>
      <c r="B1939" s="88">
        <v>62.950001</v>
      </c>
      <c r="C1939" s="88">
        <v>63.880001</v>
      </c>
      <c r="D1939" s="88">
        <v>62.110000999999997</v>
      </c>
      <c r="E1939" s="88">
        <v>63.77</v>
      </c>
      <c r="F1939" s="88">
        <v>57.737949</v>
      </c>
      <c r="G1939" s="88">
        <v>54200</v>
      </c>
    </row>
    <row r="1940" spans="1:7" hidden="1" x14ac:dyDescent="0.25">
      <c r="A1940" s="87">
        <v>42619</v>
      </c>
      <c r="B1940" s="88">
        <v>64</v>
      </c>
      <c r="C1940" s="88">
        <v>64.209998999999996</v>
      </c>
      <c r="D1940" s="88">
        <v>63.34</v>
      </c>
      <c r="E1940" s="88">
        <v>63.400002000000001</v>
      </c>
      <c r="F1940" s="88">
        <v>57.402946</v>
      </c>
      <c r="G1940" s="88">
        <v>67700</v>
      </c>
    </row>
    <row r="1941" spans="1:7" hidden="1" x14ac:dyDescent="0.25">
      <c r="A1941" s="87">
        <v>42620</v>
      </c>
      <c r="B1941" s="88">
        <v>63.68</v>
      </c>
      <c r="C1941" s="88">
        <v>65.379997000000003</v>
      </c>
      <c r="D1941" s="88">
        <v>62.860000999999997</v>
      </c>
      <c r="E1941" s="88">
        <v>65.260002</v>
      </c>
      <c r="F1941" s="88">
        <v>59.087012999999999</v>
      </c>
      <c r="G1941" s="88">
        <v>88600</v>
      </c>
    </row>
    <row r="1942" spans="1:7" hidden="1" x14ac:dyDescent="0.25">
      <c r="A1942" s="87">
        <v>42621</v>
      </c>
      <c r="B1942" s="88">
        <v>65.480002999999996</v>
      </c>
      <c r="C1942" s="88">
        <v>66.459998999999996</v>
      </c>
      <c r="D1942" s="88">
        <v>64.010002</v>
      </c>
      <c r="E1942" s="88">
        <v>64.139999000000003</v>
      </c>
      <c r="F1942" s="88">
        <v>58.072947999999997</v>
      </c>
      <c r="G1942" s="88">
        <v>49900</v>
      </c>
    </row>
    <row r="1943" spans="1:7" hidden="1" x14ac:dyDescent="0.25">
      <c r="A1943" s="87">
        <v>42622</v>
      </c>
      <c r="B1943" s="88">
        <v>63.720001000000003</v>
      </c>
      <c r="C1943" s="88">
        <v>63.970001000000003</v>
      </c>
      <c r="D1943" s="88">
        <v>61.18</v>
      </c>
      <c r="E1943" s="88">
        <v>61.18</v>
      </c>
      <c r="F1943" s="88">
        <v>55.392952000000001</v>
      </c>
      <c r="G1943" s="88">
        <v>93100</v>
      </c>
    </row>
    <row r="1944" spans="1:7" hidden="1" x14ac:dyDescent="0.25">
      <c r="A1944" s="87">
        <v>42625</v>
      </c>
      <c r="B1944" s="88">
        <v>61.310001</v>
      </c>
      <c r="C1944" s="88">
        <v>62.27</v>
      </c>
      <c r="D1944" s="88">
        <v>60.119999</v>
      </c>
      <c r="E1944" s="88">
        <v>61</v>
      </c>
      <c r="F1944" s="88">
        <v>55.229968999999997</v>
      </c>
      <c r="G1944" s="88">
        <v>109800</v>
      </c>
    </row>
    <row r="1945" spans="1:7" hidden="1" x14ac:dyDescent="0.25">
      <c r="A1945" s="87">
        <v>42626</v>
      </c>
      <c r="B1945" s="88">
        <v>60.75</v>
      </c>
      <c r="C1945" s="88">
        <v>61.110000999999997</v>
      </c>
      <c r="D1945" s="88">
        <v>59.82</v>
      </c>
      <c r="E1945" s="88">
        <v>60.240001999999997</v>
      </c>
      <c r="F1945" s="88">
        <v>54.815944999999999</v>
      </c>
      <c r="G1945" s="88">
        <v>59500</v>
      </c>
    </row>
    <row r="1946" spans="1:7" hidden="1" x14ac:dyDescent="0.25">
      <c r="A1946" s="87">
        <v>42627</v>
      </c>
      <c r="B1946" s="88">
        <v>60.509998000000003</v>
      </c>
      <c r="C1946" s="88">
        <v>61.009998000000003</v>
      </c>
      <c r="D1946" s="88">
        <v>59.200001</v>
      </c>
      <c r="E1946" s="88">
        <v>59.709999000000003</v>
      </c>
      <c r="F1946" s="88">
        <v>54.333655999999998</v>
      </c>
      <c r="G1946" s="88">
        <v>58500</v>
      </c>
    </row>
    <row r="1947" spans="1:7" hidden="1" x14ac:dyDescent="0.25">
      <c r="A1947" s="87">
        <v>42628</v>
      </c>
      <c r="B1947" s="88">
        <v>59.68</v>
      </c>
      <c r="C1947" s="88">
        <v>60.200001</v>
      </c>
      <c r="D1947" s="88">
        <v>59.119999</v>
      </c>
      <c r="E1947" s="88">
        <v>60.119999</v>
      </c>
      <c r="F1947" s="88">
        <v>54.706744999999998</v>
      </c>
      <c r="G1947" s="88">
        <v>38400</v>
      </c>
    </row>
    <row r="1948" spans="1:7" hidden="1" x14ac:dyDescent="0.25">
      <c r="A1948" s="87">
        <v>42629</v>
      </c>
      <c r="B1948" s="88">
        <v>60.34</v>
      </c>
      <c r="C1948" s="88">
        <v>61.439999</v>
      </c>
      <c r="D1948" s="88">
        <v>59.450001</v>
      </c>
      <c r="E1948" s="88">
        <v>61.400002000000001</v>
      </c>
      <c r="F1948" s="88">
        <v>55.871487000000002</v>
      </c>
      <c r="G1948" s="88">
        <v>74100</v>
      </c>
    </row>
    <row r="1949" spans="1:7" hidden="1" x14ac:dyDescent="0.25">
      <c r="A1949" s="87">
        <v>42632</v>
      </c>
      <c r="B1949" s="88">
        <v>61.490001999999997</v>
      </c>
      <c r="C1949" s="88">
        <v>62.400002000000001</v>
      </c>
      <c r="D1949" s="88">
        <v>60.59</v>
      </c>
      <c r="E1949" s="88">
        <v>62.400002000000001</v>
      </c>
      <c r="F1949" s="88">
        <v>56.781447999999997</v>
      </c>
      <c r="G1949" s="88">
        <v>39300</v>
      </c>
    </row>
    <row r="1950" spans="1:7" hidden="1" x14ac:dyDescent="0.25">
      <c r="A1950" s="87">
        <v>42633</v>
      </c>
      <c r="B1950" s="88">
        <v>62.470001000000003</v>
      </c>
      <c r="C1950" s="88">
        <v>62.610000999999997</v>
      </c>
      <c r="D1950" s="88">
        <v>62.060001</v>
      </c>
      <c r="E1950" s="88">
        <v>62.18</v>
      </c>
      <c r="F1950" s="88">
        <v>56.581252999999997</v>
      </c>
      <c r="G1950" s="88">
        <v>26600</v>
      </c>
    </row>
    <row r="1951" spans="1:7" hidden="1" x14ac:dyDescent="0.25">
      <c r="A1951" s="87">
        <v>42634</v>
      </c>
      <c r="B1951" s="88">
        <v>62.560001</v>
      </c>
      <c r="C1951" s="88">
        <v>63.790000999999997</v>
      </c>
      <c r="D1951" s="88">
        <v>61.810001</v>
      </c>
      <c r="E1951" s="88">
        <v>63.75</v>
      </c>
      <c r="F1951" s="88">
        <v>58.009887999999997</v>
      </c>
      <c r="G1951" s="88">
        <v>50400</v>
      </c>
    </row>
    <row r="1952" spans="1:7" hidden="1" x14ac:dyDescent="0.25">
      <c r="A1952" s="87">
        <v>42635</v>
      </c>
      <c r="B1952" s="88">
        <v>61.860000999999997</v>
      </c>
      <c r="C1952" s="88">
        <v>63.02</v>
      </c>
      <c r="D1952" s="88">
        <v>61.75</v>
      </c>
      <c r="E1952" s="88">
        <v>62.98</v>
      </c>
      <c r="F1952" s="88">
        <v>57.309227</v>
      </c>
      <c r="G1952" s="88">
        <v>744500</v>
      </c>
    </row>
    <row r="1953" spans="1:7" hidden="1" x14ac:dyDescent="0.25">
      <c r="A1953" s="87">
        <v>42636</v>
      </c>
      <c r="B1953" s="88">
        <v>62.66</v>
      </c>
      <c r="C1953" s="88">
        <v>62.869999</v>
      </c>
      <c r="D1953" s="88">
        <v>61.82</v>
      </c>
      <c r="E1953" s="88">
        <v>62.639999000000003</v>
      </c>
      <c r="F1953" s="88">
        <v>56.999836000000002</v>
      </c>
      <c r="G1953" s="88">
        <v>125800</v>
      </c>
    </row>
    <row r="1954" spans="1:7" hidden="1" x14ac:dyDescent="0.25">
      <c r="A1954" s="87">
        <v>42639</v>
      </c>
      <c r="B1954" s="88">
        <v>62.52</v>
      </c>
      <c r="C1954" s="88">
        <v>63.790000999999997</v>
      </c>
      <c r="D1954" s="88">
        <v>62.080002</v>
      </c>
      <c r="E1954" s="88">
        <v>63.23</v>
      </c>
      <c r="F1954" s="88">
        <v>57.536704999999998</v>
      </c>
      <c r="G1954" s="88">
        <v>140500</v>
      </c>
    </row>
    <row r="1955" spans="1:7" hidden="1" x14ac:dyDescent="0.25">
      <c r="A1955" s="87">
        <v>42640</v>
      </c>
      <c r="B1955" s="88">
        <v>63.400002000000001</v>
      </c>
      <c r="C1955" s="88">
        <v>63.810001</v>
      </c>
      <c r="D1955" s="88">
        <v>62.34</v>
      </c>
      <c r="E1955" s="88">
        <v>62.860000999999997</v>
      </c>
      <c r="F1955" s="88">
        <v>57.200031000000003</v>
      </c>
      <c r="G1955" s="88">
        <v>122400</v>
      </c>
    </row>
    <row r="1956" spans="1:7" hidden="1" x14ac:dyDescent="0.25">
      <c r="A1956" s="87">
        <v>42641</v>
      </c>
      <c r="B1956" s="88">
        <v>62.919998</v>
      </c>
      <c r="C1956" s="88">
        <v>63.369999</v>
      </c>
      <c r="D1956" s="88">
        <v>62.139999000000003</v>
      </c>
      <c r="E1956" s="88">
        <v>62.52</v>
      </c>
      <c r="F1956" s="88">
        <v>56.890644000000002</v>
      </c>
      <c r="G1956" s="88">
        <v>75200</v>
      </c>
    </row>
    <row r="1957" spans="1:7" hidden="1" x14ac:dyDescent="0.25">
      <c r="A1957" s="87">
        <v>42642</v>
      </c>
      <c r="B1957" s="88">
        <v>62.139999000000003</v>
      </c>
      <c r="C1957" s="88">
        <v>62.139999000000003</v>
      </c>
      <c r="D1957" s="88">
        <v>59.959999000000003</v>
      </c>
      <c r="E1957" s="88">
        <v>60.73</v>
      </c>
      <c r="F1957" s="88">
        <v>55.261806</v>
      </c>
      <c r="G1957" s="88">
        <v>88000</v>
      </c>
    </row>
    <row r="1958" spans="1:7" hidden="1" x14ac:dyDescent="0.25">
      <c r="A1958" s="87">
        <v>42643</v>
      </c>
      <c r="B1958" s="88">
        <v>60.93</v>
      </c>
      <c r="C1958" s="88">
        <v>61.549999</v>
      </c>
      <c r="D1958" s="88">
        <v>60.5</v>
      </c>
      <c r="E1958" s="88">
        <v>61.060001</v>
      </c>
      <c r="F1958" s="88">
        <v>55.562106999999997</v>
      </c>
      <c r="G1958" s="88">
        <v>100400</v>
      </c>
    </row>
    <row r="1959" spans="1:7" hidden="1" x14ac:dyDescent="0.25">
      <c r="A1959" s="87">
        <v>42646</v>
      </c>
      <c r="B1959" s="88">
        <v>60.779998999999997</v>
      </c>
      <c r="C1959" s="88">
        <v>60.939999</v>
      </c>
      <c r="D1959" s="88">
        <v>59.73</v>
      </c>
      <c r="E1959" s="88">
        <v>60.16</v>
      </c>
      <c r="F1959" s="88">
        <v>54.743136999999997</v>
      </c>
      <c r="G1959" s="88">
        <v>41400</v>
      </c>
    </row>
    <row r="1960" spans="1:7" hidden="1" x14ac:dyDescent="0.25">
      <c r="A1960" s="87">
        <v>42647</v>
      </c>
      <c r="B1960" s="88">
        <v>60.099997999999999</v>
      </c>
      <c r="C1960" s="88">
        <v>60.099997999999999</v>
      </c>
      <c r="D1960" s="88">
        <v>57.93</v>
      </c>
      <c r="E1960" s="88">
        <v>58.200001</v>
      </c>
      <c r="F1960" s="88">
        <v>52.959617999999999</v>
      </c>
      <c r="G1960" s="88">
        <v>130700</v>
      </c>
    </row>
    <row r="1961" spans="1:7" hidden="1" x14ac:dyDescent="0.25">
      <c r="A1961" s="87">
        <v>42648</v>
      </c>
      <c r="B1961" s="88">
        <v>58.650002000000001</v>
      </c>
      <c r="C1961" s="88">
        <v>59.049999</v>
      </c>
      <c r="D1961" s="88">
        <v>57.630001</v>
      </c>
      <c r="E1961" s="88">
        <v>58.330002</v>
      </c>
      <c r="F1961" s="88">
        <v>53.077914999999997</v>
      </c>
      <c r="G1961" s="88">
        <v>61200</v>
      </c>
    </row>
    <row r="1962" spans="1:7" hidden="1" x14ac:dyDescent="0.25">
      <c r="A1962" s="87">
        <v>42649</v>
      </c>
      <c r="B1962" s="88">
        <v>58.330002</v>
      </c>
      <c r="C1962" s="88">
        <v>58.389999000000003</v>
      </c>
      <c r="D1962" s="88">
        <v>57.799999</v>
      </c>
      <c r="E1962" s="88">
        <v>58.18</v>
      </c>
      <c r="F1962" s="88">
        <v>52.941422000000003</v>
      </c>
      <c r="G1962" s="88">
        <v>80700</v>
      </c>
    </row>
    <row r="1963" spans="1:7" hidden="1" x14ac:dyDescent="0.25">
      <c r="A1963" s="87">
        <v>42650</v>
      </c>
      <c r="B1963" s="88">
        <v>58.650002000000001</v>
      </c>
      <c r="C1963" s="88">
        <v>58.990001999999997</v>
      </c>
      <c r="D1963" s="88">
        <v>58.040000999999997</v>
      </c>
      <c r="E1963" s="88">
        <v>58.889999000000003</v>
      </c>
      <c r="F1963" s="88">
        <v>53.587485999999998</v>
      </c>
      <c r="G1963" s="88">
        <v>149900</v>
      </c>
    </row>
    <row r="1964" spans="1:7" hidden="1" x14ac:dyDescent="0.25">
      <c r="A1964" s="87">
        <v>42653</v>
      </c>
      <c r="B1964" s="88">
        <v>58.900002000000001</v>
      </c>
      <c r="C1964" s="88">
        <v>59.75</v>
      </c>
      <c r="D1964" s="88">
        <v>58.900002000000001</v>
      </c>
      <c r="E1964" s="88">
        <v>59.599997999999999</v>
      </c>
      <c r="F1964" s="88">
        <v>54.233566000000003</v>
      </c>
      <c r="G1964" s="88">
        <v>47900</v>
      </c>
    </row>
    <row r="1965" spans="1:7" hidden="1" x14ac:dyDescent="0.25">
      <c r="A1965" s="87">
        <v>42654</v>
      </c>
      <c r="B1965" s="88">
        <v>59</v>
      </c>
      <c r="C1965" s="88">
        <v>59.549999</v>
      </c>
      <c r="D1965" s="88">
        <v>58.650002000000001</v>
      </c>
      <c r="E1965" s="88">
        <v>59.099997999999999</v>
      </c>
      <c r="F1965" s="88">
        <v>53.778579999999998</v>
      </c>
      <c r="G1965" s="88">
        <v>53300</v>
      </c>
    </row>
    <row r="1966" spans="1:7" hidden="1" x14ac:dyDescent="0.25">
      <c r="A1966" s="87">
        <v>42655</v>
      </c>
      <c r="B1966" s="88">
        <v>59.450001</v>
      </c>
      <c r="C1966" s="88">
        <v>60.599997999999999</v>
      </c>
      <c r="D1966" s="88">
        <v>59.349997999999999</v>
      </c>
      <c r="E1966" s="88">
        <v>60.349997999999999</v>
      </c>
      <c r="F1966" s="88">
        <v>54.916035000000001</v>
      </c>
      <c r="G1966" s="88">
        <v>90800</v>
      </c>
    </row>
    <row r="1967" spans="1:7" hidden="1" x14ac:dyDescent="0.25">
      <c r="A1967" s="87">
        <v>42656</v>
      </c>
      <c r="B1967" s="88">
        <v>60.25</v>
      </c>
      <c r="C1967" s="88">
        <v>62</v>
      </c>
      <c r="D1967" s="88">
        <v>60.009998000000003</v>
      </c>
      <c r="E1967" s="88">
        <v>61.25</v>
      </c>
      <c r="F1967" s="88">
        <v>55.734993000000003</v>
      </c>
      <c r="G1967" s="88">
        <v>108400</v>
      </c>
    </row>
    <row r="1968" spans="1:7" hidden="1" x14ac:dyDescent="0.25">
      <c r="A1968" s="87">
        <v>42657</v>
      </c>
      <c r="B1968" s="88">
        <v>61.349997999999999</v>
      </c>
      <c r="C1968" s="88">
        <v>61.549999</v>
      </c>
      <c r="D1968" s="88">
        <v>60.75</v>
      </c>
      <c r="E1968" s="88">
        <v>61.049999</v>
      </c>
      <c r="F1968" s="88">
        <v>55.552998000000002</v>
      </c>
      <c r="G1968" s="88">
        <v>33900</v>
      </c>
    </row>
    <row r="1969" spans="1:7" hidden="1" x14ac:dyDescent="0.25">
      <c r="A1969" s="87">
        <v>42660</v>
      </c>
      <c r="B1969" s="88">
        <v>61.299999</v>
      </c>
      <c r="C1969" s="88">
        <v>61.700001</v>
      </c>
      <c r="D1969" s="88">
        <v>60.75</v>
      </c>
      <c r="E1969" s="88">
        <v>61.549999</v>
      </c>
      <c r="F1969" s="88">
        <v>56.007980000000003</v>
      </c>
      <c r="G1969" s="88">
        <v>27200</v>
      </c>
    </row>
    <row r="1970" spans="1:7" hidden="1" x14ac:dyDescent="0.25">
      <c r="A1970" s="87">
        <v>42661</v>
      </c>
      <c r="B1970" s="88">
        <v>61.900002000000001</v>
      </c>
      <c r="C1970" s="88">
        <v>62.549999</v>
      </c>
      <c r="D1970" s="88">
        <v>60.75</v>
      </c>
      <c r="E1970" s="88">
        <v>62.099997999999999</v>
      </c>
      <c r="F1970" s="88">
        <v>56.508457</v>
      </c>
      <c r="G1970" s="88">
        <v>36500</v>
      </c>
    </row>
    <row r="1971" spans="1:7" hidden="1" x14ac:dyDescent="0.25">
      <c r="A1971" s="87">
        <v>42662</v>
      </c>
      <c r="B1971" s="88">
        <v>62.25</v>
      </c>
      <c r="C1971" s="88">
        <v>63.150002000000001</v>
      </c>
      <c r="D1971" s="88">
        <v>61.560001</v>
      </c>
      <c r="E1971" s="88">
        <v>62.400002000000001</v>
      </c>
      <c r="F1971" s="88">
        <v>56.781447999999997</v>
      </c>
      <c r="G1971" s="88">
        <v>38900</v>
      </c>
    </row>
    <row r="1972" spans="1:7" hidden="1" x14ac:dyDescent="0.25">
      <c r="A1972" s="87">
        <v>42663</v>
      </c>
      <c r="B1972" s="88">
        <v>62.549999</v>
      </c>
      <c r="C1972" s="88">
        <v>62.599997999999999</v>
      </c>
      <c r="D1972" s="88">
        <v>62</v>
      </c>
      <c r="E1972" s="88">
        <v>62.200001</v>
      </c>
      <c r="F1972" s="88">
        <v>56.599452999999997</v>
      </c>
      <c r="G1972" s="88">
        <v>25100</v>
      </c>
    </row>
    <row r="1973" spans="1:7" hidden="1" x14ac:dyDescent="0.25">
      <c r="A1973" s="87">
        <v>42664</v>
      </c>
      <c r="B1973" s="88">
        <v>61.799999</v>
      </c>
      <c r="C1973" s="88">
        <v>61.900002000000001</v>
      </c>
      <c r="D1973" s="88">
        <v>61.400002000000001</v>
      </c>
      <c r="E1973" s="88">
        <v>61.700001</v>
      </c>
      <c r="F1973" s="88">
        <v>56.144469999999998</v>
      </c>
      <c r="G1973" s="88">
        <v>30300</v>
      </c>
    </row>
    <row r="1974" spans="1:7" hidden="1" x14ac:dyDescent="0.25">
      <c r="A1974" s="87">
        <v>42667</v>
      </c>
      <c r="B1974" s="88">
        <v>61.75</v>
      </c>
      <c r="C1974" s="88">
        <v>62.25</v>
      </c>
      <c r="D1974" s="88">
        <v>61.700001</v>
      </c>
      <c r="E1974" s="88">
        <v>62.200001</v>
      </c>
      <c r="F1974" s="88">
        <v>56.599452999999997</v>
      </c>
      <c r="G1974" s="88">
        <v>29600</v>
      </c>
    </row>
    <row r="1975" spans="1:7" hidden="1" x14ac:dyDescent="0.25">
      <c r="A1975" s="87">
        <v>42668</v>
      </c>
      <c r="B1975" s="88">
        <v>62.299999</v>
      </c>
      <c r="C1975" s="88">
        <v>62.849997999999999</v>
      </c>
      <c r="D1975" s="88">
        <v>62</v>
      </c>
      <c r="E1975" s="88">
        <v>62.75</v>
      </c>
      <c r="F1975" s="88">
        <v>57.099936999999997</v>
      </c>
      <c r="G1975" s="88">
        <v>43800</v>
      </c>
    </row>
    <row r="1976" spans="1:7" hidden="1" x14ac:dyDescent="0.25">
      <c r="A1976" s="87">
        <v>42669</v>
      </c>
      <c r="B1976" s="88">
        <v>62.349997999999999</v>
      </c>
      <c r="C1976" s="88">
        <v>63.400002000000001</v>
      </c>
      <c r="D1976" s="88">
        <v>62.200001</v>
      </c>
      <c r="E1976" s="88">
        <v>63</v>
      </c>
      <c r="F1976" s="88">
        <v>57.327427</v>
      </c>
      <c r="G1976" s="88">
        <v>58700</v>
      </c>
    </row>
    <row r="1977" spans="1:7" hidden="1" x14ac:dyDescent="0.25">
      <c r="A1977" s="87">
        <v>42670</v>
      </c>
      <c r="B1977" s="88">
        <v>62.849997999999999</v>
      </c>
      <c r="C1977" s="88">
        <v>63.299999</v>
      </c>
      <c r="D1977" s="88">
        <v>62.5</v>
      </c>
      <c r="E1977" s="88">
        <v>63.150002000000001</v>
      </c>
      <c r="F1977" s="88">
        <v>57.463917000000002</v>
      </c>
      <c r="G1977" s="88">
        <v>40500</v>
      </c>
    </row>
    <row r="1978" spans="1:7" hidden="1" x14ac:dyDescent="0.25">
      <c r="A1978" s="87">
        <v>42671</v>
      </c>
      <c r="B1978" s="88">
        <v>63.150002000000001</v>
      </c>
      <c r="C1978" s="88">
        <v>63.400002000000001</v>
      </c>
      <c r="D1978" s="88">
        <v>62.849997999999999</v>
      </c>
      <c r="E1978" s="88">
        <v>63.099997999999999</v>
      </c>
      <c r="F1978" s="88">
        <v>57.418410999999999</v>
      </c>
      <c r="G1978" s="88">
        <v>41200</v>
      </c>
    </row>
    <row r="1979" spans="1:7" hidden="1" x14ac:dyDescent="0.25">
      <c r="A1979" s="87">
        <v>42674</v>
      </c>
      <c r="B1979" s="88">
        <v>62.700001</v>
      </c>
      <c r="C1979" s="88">
        <v>64.449996999999996</v>
      </c>
      <c r="D1979" s="88">
        <v>62.700001</v>
      </c>
      <c r="E1979" s="88">
        <v>64.050003000000004</v>
      </c>
      <c r="F1979" s="88">
        <v>58.282882999999998</v>
      </c>
      <c r="G1979" s="88">
        <v>141600</v>
      </c>
    </row>
    <row r="1980" spans="1:7" hidden="1" x14ac:dyDescent="0.25">
      <c r="A1980" s="87">
        <v>42675</v>
      </c>
      <c r="B1980" s="88">
        <v>64.199996999999996</v>
      </c>
      <c r="C1980" s="88">
        <v>64.349997999999999</v>
      </c>
      <c r="D1980" s="88">
        <v>63.099997999999999</v>
      </c>
      <c r="E1980" s="88">
        <v>63.200001</v>
      </c>
      <c r="F1980" s="88">
        <v>57.509414999999997</v>
      </c>
      <c r="G1980" s="88">
        <v>76700</v>
      </c>
    </row>
    <row r="1981" spans="1:7" hidden="1" x14ac:dyDescent="0.25">
      <c r="A1981" s="87">
        <v>42676</v>
      </c>
      <c r="B1981" s="88">
        <v>63.25</v>
      </c>
      <c r="C1981" s="88">
        <v>63.450001</v>
      </c>
      <c r="D1981" s="88">
        <v>61.900002000000001</v>
      </c>
      <c r="E1981" s="88">
        <v>62.200001</v>
      </c>
      <c r="F1981" s="88">
        <v>56.599452999999997</v>
      </c>
      <c r="G1981" s="88">
        <v>51300</v>
      </c>
    </row>
    <row r="1982" spans="1:7" hidden="1" x14ac:dyDescent="0.25">
      <c r="A1982" s="87">
        <v>42677</v>
      </c>
      <c r="B1982" s="88">
        <v>60.75</v>
      </c>
      <c r="C1982" s="88">
        <v>61.799999</v>
      </c>
      <c r="D1982" s="88">
        <v>60.349997999999999</v>
      </c>
      <c r="E1982" s="88">
        <v>60.5</v>
      </c>
      <c r="F1982" s="88">
        <v>55.052517000000002</v>
      </c>
      <c r="G1982" s="88">
        <v>44000</v>
      </c>
    </row>
    <row r="1983" spans="1:7" hidden="1" x14ac:dyDescent="0.25">
      <c r="A1983" s="87">
        <v>42678</v>
      </c>
      <c r="B1983" s="88">
        <v>60.549999</v>
      </c>
      <c r="C1983" s="88">
        <v>61.299999</v>
      </c>
      <c r="D1983" s="88">
        <v>58.450001</v>
      </c>
      <c r="E1983" s="88">
        <v>58.5</v>
      </c>
      <c r="F1983" s="88">
        <v>53.232608999999997</v>
      </c>
      <c r="G1983" s="88">
        <v>69200</v>
      </c>
    </row>
    <row r="1984" spans="1:7" hidden="1" x14ac:dyDescent="0.25">
      <c r="A1984" s="87">
        <v>42681</v>
      </c>
      <c r="B1984" s="88">
        <v>59.049999</v>
      </c>
      <c r="C1984" s="88">
        <v>59.650002000000001</v>
      </c>
      <c r="D1984" s="88">
        <v>58.5</v>
      </c>
      <c r="E1984" s="88">
        <v>59.5</v>
      </c>
      <c r="F1984" s="88">
        <v>54.142563000000003</v>
      </c>
      <c r="G1984" s="88">
        <v>70700</v>
      </c>
    </row>
    <row r="1985" spans="1:7" hidden="1" x14ac:dyDescent="0.25">
      <c r="A1985" s="87">
        <v>42682</v>
      </c>
      <c r="B1985" s="88">
        <v>59.25</v>
      </c>
      <c r="C1985" s="88">
        <v>60.799999</v>
      </c>
      <c r="D1985" s="88">
        <v>59.25</v>
      </c>
      <c r="E1985" s="88">
        <v>60.049999</v>
      </c>
      <c r="F1985" s="88">
        <v>54.643039999999999</v>
      </c>
      <c r="G1985" s="88">
        <v>45900</v>
      </c>
    </row>
    <row r="1986" spans="1:7" hidden="1" x14ac:dyDescent="0.25">
      <c r="A1986" s="87">
        <v>42683</v>
      </c>
      <c r="B1986" s="88">
        <v>59.450001</v>
      </c>
      <c r="C1986" s="88">
        <v>61.150002000000001</v>
      </c>
      <c r="D1986" s="88">
        <v>58</v>
      </c>
      <c r="E1986" s="88">
        <v>61.049999</v>
      </c>
      <c r="F1986" s="88">
        <v>55.552998000000002</v>
      </c>
      <c r="G1986" s="88">
        <v>92100</v>
      </c>
    </row>
    <row r="1987" spans="1:7" hidden="1" x14ac:dyDescent="0.25">
      <c r="A1987" s="87">
        <v>42684</v>
      </c>
      <c r="B1987" s="88">
        <v>61.150002000000001</v>
      </c>
      <c r="C1987" s="88">
        <v>61.950001</v>
      </c>
      <c r="D1987" s="88">
        <v>58.150002000000001</v>
      </c>
      <c r="E1987" s="88">
        <v>61</v>
      </c>
      <c r="F1987" s="88">
        <v>55.507503999999997</v>
      </c>
      <c r="G1987" s="88">
        <v>79200</v>
      </c>
    </row>
    <row r="1988" spans="1:7" hidden="1" x14ac:dyDescent="0.25">
      <c r="A1988" s="87">
        <v>42685</v>
      </c>
      <c r="B1988" s="88">
        <v>60.900002000000001</v>
      </c>
      <c r="C1988" s="88">
        <v>63.450001</v>
      </c>
      <c r="D1988" s="88">
        <v>60.200001</v>
      </c>
      <c r="E1988" s="88">
        <v>62.599997999999999</v>
      </c>
      <c r="F1988" s="88">
        <v>56.963431999999997</v>
      </c>
      <c r="G1988" s="88">
        <v>94300</v>
      </c>
    </row>
    <row r="1989" spans="1:7" hidden="1" x14ac:dyDescent="0.25">
      <c r="A1989" s="87">
        <v>42688</v>
      </c>
      <c r="B1989" s="88">
        <v>62.799999</v>
      </c>
      <c r="C1989" s="88">
        <v>63.5</v>
      </c>
      <c r="D1989" s="88">
        <v>62.150002000000001</v>
      </c>
      <c r="E1989" s="88">
        <v>63.25</v>
      </c>
      <c r="F1989" s="88">
        <v>57.554912999999999</v>
      </c>
      <c r="G1989" s="88">
        <v>62200</v>
      </c>
    </row>
    <row r="1990" spans="1:7" hidden="1" x14ac:dyDescent="0.25">
      <c r="A1990" s="87">
        <v>42689</v>
      </c>
      <c r="B1990" s="88">
        <v>63.299999</v>
      </c>
      <c r="C1990" s="88">
        <v>64.099997999999999</v>
      </c>
      <c r="D1990" s="88">
        <v>62.299999</v>
      </c>
      <c r="E1990" s="88">
        <v>63.650002000000001</v>
      </c>
      <c r="F1990" s="88">
        <v>57.918892</v>
      </c>
      <c r="G1990" s="88">
        <v>33400</v>
      </c>
    </row>
    <row r="1991" spans="1:7" hidden="1" x14ac:dyDescent="0.25">
      <c r="A1991" s="87">
        <v>42690</v>
      </c>
      <c r="B1991" s="88">
        <v>63.450001</v>
      </c>
      <c r="C1991" s="88">
        <v>64.349997999999999</v>
      </c>
      <c r="D1991" s="88">
        <v>63.299999</v>
      </c>
      <c r="E1991" s="88">
        <v>64.050003000000004</v>
      </c>
      <c r="F1991" s="88">
        <v>58.282882999999998</v>
      </c>
      <c r="G1991" s="88">
        <v>53300</v>
      </c>
    </row>
    <row r="1992" spans="1:7" hidden="1" x14ac:dyDescent="0.25">
      <c r="A1992" s="87">
        <v>42691</v>
      </c>
      <c r="B1992" s="88">
        <v>64</v>
      </c>
      <c r="C1992" s="88">
        <v>64.849997999999999</v>
      </c>
      <c r="D1992" s="88">
        <v>63.880001</v>
      </c>
      <c r="E1992" s="88">
        <v>64.099997999999999</v>
      </c>
      <c r="F1992" s="88">
        <v>58.328364999999998</v>
      </c>
      <c r="G1992" s="88">
        <v>37400</v>
      </c>
    </row>
    <row r="1993" spans="1:7" hidden="1" x14ac:dyDescent="0.25">
      <c r="A1993" s="87">
        <v>42692</v>
      </c>
      <c r="B1993" s="88">
        <v>64.050003000000004</v>
      </c>
      <c r="C1993" s="88">
        <v>65.400002000000001</v>
      </c>
      <c r="D1993" s="88">
        <v>64</v>
      </c>
      <c r="E1993" s="88">
        <v>65.25</v>
      </c>
      <c r="F1993" s="88">
        <v>59.374828000000001</v>
      </c>
      <c r="G1993" s="88">
        <v>61300</v>
      </c>
    </row>
    <row r="1994" spans="1:7" hidden="1" x14ac:dyDescent="0.25">
      <c r="A1994" s="87">
        <v>42695</v>
      </c>
      <c r="B1994" s="88">
        <v>65.599997999999999</v>
      </c>
      <c r="C1994" s="88">
        <v>66.099997999999999</v>
      </c>
      <c r="D1994" s="88">
        <v>65.150002000000001</v>
      </c>
      <c r="E1994" s="88">
        <v>65.900002000000001</v>
      </c>
      <c r="F1994" s="88">
        <v>59.966301000000001</v>
      </c>
      <c r="G1994" s="88">
        <v>38600</v>
      </c>
    </row>
    <row r="1995" spans="1:7" hidden="1" x14ac:dyDescent="0.25">
      <c r="A1995" s="87">
        <v>42696</v>
      </c>
      <c r="B1995" s="88">
        <v>66.050003000000004</v>
      </c>
      <c r="C1995" s="88">
        <v>67.300003000000004</v>
      </c>
      <c r="D1995" s="88">
        <v>66.050003000000004</v>
      </c>
      <c r="E1995" s="88">
        <v>66.75</v>
      </c>
      <c r="F1995" s="88">
        <v>60.739769000000003</v>
      </c>
      <c r="G1995" s="88">
        <v>56400</v>
      </c>
    </row>
    <row r="1996" spans="1:7" hidden="1" x14ac:dyDescent="0.25">
      <c r="A1996" s="87">
        <v>42697</v>
      </c>
      <c r="B1996" s="88">
        <v>66.099997999999999</v>
      </c>
      <c r="C1996" s="88">
        <v>66.75</v>
      </c>
      <c r="D1996" s="88">
        <v>65.599997999999999</v>
      </c>
      <c r="E1996" s="88">
        <v>65.849997999999999</v>
      </c>
      <c r="F1996" s="88">
        <v>59.920794999999998</v>
      </c>
      <c r="G1996" s="88">
        <v>30400</v>
      </c>
    </row>
    <row r="1997" spans="1:7" hidden="1" x14ac:dyDescent="0.25">
      <c r="A1997" s="87">
        <v>42699</v>
      </c>
      <c r="B1997" s="88">
        <v>65.800003000000004</v>
      </c>
      <c r="C1997" s="88">
        <v>66.900002000000001</v>
      </c>
      <c r="D1997" s="88">
        <v>65.800003000000004</v>
      </c>
      <c r="E1997" s="88">
        <v>66.900002000000001</v>
      </c>
      <c r="F1997" s="88">
        <v>60.876258999999997</v>
      </c>
      <c r="G1997" s="88">
        <v>15900</v>
      </c>
    </row>
    <row r="1998" spans="1:7" hidden="1" x14ac:dyDescent="0.25">
      <c r="A1998" s="87">
        <v>42702</v>
      </c>
      <c r="B1998" s="88">
        <v>66.650002000000001</v>
      </c>
      <c r="C1998" s="88">
        <v>67.599997999999999</v>
      </c>
      <c r="D1998" s="88">
        <v>66.5</v>
      </c>
      <c r="E1998" s="88">
        <v>67.25</v>
      </c>
      <c r="F1998" s="88">
        <v>61.194747999999997</v>
      </c>
      <c r="G1998" s="88">
        <v>34000</v>
      </c>
    </row>
    <row r="1999" spans="1:7" hidden="1" x14ac:dyDescent="0.25">
      <c r="A1999" s="87">
        <v>42703</v>
      </c>
      <c r="B1999" s="88">
        <v>66.75</v>
      </c>
      <c r="C1999" s="88">
        <v>68</v>
      </c>
      <c r="D1999" s="88">
        <v>65.900002000000001</v>
      </c>
      <c r="E1999" s="88">
        <v>67.300003000000004</v>
      </c>
      <c r="F1999" s="88">
        <v>61.240245999999999</v>
      </c>
      <c r="G1999" s="88">
        <v>40600</v>
      </c>
    </row>
    <row r="2000" spans="1:7" hidden="1" x14ac:dyDescent="0.25">
      <c r="A2000" s="87">
        <v>42704</v>
      </c>
      <c r="B2000" s="88">
        <v>67.099997999999999</v>
      </c>
      <c r="C2000" s="88">
        <v>67.75</v>
      </c>
      <c r="D2000" s="88">
        <v>64.800003000000004</v>
      </c>
      <c r="E2000" s="88">
        <v>64.800003000000004</v>
      </c>
      <c r="F2000" s="88">
        <v>58.965347000000001</v>
      </c>
      <c r="G2000" s="88">
        <v>56100</v>
      </c>
    </row>
    <row r="2001" spans="1:7" hidden="1" x14ac:dyDescent="0.25">
      <c r="A2001" s="87">
        <v>42705</v>
      </c>
      <c r="B2001" s="88">
        <v>64.599997999999999</v>
      </c>
      <c r="C2001" s="88">
        <v>66.199996999999996</v>
      </c>
      <c r="D2001" s="88">
        <v>63.549999</v>
      </c>
      <c r="E2001" s="88">
        <v>64.599997999999999</v>
      </c>
      <c r="F2001" s="88">
        <v>58.783352000000001</v>
      </c>
      <c r="G2001" s="88">
        <v>52000</v>
      </c>
    </row>
    <row r="2002" spans="1:7" hidden="1" x14ac:dyDescent="0.25">
      <c r="A2002" s="87">
        <v>42706</v>
      </c>
      <c r="B2002" s="88">
        <v>64.599997999999999</v>
      </c>
      <c r="C2002" s="88">
        <v>65.739998</v>
      </c>
      <c r="D2002" s="88">
        <v>63.73</v>
      </c>
      <c r="E2002" s="88">
        <v>64</v>
      </c>
      <c r="F2002" s="88">
        <v>58.237377000000002</v>
      </c>
      <c r="G2002" s="88">
        <v>27900</v>
      </c>
    </row>
    <row r="2003" spans="1:7" hidden="1" x14ac:dyDescent="0.25">
      <c r="A2003" s="87">
        <v>42709</v>
      </c>
      <c r="B2003" s="88">
        <v>64.199996999999996</v>
      </c>
      <c r="C2003" s="88">
        <v>64.349997999999999</v>
      </c>
      <c r="D2003" s="88">
        <v>63.450001</v>
      </c>
      <c r="E2003" s="88">
        <v>64.25</v>
      </c>
      <c r="F2003" s="88">
        <v>58.464869999999998</v>
      </c>
      <c r="G2003" s="88">
        <v>53900</v>
      </c>
    </row>
    <row r="2004" spans="1:7" hidden="1" x14ac:dyDescent="0.25">
      <c r="A2004" s="87">
        <v>42710</v>
      </c>
      <c r="B2004" s="88">
        <v>64.5</v>
      </c>
      <c r="C2004" s="88">
        <v>65.25</v>
      </c>
      <c r="D2004" s="88">
        <v>63.549999</v>
      </c>
      <c r="E2004" s="88">
        <v>64.599997999999999</v>
      </c>
      <c r="F2004" s="88">
        <v>58.783352000000001</v>
      </c>
      <c r="G2004" s="88">
        <v>30700</v>
      </c>
    </row>
    <row r="2005" spans="1:7" hidden="1" x14ac:dyDescent="0.25">
      <c r="A2005" s="87">
        <v>42711</v>
      </c>
      <c r="B2005" s="88">
        <v>64.699996999999996</v>
      </c>
      <c r="C2005" s="88">
        <v>65.050003000000004</v>
      </c>
      <c r="D2005" s="88">
        <v>63.599997999999999</v>
      </c>
      <c r="E2005" s="88">
        <v>64.599997999999999</v>
      </c>
      <c r="F2005" s="88">
        <v>58.783352000000001</v>
      </c>
      <c r="G2005" s="88">
        <v>58300</v>
      </c>
    </row>
    <row r="2006" spans="1:7" hidden="1" x14ac:dyDescent="0.25">
      <c r="A2006" s="87">
        <v>42712</v>
      </c>
      <c r="B2006" s="88">
        <v>64.400002000000001</v>
      </c>
      <c r="C2006" s="88">
        <v>68.150002000000001</v>
      </c>
      <c r="D2006" s="88">
        <v>63.650002000000001</v>
      </c>
      <c r="E2006" s="88">
        <v>68</v>
      </c>
      <c r="F2006" s="88">
        <v>61.877209000000001</v>
      </c>
      <c r="G2006" s="88">
        <v>76600</v>
      </c>
    </row>
    <row r="2007" spans="1:7" hidden="1" x14ac:dyDescent="0.25">
      <c r="A2007" s="87">
        <v>42713</v>
      </c>
      <c r="B2007" s="88">
        <v>68.050003000000004</v>
      </c>
      <c r="C2007" s="88">
        <v>68.949996999999996</v>
      </c>
      <c r="D2007" s="88">
        <v>67.599997999999999</v>
      </c>
      <c r="E2007" s="88">
        <v>67.849997999999999</v>
      </c>
      <c r="F2007" s="88">
        <v>61.740723000000003</v>
      </c>
      <c r="G2007" s="88">
        <v>62800</v>
      </c>
    </row>
    <row r="2008" spans="1:7" hidden="1" x14ac:dyDescent="0.25">
      <c r="A2008" s="87">
        <v>42716</v>
      </c>
      <c r="B2008" s="88">
        <v>67.550003000000004</v>
      </c>
      <c r="C2008" s="88">
        <v>67.650002000000001</v>
      </c>
      <c r="D2008" s="88">
        <v>66.279999000000004</v>
      </c>
      <c r="E2008" s="88">
        <v>67.099997999999999</v>
      </c>
      <c r="F2008" s="88">
        <v>61.058261999999999</v>
      </c>
      <c r="G2008" s="88">
        <v>44300</v>
      </c>
    </row>
    <row r="2009" spans="1:7" hidden="1" x14ac:dyDescent="0.25">
      <c r="A2009" s="87">
        <v>42717</v>
      </c>
      <c r="B2009" s="88">
        <v>66.949996999999996</v>
      </c>
      <c r="C2009" s="88">
        <v>67.449996999999996</v>
      </c>
      <c r="D2009" s="88">
        <v>66.050003000000004</v>
      </c>
      <c r="E2009" s="88">
        <v>67</v>
      </c>
      <c r="F2009" s="88">
        <v>61.245640000000002</v>
      </c>
      <c r="G2009" s="88">
        <v>50000</v>
      </c>
    </row>
    <row r="2010" spans="1:7" hidden="1" x14ac:dyDescent="0.25">
      <c r="A2010" s="87">
        <v>42718</v>
      </c>
      <c r="B2010" s="88">
        <v>67.199996999999996</v>
      </c>
      <c r="C2010" s="88">
        <v>67.5</v>
      </c>
      <c r="D2010" s="88">
        <v>65.75</v>
      </c>
      <c r="E2010" s="88">
        <v>65.849997999999999</v>
      </c>
      <c r="F2010" s="88">
        <v>60.194412</v>
      </c>
      <c r="G2010" s="88">
        <v>42800</v>
      </c>
    </row>
    <row r="2011" spans="1:7" hidden="1" x14ac:dyDescent="0.25">
      <c r="A2011" s="87">
        <v>42719</v>
      </c>
      <c r="B2011" s="88">
        <v>65.849997999999999</v>
      </c>
      <c r="C2011" s="88">
        <v>66.75</v>
      </c>
      <c r="D2011" s="88">
        <v>65.400002000000001</v>
      </c>
      <c r="E2011" s="88">
        <v>66.300003000000004</v>
      </c>
      <c r="F2011" s="88">
        <v>60.605778000000001</v>
      </c>
      <c r="G2011" s="88">
        <v>58300</v>
      </c>
    </row>
    <row r="2012" spans="1:7" hidden="1" x14ac:dyDescent="0.25">
      <c r="A2012" s="87">
        <v>42720</v>
      </c>
      <c r="B2012" s="88">
        <v>66.550003000000004</v>
      </c>
      <c r="C2012" s="88">
        <v>68.599997999999999</v>
      </c>
      <c r="D2012" s="88">
        <v>65.5</v>
      </c>
      <c r="E2012" s="88">
        <v>68.349997999999999</v>
      </c>
      <c r="F2012" s="88">
        <v>62.479694000000002</v>
      </c>
      <c r="G2012" s="88">
        <v>142500</v>
      </c>
    </row>
    <row r="2013" spans="1:7" hidden="1" x14ac:dyDescent="0.25">
      <c r="A2013" s="87">
        <v>42723</v>
      </c>
      <c r="B2013" s="88">
        <v>68.050003000000004</v>
      </c>
      <c r="C2013" s="88">
        <v>69.5</v>
      </c>
      <c r="D2013" s="88">
        <v>66.349997999999999</v>
      </c>
      <c r="E2013" s="88">
        <v>69.449996999999996</v>
      </c>
      <c r="F2013" s="88">
        <v>63.485228999999997</v>
      </c>
      <c r="G2013" s="88">
        <v>39700</v>
      </c>
    </row>
    <row r="2014" spans="1:7" hidden="1" x14ac:dyDescent="0.25">
      <c r="A2014" s="87">
        <v>42724</v>
      </c>
      <c r="B2014" s="88">
        <v>69.5</v>
      </c>
      <c r="C2014" s="88">
        <v>70</v>
      </c>
      <c r="D2014" s="88">
        <v>68.959998999999996</v>
      </c>
      <c r="E2014" s="88">
        <v>70</v>
      </c>
      <c r="F2014" s="88">
        <v>63.987999000000002</v>
      </c>
      <c r="G2014" s="88">
        <v>57600</v>
      </c>
    </row>
    <row r="2015" spans="1:7" hidden="1" x14ac:dyDescent="0.25">
      <c r="A2015" s="87">
        <v>42725</v>
      </c>
      <c r="B2015" s="88">
        <v>70</v>
      </c>
      <c r="C2015" s="88">
        <v>70</v>
      </c>
      <c r="D2015" s="88">
        <v>69.349997999999999</v>
      </c>
      <c r="E2015" s="88">
        <v>69.550003000000004</v>
      </c>
      <c r="F2015" s="88">
        <v>63.576641000000002</v>
      </c>
      <c r="G2015" s="88">
        <v>47000</v>
      </c>
    </row>
    <row r="2016" spans="1:7" hidden="1" x14ac:dyDescent="0.25">
      <c r="A2016" s="87">
        <v>42726</v>
      </c>
      <c r="B2016" s="88">
        <v>69.300003000000004</v>
      </c>
      <c r="C2016" s="88">
        <v>69.510002</v>
      </c>
      <c r="D2016" s="88">
        <v>67.900002000000001</v>
      </c>
      <c r="E2016" s="88">
        <v>67.900002000000001</v>
      </c>
      <c r="F2016" s="88">
        <v>62.068336000000002</v>
      </c>
      <c r="G2016" s="88">
        <v>47400</v>
      </c>
    </row>
    <row r="2017" spans="1:7" hidden="1" x14ac:dyDescent="0.25">
      <c r="A2017" s="87">
        <v>42727</v>
      </c>
      <c r="B2017" s="88">
        <v>68.25</v>
      </c>
      <c r="C2017" s="88">
        <v>68.849997999999999</v>
      </c>
      <c r="D2017" s="88">
        <v>67.349997999999999</v>
      </c>
      <c r="E2017" s="88">
        <v>67.800003000000004</v>
      </c>
      <c r="F2017" s="88">
        <v>61.976939999999999</v>
      </c>
      <c r="G2017" s="88">
        <v>30600</v>
      </c>
    </row>
    <row r="2018" spans="1:7" hidden="1" x14ac:dyDescent="0.25">
      <c r="A2018" s="87">
        <v>42731</v>
      </c>
      <c r="B2018" s="88">
        <v>67.699996999999996</v>
      </c>
      <c r="C2018" s="88">
        <v>68.550003000000004</v>
      </c>
      <c r="D2018" s="88">
        <v>67.400002000000001</v>
      </c>
      <c r="E2018" s="88">
        <v>68.099997999999999</v>
      </c>
      <c r="F2018" s="88">
        <v>62.251175000000003</v>
      </c>
      <c r="G2018" s="88">
        <v>37200</v>
      </c>
    </row>
    <row r="2019" spans="1:7" hidden="1" x14ac:dyDescent="0.25">
      <c r="A2019" s="87">
        <v>42732</v>
      </c>
      <c r="B2019" s="88">
        <v>67.949996999999996</v>
      </c>
      <c r="C2019" s="88">
        <v>68.309997999999993</v>
      </c>
      <c r="D2019" s="88">
        <v>66.449996999999996</v>
      </c>
      <c r="E2019" s="88">
        <v>66.650002000000001</v>
      </c>
      <c r="F2019" s="88">
        <v>60.925708999999998</v>
      </c>
      <c r="G2019" s="88">
        <v>44000</v>
      </c>
    </row>
    <row r="2020" spans="1:7" hidden="1" x14ac:dyDescent="0.25">
      <c r="A2020" s="87">
        <v>42733</v>
      </c>
      <c r="B2020" s="88">
        <v>66.650002000000001</v>
      </c>
      <c r="C2020" s="88">
        <v>67.5</v>
      </c>
      <c r="D2020" s="88">
        <v>66.650002000000001</v>
      </c>
      <c r="E2020" s="88">
        <v>67.199996999999996</v>
      </c>
      <c r="F2020" s="88">
        <v>61.428458999999997</v>
      </c>
      <c r="G2020" s="88">
        <v>41100</v>
      </c>
    </row>
    <row r="2021" spans="1:7" x14ac:dyDescent="0.25">
      <c r="A2021" s="87">
        <v>42734</v>
      </c>
      <c r="B2021" s="88">
        <v>67.349997999999999</v>
      </c>
      <c r="C2021" s="88">
        <v>67.699996999999996</v>
      </c>
      <c r="D2021" s="88">
        <v>66.449996999999996</v>
      </c>
      <c r="E2021" s="88">
        <v>66.949996999999996</v>
      </c>
      <c r="F2021" s="88">
        <v>61.199931999999997</v>
      </c>
      <c r="G2021" s="88">
        <v>78500</v>
      </c>
    </row>
    <row r="2022" spans="1:7" hidden="1" x14ac:dyDescent="0.25">
      <c r="A2022" s="87">
        <v>42738</v>
      </c>
      <c r="B2022" s="88">
        <v>67.349997999999999</v>
      </c>
      <c r="C2022" s="88">
        <v>67.349997999999999</v>
      </c>
      <c r="D2022" s="88">
        <v>65.849997999999999</v>
      </c>
      <c r="E2022" s="88">
        <v>65.900002000000001</v>
      </c>
      <c r="F2022" s="88">
        <v>60.240127999999999</v>
      </c>
      <c r="G2022" s="88">
        <v>44900</v>
      </c>
    </row>
    <row r="2023" spans="1:7" hidden="1" x14ac:dyDescent="0.25">
      <c r="A2023" s="87">
        <v>42739</v>
      </c>
      <c r="B2023" s="88">
        <v>65.900002000000001</v>
      </c>
      <c r="C2023" s="88">
        <v>67.75</v>
      </c>
      <c r="D2023" s="88">
        <v>65.900002000000001</v>
      </c>
      <c r="E2023" s="88">
        <v>67.150002000000001</v>
      </c>
      <c r="F2023" s="88">
        <v>61.382770999999998</v>
      </c>
      <c r="G2023" s="88">
        <v>49800</v>
      </c>
    </row>
    <row r="2024" spans="1:7" hidden="1" x14ac:dyDescent="0.25">
      <c r="A2024" s="87">
        <v>42740</v>
      </c>
      <c r="B2024" s="88">
        <v>66.800003000000004</v>
      </c>
      <c r="C2024" s="88">
        <v>66.800003000000004</v>
      </c>
      <c r="D2024" s="88">
        <v>65.800003000000004</v>
      </c>
      <c r="E2024" s="88">
        <v>65.900002000000001</v>
      </c>
      <c r="F2024" s="88">
        <v>60.240127999999999</v>
      </c>
      <c r="G2024" s="88">
        <v>44100</v>
      </c>
    </row>
    <row r="2025" spans="1:7" hidden="1" x14ac:dyDescent="0.25">
      <c r="A2025" s="87">
        <v>42741</v>
      </c>
      <c r="B2025" s="88">
        <v>65.699996999999996</v>
      </c>
      <c r="C2025" s="88">
        <v>66.25</v>
      </c>
      <c r="D2025" s="88">
        <v>65.449996999999996</v>
      </c>
      <c r="E2025" s="88">
        <v>65.75</v>
      </c>
      <c r="F2025" s="88">
        <v>60.103003999999999</v>
      </c>
      <c r="G2025" s="88">
        <v>40100</v>
      </c>
    </row>
    <row r="2026" spans="1:7" hidden="1" x14ac:dyDescent="0.25">
      <c r="A2026" s="87">
        <v>42744</v>
      </c>
      <c r="B2026" s="88">
        <v>65.699996999999996</v>
      </c>
      <c r="C2026" s="88">
        <v>65.949996999999996</v>
      </c>
      <c r="D2026" s="88">
        <v>63.619999</v>
      </c>
      <c r="E2026" s="88">
        <v>63.75</v>
      </c>
      <c r="F2026" s="88">
        <v>58.274783999999997</v>
      </c>
      <c r="G2026" s="88">
        <v>45600</v>
      </c>
    </row>
    <row r="2027" spans="1:7" hidden="1" x14ac:dyDescent="0.25">
      <c r="A2027" s="87">
        <v>42745</v>
      </c>
      <c r="B2027" s="88">
        <v>63.75</v>
      </c>
      <c r="C2027" s="88">
        <v>64.849997999999999</v>
      </c>
      <c r="D2027" s="88">
        <v>63.450001</v>
      </c>
      <c r="E2027" s="88">
        <v>64.650002000000001</v>
      </c>
      <c r="F2027" s="88">
        <v>59.097476999999998</v>
      </c>
      <c r="G2027" s="88">
        <v>31700</v>
      </c>
    </row>
    <row r="2028" spans="1:7" hidden="1" x14ac:dyDescent="0.25">
      <c r="A2028" s="87">
        <v>42746</v>
      </c>
      <c r="B2028" s="88">
        <v>64.449996999999996</v>
      </c>
      <c r="C2028" s="88">
        <v>65.599997999999999</v>
      </c>
      <c r="D2028" s="88">
        <v>63.299999</v>
      </c>
      <c r="E2028" s="88">
        <v>64.849997999999999</v>
      </c>
      <c r="F2028" s="88">
        <v>59.280304000000001</v>
      </c>
      <c r="G2028" s="88">
        <v>32400</v>
      </c>
    </row>
    <row r="2029" spans="1:7" hidden="1" x14ac:dyDescent="0.25">
      <c r="A2029" s="87">
        <v>42747</v>
      </c>
      <c r="B2029" s="88">
        <v>64.599997999999999</v>
      </c>
      <c r="C2029" s="88">
        <v>64.849997999999999</v>
      </c>
      <c r="D2029" s="88">
        <v>63</v>
      </c>
      <c r="E2029" s="88">
        <v>63.950001</v>
      </c>
      <c r="F2029" s="88">
        <v>58.457599999999999</v>
      </c>
      <c r="G2029" s="88">
        <v>47400</v>
      </c>
    </row>
    <row r="2030" spans="1:7" hidden="1" x14ac:dyDescent="0.25">
      <c r="A2030" s="87">
        <v>42748</v>
      </c>
      <c r="B2030" s="88">
        <v>64.150002000000001</v>
      </c>
      <c r="C2030" s="88">
        <v>65.099997999999999</v>
      </c>
      <c r="D2030" s="88">
        <v>64.150002000000001</v>
      </c>
      <c r="E2030" s="88">
        <v>64.800003000000004</v>
      </c>
      <c r="F2030" s="88">
        <v>59.2346</v>
      </c>
      <c r="G2030" s="88">
        <v>49000</v>
      </c>
    </row>
    <row r="2031" spans="1:7" hidden="1" x14ac:dyDescent="0.25">
      <c r="A2031" s="87">
        <v>42752</v>
      </c>
      <c r="B2031" s="88">
        <v>64.900002000000001</v>
      </c>
      <c r="C2031" s="88">
        <v>65.150002000000001</v>
      </c>
      <c r="D2031" s="88">
        <v>64</v>
      </c>
      <c r="E2031" s="88">
        <v>64.25</v>
      </c>
      <c r="F2031" s="88">
        <v>58.731842</v>
      </c>
      <c r="G2031" s="88">
        <v>32300</v>
      </c>
    </row>
    <row r="2032" spans="1:7" hidden="1" x14ac:dyDescent="0.25">
      <c r="A2032" s="87">
        <v>42753</v>
      </c>
      <c r="B2032" s="88">
        <v>64.449996999999996</v>
      </c>
      <c r="C2032" s="88">
        <v>65.25</v>
      </c>
      <c r="D2032" s="88">
        <v>64.279999000000004</v>
      </c>
      <c r="E2032" s="88">
        <v>64.599997999999999</v>
      </c>
      <c r="F2032" s="88">
        <v>59.051772999999997</v>
      </c>
      <c r="G2032" s="88">
        <v>37400</v>
      </c>
    </row>
    <row r="2033" spans="1:7" hidden="1" x14ac:dyDescent="0.25">
      <c r="A2033" s="87">
        <v>42754</v>
      </c>
      <c r="B2033" s="88">
        <v>64.25</v>
      </c>
      <c r="C2033" s="88">
        <v>65.099997999999999</v>
      </c>
      <c r="D2033" s="88">
        <v>63.5</v>
      </c>
      <c r="E2033" s="88">
        <v>63.549999</v>
      </c>
      <c r="F2033" s="88">
        <v>58.091952999999997</v>
      </c>
      <c r="G2033" s="88">
        <v>31100</v>
      </c>
    </row>
    <row r="2034" spans="1:7" hidden="1" x14ac:dyDescent="0.25">
      <c r="A2034" s="87">
        <v>42755</v>
      </c>
      <c r="B2034" s="88">
        <v>63.700001</v>
      </c>
      <c r="C2034" s="88">
        <v>64.400002000000001</v>
      </c>
      <c r="D2034" s="88">
        <v>63.650002000000001</v>
      </c>
      <c r="E2034" s="88">
        <v>63.900002000000001</v>
      </c>
      <c r="F2034" s="88">
        <v>58.411887999999998</v>
      </c>
      <c r="G2034" s="88">
        <v>26600</v>
      </c>
    </row>
    <row r="2035" spans="1:7" hidden="1" x14ac:dyDescent="0.25">
      <c r="A2035" s="87">
        <v>42758</v>
      </c>
      <c r="B2035" s="88">
        <v>63.700001</v>
      </c>
      <c r="C2035" s="88">
        <v>64.099997999999999</v>
      </c>
      <c r="D2035" s="88">
        <v>63.299999</v>
      </c>
      <c r="E2035" s="88">
        <v>63.400002000000001</v>
      </c>
      <c r="F2035" s="88">
        <v>57.954838000000002</v>
      </c>
      <c r="G2035" s="88">
        <v>25000</v>
      </c>
    </row>
    <row r="2036" spans="1:7" hidden="1" x14ac:dyDescent="0.25">
      <c r="A2036" s="87">
        <v>42759</v>
      </c>
      <c r="B2036" s="88">
        <v>63.650002000000001</v>
      </c>
      <c r="C2036" s="88">
        <v>64.650002000000001</v>
      </c>
      <c r="D2036" s="88">
        <v>63.110000999999997</v>
      </c>
      <c r="E2036" s="88">
        <v>64.449996999999996</v>
      </c>
      <c r="F2036" s="88">
        <v>58.914658000000003</v>
      </c>
      <c r="G2036" s="88">
        <v>43000</v>
      </c>
    </row>
    <row r="2037" spans="1:7" hidden="1" x14ac:dyDescent="0.25">
      <c r="A2037" s="87">
        <v>42760</v>
      </c>
      <c r="B2037" s="88">
        <v>64.449996999999996</v>
      </c>
      <c r="C2037" s="88">
        <v>64.849997999999999</v>
      </c>
      <c r="D2037" s="88">
        <v>64.150002000000001</v>
      </c>
      <c r="E2037" s="88">
        <v>64.25</v>
      </c>
      <c r="F2037" s="88">
        <v>58.731842</v>
      </c>
      <c r="G2037" s="88">
        <v>35000</v>
      </c>
    </row>
    <row r="2038" spans="1:7" hidden="1" x14ac:dyDescent="0.25">
      <c r="A2038" s="87">
        <v>42761</v>
      </c>
      <c r="B2038" s="88">
        <v>64.75</v>
      </c>
      <c r="C2038" s="88">
        <v>65.550003000000004</v>
      </c>
      <c r="D2038" s="88">
        <v>64.050003000000004</v>
      </c>
      <c r="E2038" s="88">
        <v>65.550003000000004</v>
      </c>
      <c r="F2038" s="88">
        <v>59.920184999999996</v>
      </c>
      <c r="G2038" s="88">
        <v>32800</v>
      </c>
    </row>
    <row r="2039" spans="1:7" hidden="1" x14ac:dyDescent="0.25">
      <c r="A2039" s="87">
        <v>42762</v>
      </c>
      <c r="B2039" s="88">
        <v>65.400002000000001</v>
      </c>
      <c r="C2039" s="88">
        <v>65.699996999999996</v>
      </c>
      <c r="D2039" s="88">
        <v>64.699996999999996</v>
      </c>
      <c r="E2039" s="88">
        <v>65.199996999999996</v>
      </c>
      <c r="F2039" s="88">
        <v>59.600239000000002</v>
      </c>
      <c r="G2039" s="88">
        <v>34500</v>
      </c>
    </row>
    <row r="2040" spans="1:7" hidden="1" x14ac:dyDescent="0.25">
      <c r="A2040" s="87">
        <v>42765</v>
      </c>
      <c r="B2040" s="88">
        <v>64.75</v>
      </c>
      <c r="C2040" s="88">
        <v>64.900002000000001</v>
      </c>
      <c r="D2040" s="88">
        <v>64</v>
      </c>
      <c r="E2040" s="88">
        <v>64.300003000000004</v>
      </c>
      <c r="F2040" s="88">
        <v>58.777538</v>
      </c>
      <c r="G2040" s="88">
        <v>46300</v>
      </c>
    </row>
    <row r="2041" spans="1:7" hidden="1" x14ac:dyDescent="0.25">
      <c r="A2041" s="87">
        <v>42766</v>
      </c>
      <c r="B2041" s="88">
        <v>64.400002000000001</v>
      </c>
      <c r="C2041" s="88">
        <v>65.699996999999996</v>
      </c>
      <c r="D2041" s="88">
        <v>63.799999</v>
      </c>
      <c r="E2041" s="88">
        <v>65.400002000000001</v>
      </c>
      <c r="F2041" s="88">
        <v>59.783065999999998</v>
      </c>
      <c r="G2041" s="88">
        <v>45200</v>
      </c>
    </row>
    <row r="2042" spans="1:7" hidden="1" x14ac:dyDescent="0.25">
      <c r="A2042" s="87">
        <v>42767</v>
      </c>
      <c r="B2042" s="88">
        <v>65.449996999999996</v>
      </c>
      <c r="C2042" s="88">
        <v>65.599997999999999</v>
      </c>
      <c r="D2042" s="88">
        <v>63.799999</v>
      </c>
      <c r="E2042" s="88">
        <v>64.150002000000001</v>
      </c>
      <c r="F2042" s="88">
        <v>58.640427000000003</v>
      </c>
      <c r="G2042" s="88">
        <v>52500</v>
      </c>
    </row>
    <row r="2043" spans="1:7" hidden="1" x14ac:dyDescent="0.25">
      <c r="A2043" s="87">
        <v>42768</v>
      </c>
      <c r="B2043" s="88">
        <v>64.5</v>
      </c>
      <c r="C2043" s="88">
        <v>65.080001999999993</v>
      </c>
      <c r="D2043" s="88">
        <v>64.099997999999999</v>
      </c>
      <c r="E2043" s="88">
        <v>64.800003000000004</v>
      </c>
      <c r="F2043" s="88">
        <v>59.2346</v>
      </c>
      <c r="G2043" s="88">
        <v>36500</v>
      </c>
    </row>
    <row r="2044" spans="1:7" hidden="1" x14ac:dyDescent="0.25">
      <c r="A2044" s="87">
        <v>42769</v>
      </c>
      <c r="B2044" s="88">
        <v>65.199996999999996</v>
      </c>
      <c r="C2044" s="88">
        <v>65.75</v>
      </c>
      <c r="D2044" s="88">
        <v>64.25</v>
      </c>
      <c r="E2044" s="88">
        <v>65.5</v>
      </c>
      <c r="F2044" s="88">
        <v>59.874485</v>
      </c>
      <c r="G2044" s="88">
        <v>37200</v>
      </c>
    </row>
    <row r="2045" spans="1:7" hidden="1" x14ac:dyDescent="0.25">
      <c r="A2045" s="87">
        <v>42772</v>
      </c>
      <c r="B2045" s="88">
        <v>65.5</v>
      </c>
      <c r="C2045" s="88">
        <v>65.699996999999996</v>
      </c>
      <c r="D2045" s="88">
        <v>65.150002000000001</v>
      </c>
      <c r="E2045" s="88">
        <v>65.400002000000001</v>
      </c>
      <c r="F2045" s="88">
        <v>59.783065999999998</v>
      </c>
      <c r="G2045" s="88">
        <v>50700</v>
      </c>
    </row>
    <row r="2046" spans="1:7" hidden="1" x14ac:dyDescent="0.25">
      <c r="A2046" s="87">
        <v>42773</v>
      </c>
      <c r="B2046" s="88">
        <v>65.449996999999996</v>
      </c>
      <c r="C2046" s="88">
        <v>65.650002000000001</v>
      </c>
      <c r="D2046" s="88">
        <v>64.699996999999996</v>
      </c>
      <c r="E2046" s="88">
        <v>65</v>
      </c>
      <c r="F2046" s="88">
        <v>59.417419000000002</v>
      </c>
      <c r="G2046" s="88">
        <v>31700</v>
      </c>
    </row>
    <row r="2047" spans="1:7" hidden="1" x14ac:dyDescent="0.25">
      <c r="A2047" s="87">
        <v>42774</v>
      </c>
      <c r="B2047" s="88">
        <v>64.75</v>
      </c>
      <c r="C2047" s="88">
        <v>65.199996999999996</v>
      </c>
      <c r="D2047" s="88">
        <v>64.489998</v>
      </c>
      <c r="E2047" s="88">
        <v>64.800003000000004</v>
      </c>
      <c r="F2047" s="88">
        <v>59.2346</v>
      </c>
      <c r="G2047" s="88">
        <v>30900</v>
      </c>
    </row>
    <row r="2048" spans="1:7" hidden="1" x14ac:dyDescent="0.25">
      <c r="A2048" s="87">
        <v>42775</v>
      </c>
      <c r="B2048" s="88">
        <v>64.900002000000001</v>
      </c>
      <c r="C2048" s="88">
        <v>65.650002000000001</v>
      </c>
      <c r="D2048" s="88">
        <v>64.300003000000004</v>
      </c>
      <c r="E2048" s="88">
        <v>65.050003000000004</v>
      </c>
      <c r="F2048" s="88">
        <v>59.463120000000004</v>
      </c>
      <c r="G2048" s="88">
        <v>24400</v>
      </c>
    </row>
    <row r="2049" spans="1:7" hidden="1" x14ac:dyDescent="0.25">
      <c r="A2049" s="87">
        <v>42776</v>
      </c>
      <c r="B2049" s="88">
        <v>65.300003000000004</v>
      </c>
      <c r="C2049" s="88">
        <v>66.849997999999999</v>
      </c>
      <c r="D2049" s="88">
        <v>64.800003000000004</v>
      </c>
      <c r="E2049" s="88">
        <v>66.800003000000004</v>
      </c>
      <c r="F2049" s="88">
        <v>61.062828000000003</v>
      </c>
      <c r="G2049" s="88">
        <v>49600</v>
      </c>
    </row>
    <row r="2050" spans="1:7" hidden="1" x14ac:dyDescent="0.25">
      <c r="A2050" s="87">
        <v>42779</v>
      </c>
      <c r="B2050" s="88">
        <v>66.949996999999996</v>
      </c>
      <c r="C2050" s="88">
        <v>68.800003000000004</v>
      </c>
      <c r="D2050" s="88">
        <v>65.5</v>
      </c>
      <c r="E2050" s="88">
        <v>68.349997999999999</v>
      </c>
      <c r="F2050" s="88">
        <v>62.479694000000002</v>
      </c>
      <c r="G2050" s="88">
        <v>155000</v>
      </c>
    </row>
    <row r="2051" spans="1:7" hidden="1" x14ac:dyDescent="0.25">
      <c r="A2051" s="87">
        <v>42780</v>
      </c>
      <c r="B2051" s="88">
        <v>68.099997999999999</v>
      </c>
      <c r="C2051" s="88">
        <v>68.400002000000001</v>
      </c>
      <c r="D2051" s="88">
        <v>66.599997999999999</v>
      </c>
      <c r="E2051" s="88">
        <v>66.699996999999996</v>
      </c>
      <c r="F2051" s="88">
        <v>60.971404999999997</v>
      </c>
      <c r="G2051" s="88">
        <v>76000</v>
      </c>
    </row>
    <row r="2052" spans="1:7" hidden="1" x14ac:dyDescent="0.25">
      <c r="A2052" s="87">
        <v>42781</v>
      </c>
      <c r="B2052" s="88">
        <v>66.099997999999999</v>
      </c>
      <c r="C2052" s="88">
        <v>66.199996999999996</v>
      </c>
      <c r="D2052" s="88">
        <v>64.599997999999999</v>
      </c>
      <c r="E2052" s="88">
        <v>65.25</v>
      </c>
      <c r="F2052" s="88">
        <v>59.645949999999999</v>
      </c>
      <c r="G2052" s="88">
        <v>46400</v>
      </c>
    </row>
    <row r="2053" spans="1:7" hidden="1" x14ac:dyDescent="0.25">
      <c r="A2053" s="87">
        <v>42782</v>
      </c>
      <c r="B2053" s="88">
        <v>64.949996999999996</v>
      </c>
      <c r="C2053" s="88">
        <v>65.900002000000001</v>
      </c>
      <c r="D2053" s="88">
        <v>64.949996999999996</v>
      </c>
      <c r="E2053" s="88">
        <v>65.800003000000004</v>
      </c>
      <c r="F2053" s="88">
        <v>60.148716</v>
      </c>
      <c r="G2053" s="88">
        <v>30600</v>
      </c>
    </row>
    <row r="2054" spans="1:7" hidden="1" x14ac:dyDescent="0.25">
      <c r="A2054" s="87">
        <v>42783</v>
      </c>
      <c r="B2054" s="88">
        <v>66</v>
      </c>
      <c r="C2054" s="88">
        <v>66</v>
      </c>
      <c r="D2054" s="88">
        <v>65.099997999999999</v>
      </c>
      <c r="E2054" s="88">
        <v>65.699996999999996</v>
      </c>
      <c r="F2054" s="88">
        <v>60.057285</v>
      </c>
      <c r="G2054" s="88">
        <v>38600</v>
      </c>
    </row>
    <row r="2055" spans="1:7" hidden="1" x14ac:dyDescent="0.25">
      <c r="A2055" s="87">
        <v>42787</v>
      </c>
      <c r="B2055" s="88">
        <v>65.550003000000004</v>
      </c>
      <c r="C2055" s="88">
        <v>66.050003000000004</v>
      </c>
      <c r="D2055" s="88">
        <v>65.050003000000004</v>
      </c>
      <c r="E2055" s="88">
        <v>66</v>
      </c>
      <c r="F2055" s="88">
        <v>60.331532000000003</v>
      </c>
      <c r="G2055" s="88">
        <v>35800</v>
      </c>
    </row>
    <row r="2056" spans="1:7" hidden="1" x14ac:dyDescent="0.25">
      <c r="A2056" s="87">
        <v>42788</v>
      </c>
      <c r="B2056" s="88">
        <v>65.550003000000004</v>
      </c>
      <c r="C2056" s="88">
        <v>66.5</v>
      </c>
      <c r="D2056" s="88">
        <v>65.550003000000004</v>
      </c>
      <c r="E2056" s="88">
        <v>66.400002000000001</v>
      </c>
      <c r="F2056" s="88">
        <v>60.697181999999998</v>
      </c>
      <c r="G2056" s="88">
        <v>26800</v>
      </c>
    </row>
    <row r="2057" spans="1:7" hidden="1" x14ac:dyDescent="0.25">
      <c r="A2057" s="87">
        <v>42789</v>
      </c>
      <c r="B2057" s="88">
        <v>66.050003000000004</v>
      </c>
      <c r="C2057" s="88">
        <v>67.720000999999996</v>
      </c>
      <c r="D2057" s="88">
        <v>66</v>
      </c>
      <c r="E2057" s="88">
        <v>67.400002000000001</v>
      </c>
      <c r="F2057" s="88">
        <v>61.611294000000001</v>
      </c>
      <c r="G2057" s="88">
        <v>36500</v>
      </c>
    </row>
    <row r="2058" spans="1:7" hidden="1" x14ac:dyDescent="0.25">
      <c r="A2058" s="87">
        <v>42790</v>
      </c>
      <c r="B2058" s="88">
        <v>67.050003000000004</v>
      </c>
      <c r="C2058" s="88">
        <v>68.209998999999996</v>
      </c>
      <c r="D2058" s="88">
        <v>66.849997999999999</v>
      </c>
      <c r="E2058" s="88">
        <v>68.099997999999999</v>
      </c>
      <c r="F2058" s="88">
        <v>62.251175000000003</v>
      </c>
      <c r="G2058" s="88">
        <v>31900</v>
      </c>
    </row>
    <row r="2059" spans="1:7" hidden="1" x14ac:dyDescent="0.25">
      <c r="A2059" s="87">
        <v>42793</v>
      </c>
      <c r="B2059" s="88">
        <v>67.849997999999999</v>
      </c>
      <c r="C2059" s="88">
        <v>68.400002000000001</v>
      </c>
      <c r="D2059" s="88">
        <v>67.699996999999996</v>
      </c>
      <c r="E2059" s="88">
        <v>68.099997999999999</v>
      </c>
      <c r="F2059" s="88">
        <v>62.251175000000003</v>
      </c>
      <c r="G2059" s="88">
        <v>36700</v>
      </c>
    </row>
    <row r="2060" spans="1:7" hidden="1" x14ac:dyDescent="0.25">
      <c r="A2060" s="87">
        <v>42794</v>
      </c>
      <c r="B2060" s="88">
        <v>68</v>
      </c>
      <c r="C2060" s="88">
        <v>70.699996999999996</v>
      </c>
      <c r="D2060" s="88">
        <v>67.099997999999999</v>
      </c>
      <c r="E2060" s="88">
        <v>68.949996999999996</v>
      </c>
      <c r="F2060" s="88">
        <v>63.02816</v>
      </c>
      <c r="G2060" s="88">
        <v>84100</v>
      </c>
    </row>
    <row r="2061" spans="1:7" hidden="1" x14ac:dyDescent="0.25">
      <c r="A2061" s="87">
        <v>42795</v>
      </c>
      <c r="B2061" s="88">
        <v>68.449996999999996</v>
      </c>
      <c r="C2061" s="88">
        <v>69.930000000000007</v>
      </c>
      <c r="D2061" s="88">
        <v>67.949996999999996</v>
      </c>
      <c r="E2061" s="88">
        <v>69.150002000000001</v>
      </c>
      <c r="F2061" s="88">
        <v>63.210982999999999</v>
      </c>
      <c r="G2061" s="88">
        <v>42400</v>
      </c>
    </row>
    <row r="2062" spans="1:7" hidden="1" x14ac:dyDescent="0.25">
      <c r="A2062" s="87">
        <v>42796</v>
      </c>
      <c r="B2062" s="88">
        <v>68.25</v>
      </c>
      <c r="C2062" s="88">
        <v>69.650002000000001</v>
      </c>
      <c r="D2062" s="88">
        <v>68.25</v>
      </c>
      <c r="E2062" s="88">
        <v>69.150002000000001</v>
      </c>
      <c r="F2062" s="88">
        <v>63.210982999999999</v>
      </c>
      <c r="G2062" s="88">
        <v>39500</v>
      </c>
    </row>
    <row r="2063" spans="1:7" hidden="1" x14ac:dyDescent="0.25">
      <c r="A2063" s="87">
        <v>42797</v>
      </c>
      <c r="B2063" s="88">
        <v>68.949996999999996</v>
      </c>
      <c r="C2063" s="88">
        <v>69.099997999999999</v>
      </c>
      <c r="D2063" s="88">
        <v>67.099997999999999</v>
      </c>
      <c r="E2063" s="88">
        <v>68.199996999999996</v>
      </c>
      <c r="F2063" s="88">
        <v>62.342587000000002</v>
      </c>
      <c r="G2063" s="88">
        <v>64600</v>
      </c>
    </row>
    <row r="2064" spans="1:7" hidden="1" x14ac:dyDescent="0.25">
      <c r="A2064" s="87">
        <v>42800</v>
      </c>
      <c r="B2064" s="88">
        <v>67.650002000000001</v>
      </c>
      <c r="C2064" s="88">
        <v>69.050003000000004</v>
      </c>
      <c r="D2064" s="88">
        <v>67.050003000000004</v>
      </c>
      <c r="E2064" s="88">
        <v>68.949996999999996</v>
      </c>
      <c r="F2064" s="88">
        <v>63.02816</v>
      </c>
      <c r="G2064" s="88">
        <v>58800</v>
      </c>
    </row>
    <row r="2065" spans="1:7" hidden="1" x14ac:dyDescent="0.25">
      <c r="A2065" s="87">
        <v>42801</v>
      </c>
      <c r="B2065" s="88">
        <v>68.949996999999996</v>
      </c>
      <c r="C2065" s="88">
        <v>69.75</v>
      </c>
      <c r="D2065" s="88">
        <v>68.75</v>
      </c>
      <c r="E2065" s="88">
        <v>69.400002000000001</v>
      </c>
      <c r="F2065" s="88">
        <v>63.439521999999997</v>
      </c>
      <c r="G2065" s="88">
        <v>35000</v>
      </c>
    </row>
    <row r="2066" spans="1:7" hidden="1" x14ac:dyDescent="0.25">
      <c r="A2066" s="87">
        <v>42802</v>
      </c>
      <c r="B2066" s="88">
        <v>68.599997999999999</v>
      </c>
      <c r="C2066" s="88">
        <v>69.099997999999999</v>
      </c>
      <c r="D2066" s="88">
        <v>67.050003000000004</v>
      </c>
      <c r="E2066" s="88">
        <v>67.099997999999999</v>
      </c>
      <c r="F2066" s="88">
        <v>61.337063000000001</v>
      </c>
      <c r="G2066" s="88">
        <v>35100</v>
      </c>
    </row>
    <row r="2067" spans="1:7" hidden="1" x14ac:dyDescent="0.25">
      <c r="A2067" s="87">
        <v>42803</v>
      </c>
      <c r="B2067" s="88">
        <v>67.180000000000007</v>
      </c>
      <c r="C2067" s="88">
        <v>67.900002000000001</v>
      </c>
      <c r="D2067" s="88">
        <v>66.75</v>
      </c>
      <c r="E2067" s="88">
        <v>66.849997999999999</v>
      </c>
      <c r="F2067" s="88">
        <v>61.108528</v>
      </c>
      <c r="G2067" s="88">
        <v>27100</v>
      </c>
    </row>
    <row r="2068" spans="1:7" hidden="1" x14ac:dyDescent="0.25">
      <c r="A2068" s="87">
        <v>42804</v>
      </c>
      <c r="B2068" s="88">
        <v>67.300003000000004</v>
      </c>
      <c r="C2068" s="88">
        <v>67.650002000000001</v>
      </c>
      <c r="D2068" s="88">
        <v>66.550003000000004</v>
      </c>
      <c r="E2068" s="88">
        <v>67.300003000000004</v>
      </c>
      <c r="F2068" s="88">
        <v>61.519886</v>
      </c>
      <c r="G2068" s="88">
        <v>29500</v>
      </c>
    </row>
    <row r="2069" spans="1:7" hidden="1" x14ac:dyDescent="0.25">
      <c r="A2069" s="87">
        <v>42807</v>
      </c>
      <c r="B2069" s="88">
        <v>66.949996999999996</v>
      </c>
      <c r="C2069" s="88">
        <v>67.150002000000001</v>
      </c>
      <c r="D2069" s="88">
        <v>66.25</v>
      </c>
      <c r="E2069" s="88">
        <v>66.949996999999996</v>
      </c>
      <c r="F2069" s="88">
        <v>61.478549999999998</v>
      </c>
      <c r="G2069" s="88">
        <v>36800</v>
      </c>
    </row>
    <row r="2070" spans="1:7" hidden="1" x14ac:dyDescent="0.25">
      <c r="A2070" s="87">
        <v>42808</v>
      </c>
      <c r="B2070" s="88">
        <v>66.800003000000004</v>
      </c>
      <c r="C2070" s="88">
        <v>67.300003000000004</v>
      </c>
      <c r="D2070" s="88">
        <v>66.25</v>
      </c>
      <c r="E2070" s="88">
        <v>66.75</v>
      </c>
      <c r="F2070" s="88">
        <v>61.294907000000002</v>
      </c>
      <c r="G2070" s="88">
        <v>22100</v>
      </c>
    </row>
    <row r="2071" spans="1:7" hidden="1" x14ac:dyDescent="0.25">
      <c r="A2071" s="87">
        <v>42809</v>
      </c>
      <c r="B2071" s="88">
        <v>66.949996999999996</v>
      </c>
      <c r="C2071" s="88">
        <v>69.699996999999996</v>
      </c>
      <c r="D2071" s="88">
        <v>66.949996999999996</v>
      </c>
      <c r="E2071" s="88">
        <v>69.099997999999999</v>
      </c>
      <c r="F2071" s="88">
        <v>63.452835</v>
      </c>
      <c r="G2071" s="88">
        <v>45400</v>
      </c>
    </row>
    <row r="2072" spans="1:7" hidden="1" x14ac:dyDescent="0.25">
      <c r="A2072" s="87">
        <v>42810</v>
      </c>
      <c r="B2072" s="88">
        <v>68.699996999999996</v>
      </c>
      <c r="C2072" s="88">
        <v>68.699996999999996</v>
      </c>
      <c r="D2072" s="88">
        <v>67.300003000000004</v>
      </c>
      <c r="E2072" s="88">
        <v>68.150002000000001</v>
      </c>
      <c r="F2072" s="88">
        <v>62.580478999999997</v>
      </c>
      <c r="G2072" s="88">
        <v>48600</v>
      </c>
    </row>
    <row r="2073" spans="1:7" hidden="1" x14ac:dyDescent="0.25">
      <c r="A2073" s="87">
        <v>42811</v>
      </c>
      <c r="B2073" s="88">
        <v>68.550003000000004</v>
      </c>
      <c r="C2073" s="88">
        <v>69.949996999999996</v>
      </c>
      <c r="D2073" s="88">
        <v>68.209998999999996</v>
      </c>
      <c r="E2073" s="88">
        <v>69.550003000000004</v>
      </c>
      <c r="F2073" s="88">
        <v>63.866081000000001</v>
      </c>
      <c r="G2073" s="88">
        <v>111900</v>
      </c>
    </row>
    <row r="2074" spans="1:7" hidden="1" x14ac:dyDescent="0.25">
      <c r="A2074" s="87">
        <v>42814</v>
      </c>
      <c r="B2074" s="88">
        <v>69.650002000000001</v>
      </c>
      <c r="C2074" s="88">
        <v>70</v>
      </c>
      <c r="D2074" s="88">
        <v>68.5</v>
      </c>
      <c r="E2074" s="88">
        <v>68.599997999999999</v>
      </c>
      <c r="F2074" s="88">
        <v>62.993716999999997</v>
      </c>
      <c r="G2074" s="88">
        <v>28800</v>
      </c>
    </row>
    <row r="2075" spans="1:7" hidden="1" x14ac:dyDescent="0.25">
      <c r="A2075" s="87">
        <v>42815</v>
      </c>
      <c r="B2075" s="88">
        <v>68.599997999999999</v>
      </c>
      <c r="C2075" s="88">
        <v>69.569999999999993</v>
      </c>
      <c r="D2075" s="88">
        <v>68.050003000000004</v>
      </c>
      <c r="E2075" s="88">
        <v>68.550003000000004</v>
      </c>
      <c r="F2075" s="88">
        <v>62.947811000000002</v>
      </c>
      <c r="G2075" s="88">
        <v>45800</v>
      </c>
    </row>
    <row r="2076" spans="1:7" hidden="1" x14ac:dyDescent="0.25">
      <c r="A2076" s="87">
        <v>42816</v>
      </c>
      <c r="B2076" s="88">
        <v>68.900002000000001</v>
      </c>
      <c r="C2076" s="88">
        <v>69.300003000000004</v>
      </c>
      <c r="D2076" s="88">
        <v>67.849997999999999</v>
      </c>
      <c r="E2076" s="88">
        <v>68.5</v>
      </c>
      <c r="F2076" s="88">
        <v>62.901878000000004</v>
      </c>
      <c r="G2076" s="88">
        <v>42200</v>
      </c>
    </row>
    <row r="2077" spans="1:7" hidden="1" x14ac:dyDescent="0.25">
      <c r="A2077" s="87">
        <v>42817</v>
      </c>
      <c r="B2077" s="88">
        <v>68.5</v>
      </c>
      <c r="C2077" s="88">
        <v>69.699996999999996</v>
      </c>
      <c r="D2077" s="88">
        <v>67.650002000000001</v>
      </c>
      <c r="E2077" s="88">
        <v>68.75</v>
      </c>
      <c r="F2077" s="88">
        <v>63.131450999999998</v>
      </c>
      <c r="G2077" s="88">
        <v>45500</v>
      </c>
    </row>
    <row r="2078" spans="1:7" hidden="1" x14ac:dyDescent="0.25">
      <c r="A2078" s="87">
        <v>42818</v>
      </c>
      <c r="B2078" s="88">
        <v>68.650002000000001</v>
      </c>
      <c r="C2078" s="88">
        <v>69.330001999999993</v>
      </c>
      <c r="D2078" s="88">
        <v>68.400002000000001</v>
      </c>
      <c r="E2078" s="88">
        <v>68.75</v>
      </c>
      <c r="F2078" s="88">
        <v>63.131450999999998</v>
      </c>
      <c r="G2078" s="88">
        <v>49900</v>
      </c>
    </row>
    <row r="2079" spans="1:7" hidden="1" x14ac:dyDescent="0.25">
      <c r="A2079" s="87">
        <v>42821</v>
      </c>
      <c r="B2079" s="88">
        <v>68.75</v>
      </c>
      <c r="C2079" s="88">
        <v>69.449996999999996</v>
      </c>
      <c r="D2079" s="88">
        <v>68.349997999999999</v>
      </c>
      <c r="E2079" s="88">
        <v>69.349997999999999</v>
      </c>
      <c r="F2079" s="88">
        <v>63.682411000000002</v>
      </c>
      <c r="G2079" s="88">
        <v>22300</v>
      </c>
    </row>
    <row r="2080" spans="1:7" hidden="1" x14ac:dyDescent="0.25">
      <c r="A2080" s="87">
        <v>42822</v>
      </c>
      <c r="B2080" s="88">
        <v>69.199996999999996</v>
      </c>
      <c r="C2080" s="88">
        <v>69.349997999999999</v>
      </c>
      <c r="D2080" s="88">
        <v>68.449996999999996</v>
      </c>
      <c r="E2080" s="88">
        <v>69.25</v>
      </c>
      <c r="F2080" s="88">
        <v>63.590614000000002</v>
      </c>
      <c r="G2080" s="88">
        <v>31200</v>
      </c>
    </row>
    <row r="2081" spans="1:7" hidden="1" x14ac:dyDescent="0.25">
      <c r="A2081" s="87">
        <v>42823</v>
      </c>
      <c r="B2081" s="88">
        <v>69.050003000000004</v>
      </c>
      <c r="C2081" s="88">
        <v>69.5</v>
      </c>
      <c r="D2081" s="88">
        <v>68.650002000000001</v>
      </c>
      <c r="E2081" s="88">
        <v>69.300003000000004</v>
      </c>
      <c r="F2081" s="88">
        <v>63.636501000000003</v>
      </c>
      <c r="G2081" s="88">
        <v>20000</v>
      </c>
    </row>
    <row r="2082" spans="1:7" hidden="1" x14ac:dyDescent="0.25">
      <c r="A2082" s="87">
        <v>42824</v>
      </c>
      <c r="B2082" s="88">
        <v>69.300003000000004</v>
      </c>
      <c r="C2082" s="88">
        <v>69.400002000000001</v>
      </c>
      <c r="D2082" s="88">
        <v>68.400002000000001</v>
      </c>
      <c r="E2082" s="88">
        <v>69.199996999999996</v>
      </c>
      <c r="F2082" s="88">
        <v>63.544688999999998</v>
      </c>
      <c r="G2082" s="88">
        <v>28800</v>
      </c>
    </row>
    <row r="2083" spans="1:7" hidden="1" x14ac:dyDescent="0.25">
      <c r="A2083" s="87">
        <v>42825</v>
      </c>
      <c r="B2083" s="88">
        <v>69.400002000000001</v>
      </c>
      <c r="C2083" s="88">
        <v>70</v>
      </c>
      <c r="D2083" s="88">
        <v>69.050003000000004</v>
      </c>
      <c r="E2083" s="88">
        <v>69.199996999999996</v>
      </c>
      <c r="F2083" s="88">
        <v>63.544688999999998</v>
      </c>
      <c r="G2083" s="88">
        <v>66200</v>
      </c>
    </row>
    <row r="2084" spans="1:7" hidden="1" x14ac:dyDescent="0.25">
      <c r="A2084" s="87">
        <v>42828</v>
      </c>
      <c r="B2084" s="88">
        <v>69.099997999999999</v>
      </c>
      <c r="C2084" s="88">
        <v>69.5</v>
      </c>
      <c r="D2084" s="88">
        <v>68.650002000000001</v>
      </c>
      <c r="E2084" s="88">
        <v>68.849997999999999</v>
      </c>
      <c r="F2084" s="88">
        <v>63.223286000000002</v>
      </c>
      <c r="G2084" s="88">
        <v>35800</v>
      </c>
    </row>
    <row r="2085" spans="1:7" hidden="1" x14ac:dyDescent="0.25">
      <c r="A2085" s="87">
        <v>42829</v>
      </c>
      <c r="B2085" s="88">
        <v>68.949996999999996</v>
      </c>
      <c r="C2085" s="88">
        <v>69.900002000000001</v>
      </c>
      <c r="D2085" s="88">
        <v>68.900002000000001</v>
      </c>
      <c r="E2085" s="88">
        <v>69.75</v>
      </c>
      <c r="F2085" s="88">
        <v>64.049735999999996</v>
      </c>
      <c r="G2085" s="88">
        <v>32800</v>
      </c>
    </row>
    <row r="2086" spans="1:7" hidden="1" x14ac:dyDescent="0.25">
      <c r="A2086" s="87">
        <v>42830</v>
      </c>
      <c r="B2086" s="88">
        <v>69.949996999999996</v>
      </c>
      <c r="C2086" s="88">
        <v>70</v>
      </c>
      <c r="D2086" s="88">
        <v>69.050003000000004</v>
      </c>
      <c r="E2086" s="88">
        <v>69.800003000000004</v>
      </c>
      <c r="F2086" s="88">
        <v>64.095634000000004</v>
      </c>
      <c r="G2086" s="88">
        <v>42000</v>
      </c>
    </row>
    <row r="2087" spans="1:7" hidden="1" x14ac:dyDescent="0.25">
      <c r="A2087" s="87">
        <v>42831</v>
      </c>
      <c r="B2087" s="88">
        <v>69.849997999999999</v>
      </c>
      <c r="C2087" s="88">
        <v>70.199996999999996</v>
      </c>
      <c r="D2087" s="88">
        <v>68.830001999999993</v>
      </c>
      <c r="E2087" s="88">
        <v>70.050003000000004</v>
      </c>
      <c r="F2087" s="88">
        <v>64.325194999999994</v>
      </c>
      <c r="G2087" s="88">
        <v>31600</v>
      </c>
    </row>
    <row r="2088" spans="1:7" hidden="1" x14ac:dyDescent="0.25">
      <c r="A2088" s="87">
        <v>42832</v>
      </c>
      <c r="B2088" s="88">
        <v>70.199996999999996</v>
      </c>
      <c r="C2088" s="88">
        <v>70.199996999999996</v>
      </c>
      <c r="D2088" s="88">
        <v>69.529999000000004</v>
      </c>
      <c r="E2088" s="88">
        <v>69.650002000000001</v>
      </c>
      <c r="F2088" s="88">
        <v>63.957923999999998</v>
      </c>
      <c r="G2088" s="88">
        <v>72800</v>
      </c>
    </row>
    <row r="2089" spans="1:7" hidden="1" x14ac:dyDescent="0.25">
      <c r="A2089" s="87">
        <v>42835</v>
      </c>
      <c r="B2089" s="88">
        <v>69.650002000000001</v>
      </c>
      <c r="C2089" s="88">
        <v>69.949996999999996</v>
      </c>
      <c r="D2089" s="88">
        <v>68.650002000000001</v>
      </c>
      <c r="E2089" s="88">
        <v>69.400002000000001</v>
      </c>
      <c r="F2089" s="88">
        <v>63.728329000000002</v>
      </c>
      <c r="G2089" s="88">
        <v>37300</v>
      </c>
    </row>
    <row r="2090" spans="1:7" hidden="1" x14ac:dyDescent="0.25">
      <c r="A2090" s="87">
        <v>42836</v>
      </c>
      <c r="B2090" s="88">
        <v>69.25</v>
      </c>
      <c r="C2090" s="88">
        <v>70.25</v>
      </c>
      <c r="D2090" s="88">
        <v>69.25</v>
      </c>
      <c r="E2090" s="88">
        <v>70.199996999999996</v>
      </c>
      <c r="F2090" s="88">
        <v>64.462943999999993</v>
      </c>
      <c r="G2090" s="88">
        <v>37900</v>
      </c>
    </row>
    <row r="2091" spans="1:7" hidden="1" x14ac:dyDescent="0.25">
      <c r="A2091" s="87">
        <v>42837</v>
      </c>
      <c r="B2091" s="88">
        <v>70.199996999999996</v>
      </c>
      <c r="C2091" s="88">
        <v>70.849997999999999</v>
      </c>
      <c r="D2091" s="88">
        <v>69.599997999999999</v>
      </c>
      <c r="E2091" s="88">
        <v>70.25</v>
      </c>
      <c r="F2091" s="88">
        <v>64.508865</v>
      </c>
      <c r="G2091" s="88">
        <v>72500</v>
      </c>
    </row>
    <row r="2092" spans="1:7" hidden="1" x14ac:dyDescent="0.25">
      <c r="A2092" s="87">
        <v>42838</v>
      </c>
      <c r="B2092" s="88">
        <v>70.199996999999996</v>
      </c>
      <c r="C2092" s="88">
        <v>70.199996999999996</v>
      </c>
      <c r="D2092" s="88">
        <v>69.099997999999999</v>
      </c>
      <c r="E2092" s="88">
        <v>69.199996999999996</v>
      </c>
      <c r="F2092" s="88">
        <v>63.544688999999998</v>
      </c>
      <c r="G2092" s="88">
        <v>37900</v>
      </c>
    </row>
    <row r="2093" spans="1:7" hidden="1" x14ac:dyDescent="0.25">
      <c r="A2093" s="87">
        <v>42842</v>
      </c>
      <c r="B2093" s="88">
        <v>69.25</v>
      </c>
      <c r="C2093" s="88">
        <v>70.800003000000004</v>
      </c>
      <c r="D2093" s="88">
        <v>69.25</v>
      </c>
      <c r="E2093" s="88">
        <v>70.550003000000004</v>
      </c>
      <c r="F2093" s="88">
        <v>64.78434</v>
      </c>
      <c r="G2093" s="88">
        <v>30000</v>
      </c>
    </row>
    <row r="2094" spans="1:7" hidden="1" x14ac:dyDescent="0.25">
      <c r="A2094" s="87">
        <v>42843</v>
      </c>
      <c r="B2094" s="88">
        <v>70.25</v>
      </c>
      <c r="C2094" s="88">
        <v>71.849997999999999</v>
      </c>
      <c r="D2094" s="88">
        <v>69.900002000000001</v>
      </c>
      <c r="E2094" s="88">
        <v>71.550003000000004</v>
      </c>
      <c r="F2094" s="88">
        <v>65.702629000000002</v>
      </c>
      <c r="G2094" s="88">
        <v>54100</v>
      </c>
    </row>
    <row r="2095" spans="1:7" hidden="1" x14ac:dyDescent="0.25">
      <c r="A2095" s="87">
        <v>42844</v>
      </c>
      <c r="B2095" s="88">
        <v>71.550003000000004</v>
      </c>
      <c r="C2095" s="88">
        <v>71.849997999999999</v>
      </c>
      <c r="D2095" s="88">
        <v>71.300003000000004</v>
      </c>
      <c r="E2095" s="88">
        <v>71.400002000000001</v>
      </c>
      <c r="F2095" s="88">
        <v>65.564880000000002</v>
      </c>
      <c r="G2095" s="88">
        <v>62100</v>
      </c>
    </row>
    <row r="2096" spans="1:7" hidden="1" x14ac:dyDescent="0.25">
      <c r="A2096" s="87">
        <v>42845</v>
      </c>
      <c r="B2096" s="88">
        <v>71.25</v>
      </c>
      <c r="C2096" s="88">
        <v>71.849997999999999</v>
      </c>
      <c r="D2096" s="88">
        <v>70.849997999999999</v>
      </c>
      <c r="E2096" s="88">
        <v>71.5</v>
      </c>
      <c r="F2096" s="88">
        <v>65.656693000000004</v>
      </c>
      <c r="G2096" s="88">
        <v>44800</v>
      </c>
    </row>
    <row r="2097" spans="1:7" hidden="1" x14ac:dyDescent="0.25">
      <c r="A2097" s="87">
        <v>42846</v>
      </c>
      <c r="B2097" s="88">
        <v>71.400002000000001</v>
      </c>
      <c r="C2097" s="88">
        <v>72</v>
      </c>
      <c r="D2097" s="88">
        <v>70.510002</v>
      </c>
      <c r="E2097" s="88">
        <v>71.75</v>
      </c>
      <c r="F2097" s="88">
        <v>65.886284000000003</v>
      </c>
      <c r="G2097" s="88">
        <v>36300</v>
      </c>
    </row>
    <row r="2098" spans="1:7" hidden="1" x14ac:dyDescent="0.25">
      <c r="A2098" s="87">
        <v>42849</v>
      </c>
      <c r="B2098" s="88">
        <v>72</v>
      </c>
      <c r="C2098" s="88">
        <v>73.300003000000004</v>
      </c>
      <c r="D2098" s="88">
        <v>71.449996999999996</v>
      </c>
      <c r="E2098" s="88">
        <v>73</v>
      </c>
      <c r="F2098" s="88">
        <v>67.034110999999996</v>
      </c>
      <c r="G2098" s="88">
        <v>59200</v>
      </c>
    </row>
    <row r="2099" spans="1:7" hidden="1" x14ac:dyDescent="0.25">
      <c r="A2099" s="87">
        <v>42850</v>
      </c>
      <c r="B2099" s="88">
        <v>73.300003000000004</v>
      </c>
      <c r="C2099" s="88">
        <v>73.800003000000004</v>
      </c>
      <c r="D2099" s="88">
        <v>72.050003000000004</v>
      </c>
      <c r="E2099" s="88">
        <v>73.699996999999996</v>
      </c>
      <c r="F2099" s="88">
        <v>67.676910000000007</v>
      </c>
      <c r="G2099" s="88">
        <v>53000</v>
      </c>
    </row>
    <row r="2100" spans="1:7" hidden="1" x14ac:dyDescent="0.25">
      <c r="A2100" s="87">
        <v>42851</v>
      </c>
      <c r="B2100" s="88">
        <v>73</v>
      </c>
      <c r="C2100" s="88">
        <v>74.849997999999999</v>
      </c>
      <c r="D2100" s="88">
        <v>72.300003000000004</v>
      </c>
      <c r="E2100" s="88">
        <v>74.400002000000001</v>
      </c>
      <c r="F2100" s="88">
        <v>68.319702000000007</v>
      </c>
      <c r="G2100" s="88">
        <v>78300</v>
      </c>
    </row>
    <row r="2101" spans="1:7" hidden="1" x14ac:dyDescent="0.25">
      <c r="A2101" s="87">
        <v>42852</v>
      </c>
      <c r="B2101" s="88">
        <v>74.300003000000004</v>
      </c>
      <c r="C2101" s="88">
        <v>74.699996999999996</v>
      </c>
      <c r="D2101" s="88">
        <v>73.599997999999999</v>
      </c>
      <c r="E2101" s="88">
        <v>73.650002000000001</v>
      </c>
      <c r="F2101" s="88">
        <v>67.631004000000004</v>
      </c>
      <c r="G2101" s="88">
        <v>41300</v>
      </c>
    </row>
    <row r="2102" spans="1:7" hidden="1" x14ac:dyDescent="0.25">
      <c r="A2102" s="87">
        <v>42853</v>
      </c>
      <c r="B2102" s="88">
        <v>73.75</v>
      </c>
      <c r="C2102" s="88">
        <v>73.75</v>
      </c>
      <c r="D2102" s="88">
        <v>72.900002000000001</v>
      </c>
      <c r="E2102" s="88">
        <v>73.300003000000004</v>
      </c>
      <c r="F2102" s="88">
        <v>67.309601000000001</v>
      </c>
      <c r="G2102" s="88">
        <v>57800</v>
      </c>
    </row>
    <row r="2103" spans="1:7" hidden="1" x14ac:dyDescent="0.25">
      <c r="A2103" s="87">
        <v>42856</v>
      </c>
      <c r="B2103" s="88">
        <v>73.349997999999999</v>
      </c>
      <c r="C2103" s="88">
        <v>73.550003000000004</v>
      </c>
      <c r="D2103" s="88">
        <v>72.349997999999999</v>
      </c>
      <c r="E2103" s="88">
        <v>73</v>
      </c>
      <c r="F2103" s="88">
        <v>67.034110999999996</v>
      </c>
      <c r="G2103" s="88">
        <v>52100</v>
      </c>
    </row>
    <row r="2104" spans="1:7" hidden="1" x14ac:dyDescent="0.25">
      <c r="A2104" s="87">
        <v>42857</v>
      </c>
      <c r="B2104" s="88">
        <v>73.150002000000001</v>
      </c>
      <c r="C2104" s="88">
        <v>73.349997999999999</v>
      </c>
      <c r="D2104" s="88">
        <v>72.849997999999999</v>
      </c>
      <c r="E2104" s="88">
        <v>73.150002000000001</v>
      </c>
      <c r="F2104" s="88">
        <v>67.171875</v>
      </c>
      <c r="G2104" s="88">
        <v>31000</v>
      </c>
    </row>
    <row r="2105" spans="1:7" hidden="1" x14ac:dyDescent="0.25">
      <c r="A2105" s="87">
        <v>42858</v>
      </c>
      <c r="B2105" s="88">
        <v>71.400002000000001</v>
      </c>
      <c r="C2105" s="88">
        <v>72.900002000000001</v>
      </c>
      <c r="D2105" s="88">
        <v>71.050003000000004</v>
      </c>
      <c r="E2105" s="88">
        <v>71.800003000000004</v>
      </c>
      <c r="F2105" s="88">
        <v>65.932204999999996</v>
      </c>
      <c r="G2105" s="88">
        <v>57800</v>
      </c>
    </row>
    <row r="2106" spans="1:7" hidden="1" x14ac:dyDescent="0.25">
      <c r="A2106" s="87">
        <v>42859</v>
      </c>
      <c r="B2106" s="88">
        <v>72.050003000000004</v>
      </c>
      <c r="C2106" s="88">
        <v>73.150002000000001</v>
      </c>
      <c r="D2106" s="88">
        <v>71.599997999999999</v>
      </c>
      <c r="E2106" s="88">
        <v>71.800003000000004</v>
      </c>
      <c r="F2106" s="88">
        <v>65.932204999999996</v>
      </c>
      <c r="G2106" s="88">
        <v>34800</v>
      </c>
    </row>
    <row r="2107" spans="1:7" hidden="1" x14ac:dyDescent="0.25">
      <c r="A2107" s="87">
        <v>42860</v>
      </c>
      <c r="B2107" s="88">
        <v>71.699996999999996</v>
      </c>
      <c r="C2107" s="88">
        <v>72.25</v>
      </c>
      <c r="D2107" s="88">
        <v>71</v>
      </c>
      <c r="E2107" s="88">
        <v>71.75</v>
      </c>
      <c r="F2107" s="88">
        <v>65.886284000000003</v>
      </c>
      <c r="G2107" s="88">
        <v>70600</v>
      </c>
    </row>
    <row r="2108" spans="1:7" hidden="1" x14ac:dyDescent="0.25">
      <c r="A2108" s="87">
        <v>42863</v>
      </c>
      <c r="B2108" s="88">
        <v>71.800003000000004</v>
      </c>
      <c r="C2108" s="88">
        <v>72.849997999999999</v>
      </c>
      <c r="D2108" s="88">
        <v>71.650002000000001</v>
      </c>
      <c r="E2108" s="88">
        <v>72.599997999999999</v>
      </c>
      <c r="F2108" s="88">
        <v>66.666831999999999</v>
      </c>
      <c r="G2108" s="88">
        <v>44900</v>
      </c>
    </row>
    <row r="2109" spans="1:7" hidden="1" x14ac:dyDescent="0.25">
      <c r="A2109" s="87">
        <v>42864</v>
      </c>
      <c r="B2109" s="88">
        <v>72.5</v>
      </c>
      <c r="C2109" s="88">
        <v>72.800003000000004</v>
      </c>
      <c r="D2109" s="88">
        <v>70.949996999999996</v>
      </c>
      <c r="E2109" s="88">
        <v>71.25</v>
      </c>
      <c r="F2109" s="88">
        <v>65.427154999999999</v>
      </c>
      <c r="G2109" s="88">
        <v>49500</v>
      </c>
    </row>
    <row r="2110" spans="1:7" hidden="1" x14ac:dyDescent="0.25">
      <c r="A2110" s="87">
        <v>42865</v>
      </c>
      <c r="B2110" s="88">
        <v>71.150002000000001</v>
      </c>
      <c r="C2110" s="88">
        <v>72.400002000000001</v>
      </c>
      <c r="D2110" s="88">
        <v>71.050003000000004</v>
      </c>
      <c r="E2110" s="88">
        <v>71.849997999999999</v>
      </c>
      <c r="F2110" s="88">
        <v>65.978119000000007</v>
      </c>
      <c r="G2110" s="88">
        <v>52000</v>
      </c>
    </row>
    <row r="2111" spans="1:7" hidden="1" x14ac:dyDescent="0.25">
      <c r="A2111" s="87">
        <v>42866</v>
      </c>
      <c r="B2111" s="88">
        <v>71.650002000000001</v>
      </c>
      <c r="C2111" s="88">
        <v>72</v>
      </c>
      <c r="D2111" s="88">
        <v>71.099997999999999</v>
      </c>
      <c r="E2111" s="88">
        <v>71.849997999999999</v>
      </c>
      <c r="F2111" s="88">
        <v>65.978119000000007</v>
      </c>
      <c r="G2111" s="88">
        <v>38500</v>
      </c>
    </row>
    <row r="2112" spans="1:7" hidden="1" x14ac:dyDescent="0.25">
      <c r="A2112" s="87">
        <v>42867</v>
      </c>
      <c r="B2112" s="88">
        <v>71.75</v>
      </c>
      <c r="C2112" s="88">
        <v>72.400002000000001</v>
      </c>
      <c r="D2112" s="88">
        <v>71.400002000000001</v>
      </c>
      <c r="E2112" s="88">
        <v>72.199996999999996</v>
      </c>
      <c r="F2112" s="88">
        <v>66.299507000000006</v>
      </c>
      <c r="G2112" s="88">
        <v>37000</v>
      </c>
    </row>
    <row r="2113" spans="1:7" hidden="1" x14ac:dyDescent="0.25">
      <c r="A2113" s="87">
        <v>42870</v>
      </c>
      <c r="B2113" s="88">
        <v>72.150002000000001</v>
      </c>
      <c r="C2113" s="88">
        <v>73.300003000000004</v>
      </c>
      <c r="D2113" s="88">
        <v>72.150002000000001</v>
      </c>
      <c r="E2113" s="88">
        <v>72.449996999999996</v>
      </c>
      <c r="F2113" s="88">
        <v>66.529076000000003</v>
      </c>
      <c r="G2113" s="88">
        <v>23800</v>
      </c>
    </row>
    <row r="2114" spans="1:7" hidden="1" x14ac:dyDescent="0.25">
      <c r="A2114" s="87">
        <v>42871</v>
      </c>
      <c r="B2114" s="88">
        <v>72.449996999999996</v>
      </c>
      <c r="C2114" s="88">
        <v>72.550003000000004</v>
      </c>
      <c r="D2114" s="88">
        <v>71.400002000000001</v>
      </c>
      <c r="E2114" s="88">
        <v>71.550003000000004</v>
      </c>
      <c r="F2114" s="88">
        <v>65.702629000000002</v>
      </c>
      <c r="G2114" s="88">
        <v>41600</v>
      </c>
    </row>
    <row r="2115" spans="1:7" hidden="1" x14ac:dyDescent="0.25">
      <c r="A2115" s="87">
        <v>42872</v>
      </c>
      <c r="B2115" s="88">
        <v>71.150002000000001</v>
      </c>
      <c r="C2115" s="88">
        <v>72</v>
      </c>
      <c r="D2115" s="88">
        <v>70.849997999999999</v>
      </c>
      <c r="E2115" s="88">
        <v>71.5</v>
      </c>
      <c r="F2115" s="88">
        <v>65.656693000000004</v>
      </c>
      <c r="G2115" s="88">
        <v>48100</v>
      </c>
    </row>
    <row r="2116" spans="1:7" hidden="1" x14ac:dyDescent="0.25">
      <c r="A2116" s="87">
        <v>42873</v>
      </c>
      <c r="B2116" s="88">
        <v>71.5</v>
      </c>
      <c r="C2116" s="88">
        <v>72.599997999999999</v>
      </c>
      <c r="D2116" s="88">
        <v>71.099997999999999</v>
      </c>
      <c r="E2116" s="88">
        <v>71.75</v>
      </c>
      <c r="F2116" s="88">
        <v>65.886284000000003</v>
      </c>
      <c r="G2116" s="88">
        <v>40900</v>
      </c>
    </row>
    <row r="2117" spans="1:7" hidden="1" x14ac:dyDescent="0.25">
      <c r="A2117" s="87">
        <v>42874</v>
      </c>
      <c r="B2117" s="88">
        <v>71.550003000000004</v>
      </c>
      <c r="C2117" s="88">
        <v>72.300003000000004</v>
      </c>
      <c r="D2117" s="88">
        <v>71.349997999999999</v>
      </c>
      <c r="E2117" s="88">
        <v>71.75</v>
      </c>
      <c r="F2117" s="88">
        <v>65.886284000000003</v>
      </c>
      <c r="G2117" s="88">
        <v>42500</v>
      </c>
    </row>
    <row r="2118" spans="1:7" hidden="1" x14ac:dyDescent="0.25">
      <c r="A2118" s="87">
        <v>42877</v>
      </c>
      <c r="B2118" s="88">
        <v>71.599997999999999</v>
      </c>
      <c r="C2118" s="88">
        <v>72.680000000000007</v>
      </c>
      <c r="D2118" s="88">
        <v>71.5</v>
      </c>
      <c r="E2118" s="88">
        <v>72.599997999999999</v>
      </c>
      <c r="F2118" s="88">
        <v>66.666831999999999</v>
      </c>
      <c r="G2118" s="88">
        <v>29500</v>
      </c>
    </row>
    <row r="2119" spans="1:7" hidden="1" x14ac:dyDescent="0.25">
      <c r="A2119" s="87">
        <v>42878</v>
      </c>
      <c r="B2119" s="88">
        <v>72.800003000000004</v>
      </c>
      <c r="C2119" s="88">
        <v>73.669998000000007</v>
      </c>
      <c r="D2119" s="88">
        <v>72.800003000000004</v>
      </c>
      <c r="E2119" s="88">
        <v>73.349997999999999</v>
      </c>
      <c r="F2119" s="88">
        <v>67.355521999999993</v>
      </c>
      <c r="G2119" s="88">
        <v>37400</v>
      </c>
    </row>
    <row r="2120" spans="1:7" hidden="1" x14ac:dyDescent="0.25">
      <c r="A2120" s="87">
        <v>42879</v>
      </c>
      <c r="B2120" s="88">
        <v>73.199996999999996</v>
      </c>
      <c r="C2120" s="88">
        <v>74.599997999999999</v>
      </c>
      <c r="D2120" s="88">
        <v>73.199996999999996</v>
      </c>
      <c r="E2120" s="88">
        <v>73.699996999999996</v>
      </c>
      <c r="F2120" s="88">
        <v>67.676910000000007</v>
      </c>
      <c r="G2120" s="88">
        <v>49100</v>
      </c>
    </row>
    <row r="2121" spans="1:7" hidden="1" x14ac:dyDescent="0.25">
      <c r="A2121" s="87">
        <v>42880</v>
      </c>
      <c r="B2121" s="88">
        <v>73.900002000000001</v>
      </c>
      <c r="C2121" s="88">
        <v>74.849997999999999</v>
      </c>
      <c r="D2121" s="88">
        <v>72.400002000000001</v>
      </c>
      <c r="E2121" s="88">
        <v>74.75</v>
      </c>
      <c r="F2121" s="88">
        <v>68.641113000000004</v>
      </c>
      <c r="G2121" s="88">
        <v>53000</v>
      </c>
    </row>
    <row r="2122" spans="1:7" hidden="1" x14ac:dyDescent="0.25">
      <c r="A2122" s="87">
        <v>42881</v>
      </c>
      <c r="B2122" s="88">
        <v>74.849997999999999</v>
      </c>
      <c r="C2122" s="88">
        <v>74.849997999999999</v>
      </c>
      <c r="D2122" s="88">
        <v>73.849997999999999</v>
      </c>
      <c r="E2122" s="88">
        <v>74.199996999999996</v>
      </c>
      <c r="F2122" s="88">
        <v>68.136047000000005</v>
      </c>
      <c r="G2122" s="88">
        <v>52800</v>
      </c>
    </row>
    <row r="2123" spans="1:7" hidden="1" x14ac:dyDescent="0.25">
      <c r="A2123" s="87">
        <v>42885</v>
      </c>
      <c r="B2123" s="88">
        <v>74.300003000000004</v>
      </c>
      <c r="C2123" s="88">
        <v>74.449996999999996</v>
      </c>
      <c r="D2123" s="88">
        <v>73.900002000000001</v>
      </c>
      <c r="E2123" s="88">
        <v>74.400002000000001</v>
      </c>
      <c r="F2123" s="88">
        <v>68.319702000000007</v>
      </c>
      <c r="G2123" s="88">
        <v>38400</v>
      </c>
    </row>
    <row r="2124" spans="1:7" hidden="1" x14ac:dyDescent="0.25">
      <c r="A2124" s="87">
        <v>42886</v>
      </c>
      <c r="B2124" s="88">
        <v>74.599997999999999</v>
      </c>
      <c r="C2124" s="88">
        <v>74.650002000000001</v>
      </c>
      <c r="D2124" s="88">
        <v>74.050003000000004</v>
      </c>
      <c r="E2124" s="88">
        <v>74.25</v>
      </c>
      <c r="F2124" s="88">
        <v>68.181976000000006</v>
      </c>
      <c r="G2124" s="88">
        <v>87700</v>
      </c>
    </row>
    <row r="2125" spans="1:7" hidden="1" x14ac:dyDescent="0.25">
      <c r="A2125" s="87">
        <v>42887</v>
      </c>
      <c r="B2125" s="88">
        <v>74.099997999999999</v>
      </c>
      <c r="C2125" s="88">
        <v>74.75</v>
      </c>
      <c r="D2125" s="88">
        <v>73.650002000000001</v>
      </c>
      <c r="E2125" s="88">
        <v>74.5</v>
      </c>
      <c r="F2125" s="88">
        <v>68.411552</v>
      </c>
      <c r="G2125" s="88">
        <v>93200</v>
      </c>
    </row>
    <row r="2126" spans="1:7" hidden="1" x14ac:dyDescent="0.25">
      <c r="A2126" s="87">
        <v>42888</v>
      </c>
      <c r="B2126" s="88">
        <v>74.849997999999999</v>
      </c>
      <c r="C2126" s="88">
        <v>76.800003000000004</v>
      </c>
      <c r="D2126" s="88">
        <v>74.699996999999996</v>
      </c>
      <c r="E2126" s="88">
        <v>76.5</v>
      </c>
      <c r="F2126" s="88">
        <v>70.248069999999998</v>
      </c>
      <c r="G2126" s="88">
        <v>60200</v>
      </c>
    </row>
    <row r="2127" spans="1:7" hidden="1" x14ac:dyDescent="0.25">
      <c r="A2127" s="87">
        <v>42891</v>
      </c>
      <c r="B2127" s="88">
        <v>76.349997999999999</v>
      </c>
      <c r="C2127" s="88">
        <v>76.75</v>
      </c>
      <c r="D2127" s="88">
        <v>75.680000000000007</v>
      </c>
      <c r="E2127" s="88">
        <v>75.849997999999999</v>
      </c>
      <c r="F2127" s="88">
        <v>69.651229999999998</v>
      </c>
      <c r="G2127" s="88">
        <v>79000</v>
      </c>
    </row>
    <row r="2128" spans="1:7" hidden="1" x14ac:dyDescent="0.25">
      <c r="A2128" s="87">
        <v>42892</v>
      </c>
      <c r="B2128" s="88">
        <v>75.650002000000001</v>
      </c>
      <c r="C2128" s="88">
        <v>76.5</v>
      </c>
      <c r="D2128" s="88">
        <v>75.650002000000001</v>
      </c>
      <c r="E2128" s="88">
        <v>75.699996999999996</v>
      </c>
      <c r="F2128" s="88">
        <v>69.513458</v>
      </c>
      <c r="G2128" s="88">
        <v>75000</v>
      </c>
    </row>
    <row r="2129" spans="1:7" hidden="1" x14ac:dyDescent="0.25">
      <c r="A2129" s="87">
        <v>42893</v>
      </c>
      <c r="B2129" s="88">
        <v>75.849997999999999</v>
      </c>
      <c r="C2129" s="88">
        <v>76.650002000000001</v>
      </c>
      <c r="D2129" s="88">
        <v>75.699996999999996</v>
      </c>
      <c r="E2129" s="88">
        <v>76.400002000000001</v>
      </c>
      <c r="F2129" s="88">
        <v>70.156265000000005</v>
      </c>
      <c r="G2129" s="88">
        <v>59300</v>
      </c>
    </row>
    <row r="2130" spans="1:7" hidden="1" x14ac:dyDescent="0.25">
      <c r="A2130" s="87">
        <v>42894</v>
      </c>
      <c r="B2130" s="88">
        <v>76.599997999999999</v>
      </c>
      <c r="C2130" s="88">
        <v>77.190002000000007</v>
      </c>
      <c r="D2130" s="88">
        <v>75.449996999999996</v>
      </c>
      <c r="E2130" s="88">
        <v>76.650002000000001</v>
      </c>
      <c r="F2130" s="88">
        <v>70.385825999999994</v>
      </c>
      <c r="G2130" s="88">
        <v>73000</v>
      </c>
    </row>
    <row r="2131" spans="1:7" hidden="1" x14ac:dyDescent="0.25">
      <c r="A2131" s="87">
        <v>42895</v>
      </c>
      <c r="B2131" s="88">
        <v>76.150002000000001</v>
      </c>
      <c r="C2131" s="88">
        <v>77.75</v>
      </c>
      <c r="D2131" s="88">
        <v>76.050003000000004</v>
      </c>
      <c r="E2131" s="88">
        <v>76.550003000000004</v>
      </c>
      <c r="F2131" s="88">
        <v>70.294005999999996</v>
      </c>
      <c r="G2131" s="88">
        <v>110200</v>
      </c>
    </row>
    <row r="2132" spans="1:7" hidden="1" x14ac:dyDescent="0.25">
      <c r="A2132" s="87">
        <v>42898</v>
      </c>
      <c r="B2132" s="88">
        <v>76.75</v>
      </c>
      <c r="C2132" s="88">
        <v>77.5</v>
      </c>
      <c r="D2132" s="88">
        <v>75.349997999999999</v>
      </c>
      <c r="E2132" s="88">
        <v>75.599997999999999</v>
      </c>
      <c r="F2132" s="88">
        <v>69.421638000000002</v>
      </c>
      <c r="G2132" s="88">
        <v>49600</v>
      </c>
    </row>
    <row r="2133" spans="1:7" hidden="1" x14ac:dyDescent="0.25">
      <c r="A2133" s="87">
        <v>42899</v>
      </c>
      <c r="B2133" s="88">
        <v>75.650002000000001</v>
      </c>
      <c r="C2133" s="88">
        <v>75.980002999999996</v>
      </c>
      <c r="D2133" s="88">
        <v>73.949996999999996</v>
      </c>
      <c r="E2133" s="88">
        <v>74.300003000000004</v>
      </c>
      <c r="F2133" s="88">
        <v>68.522461000000007</v>
      </c>
      <c r="G2133" s="88">
        <v>79900</v>
      </c>
    </row>
    <row r="2134" spans="1:7" hidden="1" x14ac:dyDescent="0.25">
      <c r="A2134" s="87">
        <v>42900</v>
      </c>
      <c r="B2134" s="88">
        <v>74.75</v>
      </c>
      <c r="C2134" s="88">
        <v>75.349997999999999</v>
      </c>
      <c r="D2134" s="88">
        <v>74.349997999999999</v>
      </c>
      <c r="E2134" s="88">
        <v>74.849997999999999</v>
      </c>
      <c r="F2134" s="88">
        <v>69.029694000000006</v>
      </c>
      <c r="G2134" s="88">
        <v>77300</v>
      </c>
    </row>
    <row r="2135" spans="1:7" hidden="1" x14ac:dyDescent="0.25">
      <c r="A2135" s="87">
        <v>42901</v>
      </c>
      <c r="B2135" s="88">
        <v>74.400002000000001</v>
      </c>
      <c r="C2135" s="88">
        <v>74.900002000000001</v>
      </c>
      <c r="D2135" s="88">
        <v>73.949996999999996</v>
      </c>
      <c r="E2135" s="88">
        <v>74.699996999999996</v>
      </c>
      <c r="F2135" s="88">
        <v>68.891341999999995</v>
      </c>
      <c r="G2135" s="88">
        <v>35500</v>
      </c>
    </row>
    <row r="2136" spans="1:7" hidden="1" x14ac:dyDescent="0.25">
      <c r="A2136" s="87">
        <v>42902</v>
      </c>
      <c r="B2136" s="88">
        <v>73.75</v>
      </c>
      <c r="C2136" s="88">
        <v>75.800003000000004</v>
      </c>
      <c r="D2136" s="88">
        <v>73.699996999999996</v>
      </c>
      <c r="E2136" s="88">
        <v>75.599997999999999</v>
      </c>
      <c r="F2136" s="88">
        <v>69.721367000000001</v>
      </c>
      <c r="G2136" s="88">
        <v>67400</v>
      </c>
    </row>
    <row r="2137" spans="1:7" hidden="1" x14ac:dyDescent="0.25">
      <c r="A2137" s="87">
        <v>42905</v>
      </c>
      <c r="B2137" s="88">
        <v>75.699996999999996</v>
      </c>
      <c r="C2137" s="88">
        <v>75.699996999999996</v>
      </c>
      <c r="D2137" s="88">
        <v>74.75</v>
      </c>
      <c r="E2137" s="88">
        <v>75.099997999999999</v>
      </c>
      <c r="F2137" s="88">
        <v>69.260238999999999</v>
      </c>
      <c r="G2137" s="88">
        <v>41700</v>
      </c>
    </row>
    <row r="2138" spans="1:7" hidden="1" x14ac:dyDescent="0.25">
      <c r="A2138" s="87">
        <v>42906</v>
      </c>
      <c r="B2138" s="88">
        <v>75.050003000000004</v>
      </c>
      <c r="C2138" s="88">
        <v>75.550003000000004</v>
      </c>
      <c r="D2138" s="88">
        <v>74.279999000000004</v>
      </c>
      <c r="E2138" s="88">
        <v>74.599997999999999</v>
      </c>
      <c r="F2138" s="88">
        <v>68.799118000000007</v>
      </c>
      <c r="G2138" s="88">
        <v>41700</v>
      </c>
    </row>
    <row r="2139" spans="1:7" hidden="1" x14ac:dyDescent="0.25">
      <c r="A2139" s="87">
        <v>42907</v>
      </c>
      <c r="B2139" s="88">
        <v>74.449996999999996</v>
      </c>
      <c r="C2139" s="88">
        <v>74.849997999999999</v>
      </c>
      <c r="D2139" s="88">
        <v>74.099997999999999</v>
      </c>
      <c r="E2139" s="88">
        <v>74.550003000000004</v>
      </c>
      <c r="F2139" s="88">
        <v>68.753021000000004</v>
      </c>
      <c r="G2139" s="88">
        <v>44500</v>
      </c>
    </row>
    <row r="2140" spans="1:7" hidden="1" x14ac:dyDescent="0.25">
      <c r="A2140" s="87">
        <v>42908</v>
      </c>
      <c r="B2140" s="88">
        <v>74.650002000000001</v>
      </c>
      <c r="C2140" s="88">
        <v>74.650002000000001</v>
      </c>
      <c r="D2140" s="88">
        <v>73.849997999999999</v>
      </c>
      <c r="E2140" s="88">
        <v>74.349997999999999</v>
      </c>
      <c r="F2140" s="88">
        <v>68.568565000000007</v>
      </c>
      <c r="G2140" s="88">
        <v>73800</v>
      </c>
    </row>
    <row r="2141" spans="1:7" hidden="1" x14ac:dyDescent="0.25">
      <c r="A2141" s="87">
        <v>42909</v>
      </c>
      <c r="B2141" s="88">
        <v>74.449996999999996</v>
      </c>
      <c r="C2141" s="88">
        <v>74.949996999999996</v>
      </c>
      <c r="D2141" s="88">
        <v>74.199996999999996</v>
      </c>
      <c r="E2141" s="88">
        <v>74.800003000000004</v>
      </c>
      <c r="F2141" s="88">
        <v>68.983588999999995</v>
      </c>
      <c r="G2141" s="88">
        <v>102600</v>
      </c>
    </row>
    <row r="2142" spans="1:7" hidden="1" x14ac:dyDescent="0.25">
      <c r="A2142" s="87">
        <v>42912</v>
      </c>
      <c r="B2142" s="88">
        <v>75</v>
      </c>
      <c r="C2142" s="88">
        <v>75.349997999999999</v>
      </c>
      <c r="D2142" s="88">
        <v>74.550003000000004</v>
      </c>
      <c r="E2142" s="88">
        <v>74.849997999999999</v>
      </c>
      <c r="F2142" s="88">
        <v>69.029694000000006</v>
      </c>
      <c r="G2142" s="88">
        <v>86200</v>
      </c>
    </row>
    <row r="2143" spans="1:7" hidden="1" x14ac:dyDescent="0.25">
      <c r="A2143" s="87">
        <v>42913</v>
      </c>
      <c r="B2143" s="88">
        <v>74.800003000000004</v>
      </c>
      <c r="C2143" s="88">
        <v>75.5</v>
      </c>
      <c r="D2143" s="88">
        <v>74.209998999999996</v>
      </c>
      <c r="E2143" s="88">
        <v>75.5</v>
      </c>
      <c r="F2143" s="88">
        <v>69.629158000000004</v>
      </c>
      <c r="G2143" s="88">
        <v>64800</v>
      </c>
    </row>
    <row r="2144" spans="1:7" hidden="1" x14ac:dyDescent="0.25">
      <c r="A2144" s="87">
        <v>42914</v>
      </c>
      <c r="B2144" s="88">
        <v>75.949996999999996</v>
      </c>
      <c r="C2144" s="88">
        <v>76.599997999999999</v>
      </c>
      <c r="D2144" s="88">
        <v>75.400002000000001</v>
      </c>
      <c r="E2144" s="88">
        <v>75.550003000000004</v>
      </c>
      <c r="F2144" s="88">
        <v>69.675246999999999</v>
      </c>
      <c r="G2144" s="88">
        <v>55000</v>
      </c>
    </row>
    <row r="2145" spans="1:7" hidden="1" x14ac:dyDescent="0.25">
      <c r="A2145" s="87">
        <v>42915</v>
      </c>
      <c r="B2145" s="88">
        <v>76.25</v>
      </c>
      <c r="C2145" s="88">
        <v>77.129997000000003</v>
      </c>
      <c r="D2145" s="88">
        <v>74.800003000000004</v>
      </c>
      <c r="E2145" s="88">
        <v>75.099997999999999</v>
      </c>
      <c r="F2145" s="88">
        <v>69.260238999999999</v>
      </c>
      <c r="G2145" s="88">
        <v>57600</v>
      </c>
    </row>
    <row r="2146" spans="1:7" hidden="1" x14ac:dyDescent="0.25">
      <c r="A2146" s="87">
        <v>42916</v>
      </c>
      <c r="B2146" s="88">
        <v>75.5</v>
      </c>
      <c r="C2146" s="88">
        <v>75.550003000000004</v>
      </c>
      <c r="D2146" s="88">
        <v>74.849997999999999</v>
      </c>
      <c r="E2146" s="88">
        <v>74.949996999999996</v>
      </c>
      <c r="F2146" s="88">
        <v>69.121917999999994</v>
      </c>
      <c r="G2146" s="88">
        <v>59700</v>
      </c>
    </row>
    <row r="2147" spans="1:7" hidden="1" x14ac:dyDescent="0.25">
      <c r="A2147" s="87">
        <v>42919</v>
      </c>
      <c r="B2147" s="88">
        <v>75.099997999999999</v>
      </c>
      <c r="C2147" s="88">
        <v>75.699996999999996</v>
      </c>
      <c r="D2147" s="88">
        <v>74.949996999999996</v>
      </c>
      <c r="E2147" s="88">
        <v>75.449996999999996</v>
      </c>
      <c r="F2147" s="88">
        <v>69.583045999999996</v>
      </c>
      <c r="G2147" s="88">
        <v>24800</v>
      </c>
    </row>
    <row r="2148" spans="1:7" hidden="1" x14ac:dyDescent="0.25">
      <c r="A2148" s="87">
        <v>42921</v>
      </c>
      <c r="B2148" s="88">
        <v>75.550003000000004</v>
      </c>
      <c r="C2148" s="88">
        <v>75.75</v>
      </c>
      <c r="D2148" s="88">
        <v>74.900002000000001</v>
      </c>
      <c r="E2148" s="88">
        <v>75.75</v>
      </c>
      <c r="F2148" s="88">
        <v>69.859702999999996</v>
      </c>
      <c r="G2148" s="88">
        <v>63800</v>
      </c>
    </row>
    <row r="2149" spans="1:7" hidden="1" x14ac:dyDescent="0.25">
      <c r="A2149" s="87">
        <v>42922</v>
      </c>
      <c r="B2149" s="88">
        <v>75.5</v>
      </c>
      <c r="C2149" s="88">
        <v>75.5</v>
      </c>
      <c r="D2149" s="88">
        <v>74.800003000000004</v>
      </c>
      <c r="E2149" s="88">
        <v>75.199996999999996</v>
      </c>
      <c r="F2149" s="88">
        <v>69.352469999999997</v>
      </c>
      <c r="G2149" s="88">
        <v>54500</v>
      </c>
    </row>
    <row r="2150" spans="1:7" hidden="1" x14ac:dyDescent="0.25">
      <c r="A2150" s="87">
        <v>42923</v>
      </c>
      <c r="B2150" s="88">
        <v>75.449996999999996</v>
      </c>
      <c r="C2150" s="88">
        <v>76.720000999999996</v>
      </c>
      <c r="D2150" s="88">
        <v>75.150002000000001</v>
      </c>
      <c r="E2150" s="88">
        <v>76.650002000000001</v>
      </c>
      <c r="F2150" s="88">
        <v>70.689728000000002</v>
      </c>
      <c r="G2150" s="88">
        <v>41800</v>
      </c>
    </row>
    <row r="2151" spans="1:7" hidden="1" x14ac:dyDescent="0.25">
      <c r="A2151" s="87">
        <v>42926</v>
      </c>
      <c r="B2151" s="88">
        <v>76.800003000000004</v>
      </c>
      <c r="C2151" s="88">
        <v>76.800003000000004</v>
      </c>
      <c r="D2151" s="88">
        <v>75.800003000000004</v>
      </c>
      <c r="E2151" s="88">
        <v>76.150002000000001</v>
      </c>
      <c r="F2151" s="88">
        <v>70.228592000000006</v>
      </c>
      <c r="G2151" s="88">
        <v>69100</v>
      </c>
    </row>
    <row r="2152" spans="1:7" hidden="1" x14ac:dyDescent="0.25">
      <c r="A2152" s="87">
        <v>42927</v>
      </c>
      <c r="B2152" s="88">
        <v>76.5</v>
      </c>
      <c r="C2152" s="88">
        <v>76.650002000000001</v>
      </c>
      <c r="D2152" s="88">
        <v>75.199996999999996</v>
      </c>
      <c r="E2152" s="88">
        <v>76.050003000000004</v>
      </c>
      <c r="F2152" s="88">
        <v>70.136368000000004</v>
      </c>
      <c r="G2152" s="88">
        <v>57200</v>
      </c>
    </row>
    <row r="2153" spans="1:7" hidden="1" x14ac:dyDescent="0.25">
      <c r="A2153" s="87">
        <v>42928</v>
      </c>
      <c r="B2153" s="88">
        <v>76.599997999999999</v>
      </c>
      <c r="C2153" s="88">
        <v>77.150002000000001</v>
      </c>
      <c r="D2153" s="88">
        <v>76.300003000000004</v>
      </c>
      <c r="E2153" s="88">
        <v>76.900002000000001</v>
      </c>
      <c r="F2153" s="88">
        <v>70.920280000000005</v>
      </c>
      <c r="G2153" s="88">
        <v>39400</v>
      </c>
    </row>
    <row r="2154" spans="1:7" hidden="1" x14ac:dyDescent="0.25">
      <c r="A2154" s="87">
        <v>42929</v>
      </c>
      <c r="B2154" s="88">
        <v>76.699996999999996</v>
      </c>
      <c r="C2154" s="88">
        <v>76.699996999999996</v>
      </c>
      <c r="D2154" s="88">
        <v>75.199996999999996</v>
      </c>
      <c r="E2154" s="88">
        <v>75.699996999999996</v>
      </c>
      <c r="F2154" s="88">
        <v>69.813582999999994</v>
      </c>
      <c r="G2154" s="88">
        <v>62900</v>
      </c>
    </row>
    <row r="2155" spans="1:7" hidden="1" x14ac:dyDescent="0.25">
      <c r="A2155" s="87">
        <v>42930</v>
      </c>
      <c r="B2155" s="88">
        <v>75.849997999999999</v>
      </c>
      <c r="C2155" s="88">
        <v>76.199996999999996</v>
      </c>
      <c r="D2155" s="88">
        <v>75.400002000000001</v>
      </c>
      <c r="E2155" s="88">
        <v>75.599997999999999</v>
      </c>
      <c r="F2155" s="88">
        <v>69.721367000000001</v>
      </c>
      <c r="G2155" s="88">
        <v>59900</v>
      </c>
    </row>
    <row r="2156" spans="1:7" hidden="1" x14ac:dyDescent="0.25">
      <c r="A2156" s="87">
        <v>42933</v>
      </c>
      <c r="B2156" s="88">
        <v>75.699996999999996</v>
      </c>
      <c r="C2156" s="88">
        <v>75.800003000000004</v>
      </c>
      <c r="D2156" s="88">
        <v>75.199996999999996</v>
      </c>
      <c r="E2156" s="88">
        <v>75.599997999999999</v>
      </c>
      <c r="F2156" s="88">
        <v>69.721367000000001</v>
      </c>
      <c r="G2156" s="88">
        <v>42500</v>
      </c>
    </row>
    <row r="2157" spans="1:7" hidden="1" x14ac:dyDescent="0.25">
      <c r="A2157" s="87">
        <v>42934</v>
      </c>
      <c r="B2157" s="88">
        <v>75.699996999999996</v>
      </c>
      <c r="C2157" s="88">
        <v>75.900002000000001</v>
      </c>
      <c r="D2157" s="88">
        <v>75</v>
      </c>
      <c r="E2157" s="88">
        <v>75.900002000000001</v>
      </c>
      <c r="F2157" s="88">
        <v>69.998016000000007</v>
      </c>
      <c r="G2157" s="88">
        <v>63700</v>
      </c>
    </row>
    <row r="2158" spans="1:7" hidden="1" x14ac:dyDescent="0.25">
      <c r="A2158" s="87">
        <v>42935</v>
      </c>
      <c r="B2158" s="88">
        <v>75.699996999999996</v>
      </c>
      <c r="C2158" s="88">
        <v>76.199996999999996</v>
      </c>
      <c r="D2158" s="88">
        <v>75.599997999999999</v>
      </c>
      <c r="E2158" s="88">
        <v>75.800003000000004</v>
      </c>
      <c r="F2158" s="88">
        <v>69.905829999999995</v>
      </c>
      <c r="G2158" s="88">
        <v>55300</v>
      </c>
    </row>
    <row r="2159" spans="1:7" hidden="1" x14ac:dyDescent="0.25">
      <c r="A2159" s="87">
        <v>42936</v>
      </c>
      <c r="B2159" s="88">
        <v>75.900002000000001</v>
      </c>
      <c r="C2159" s="88">
        <v>76.550003000000004</v>
      </c>
      <c r="D2159" s="88">
        <v>75.550003000000004</v>
      </c>
      <c r="E2159" s="88">
        <v>76.199996999999996</v>
      </c>
      <c r="F2159" s="88">
        <v>70.274711999999994</v>
      </c>
      <c r="G2159" s="88">
        <v>34200</v>
      </c>
    </row>
    <row r="2160" spans="1:7" hidden="1" x14ac:dyDescent="0.25">
      <c r="A2160" s="87">
        <v>42937</v>
      </c>
      <c r="B2160" s="88">
        <v>76.949996999999996</v>
      </c>
      <c r="C2160" s="88">
        <v>77.5</v>
      </c>
      <c r="D2160" s="88">
        <v>76.400002000000001</v>
      </c>
      <c r="E2160" s="88">
        <v>77.349997999999999</v>
      </c>
      <c r="F2160" s="88">
        <v>71.335273999999998</v>
      </c>
      <c r="G2160" s="88">
        <v>79800</v>
      </c>
    </row>
    <row r="2161" spans="1:7" hidden="1" x14ac:dyDescent="0.25">
      <c r="A2161" s="87">
        <v>42940</v>
      </c>
      <c r="B2161" s="88">
        <v>77.5</v>
      </c>
      <c r="C2161" s="88">
        <v>77.5</v>
      </c>
      <c r="D2161" s="88">
        <v>75.849997999999999</v>
      </c>
      <c r="E2161" s="88">
        <v>76</v>
      </c>
      <c r="F2161" s="88">
        <v>70.090271000000001</v>
      </c>
      <c r="G2161" s="88">
        <v>28700</v>
      </c>
    </row>
    <row r="2162" spans="1:7" hidden="1" x14ac:dyDescent="0.25">
      <c r="A2162" s="87">
        <v>42941</v>
      </c>
      <c r="B2162" s="88">
        <v>76.199996999999996</v>
      </c>
      <c r="C2162" s="88">
        <v>77.050003000000004</v>
      </c>
      <c r="D2162" s="88">
        <v>76.199996999999996</v>
      </c>
      <c r="E2162" s="88">
        <v>76.949996999999996</v>
      </c>
      <c r="F2162" s="88">
        <v>70.966392999999997</v>
      </c>
      <c r="G2162" s="88">
        <v>45500</v>
      </c>
    </row>
    <row r="2163" spans="1:7" hidden="1" x14ac:dyDescent="0.25">
      <c r="A2163" s="87">
        <v>42942</v>
      </c>
      <c r="B2163" s="88">
        <v>76.75</v>
      </c>
      <c r="C2163" s="88">
        <v>77.550003000000004</v>
      </c>
      <c r="D2163" s="88">
        <v>75.5</v>
      </c>
      <c r="E2163" s="88">
        <v>77.5</v>
      </c>
      <c r="F2163" s="88">
        <v>71.473633000000007</v>
      </c>
      <c r="G2163" s="88">
        <v>31100</v>
      </c>
    </row>
    <row r="2164" spans="1:7" hidden="1" x14ac:dyDescent="0.25">
      <c r="A2164" s="87">
        <v>42943</v>
      </c>
      <c r="B2164" s="88">
        <v>77.5</v>
      </c>
      <c r="C2164" s="88">
        <v>77.599997999999999</v>
      </c>
      <c r="D2164" s="88">
        <v>76.800003000000004</v>
      </c>
      <c r="E2164" s="88">
        <v>77.400002000000001</v>
      </c>
      <c r="F2164" s="88">
        <v>71.381423999999996</v>
      </c>
      <c r="G2164" s="88">
        <v>31000</v>
      </c>
    </row>
    <row r="2165" spans="1:7" hidden="1" x14ac:dyDescent="0.25">
      <c r="A2165" s="87">
        <v>42944</v>
      </c>
      <c r="B2165" s="88">
        <v>77.400002000000001</v>
      </c>
      <c r="C2165" s="88">
        <v>77.550003000000004</v>
      </c>
      <c r="D2165" s="88">
        <v>77.050003000000004</v>
      </c>
      <c r="E2165" s="88">
        <v>77.449996999999996</v>
      </c>
      <c r="F2165" s="88">
        <v>71.427504999999996</v>
      </c>
      <c r="G2165" s="88">
        <v>21900</v>
      </c>
    </row>
    <row r="2166" spans="1:7" hidden="1" x14ac:dyDescent="0.25">
      <c r="A2166" s="87">
        <v>42947</v>
      </c>
      <c r="B2166" s="88">
        <v>77.449996999999996</v>
      </c>
      <c r="C2166" s="88">
        <v>77.599997999999999</v>
      </c>
      <c r="D2166" s="88">
        <v>77.099997999999999</v>
      </c>
      <c r="E2166" s="88">
        <v>77.25</v>
      </c>
      <c r="F2166" s="88">
        <v>71.243065000000001</v>
      </c>
      <c r="G2166" s="88">
        <v>27500</v>
      </c>
    </row>
    <row r="2167" spans="1:7" hidden="1" x14ac:dyDescent="0.25">
      <c r="A2167" s="87">
        <v>42948</v>
      </c>
      <c r="B2167" s="88">
        <v>77.599997999999999</v>
      </c>
      <c r="C2167" s="88">
        <v>78.650002000000001</v>
      </c>
      <c r="D2167" s="88">
        <v>77.150002000000001</v>
      </c>
      <c r="E2167" s="88">
        <v>78.599997999999999</v>
      </c>
      <c r="F2167" s="88">
        <v>72.488097999999994</v>
      </c>
      <c r="G2167" s="88">
        <v>40500</v>
      </c>
    </row>
    <row r="2168" spans="1:7" hidden="1" x14ac:dyDescent="0.25">
      <c r="A2168" s="87">
        <v>42949</v>
      </c>
      <c r="B2168" s="88">
        <v>78.599997999999999</v>
      </c>
      <c r="C2168" s="88">
        <v>79.099997999999999</v>
      </c>
      <c r="D2168" s="88">
        <v>77.699996999999996</v>
      </c>
      <c r="E2168" s="88">
        <v>79</v>
      </c>
      <c r="F2168" s="88">
        <v>72.856978999999995</v>
      </c>
      <c r="G2168" s="88">
        <v>34300</v>
      </c>
    </row>
    <row r="2169" spans="1:7" hidden="1" x14ac:dyDescent="0.25">
      <c r="A2169" s="87">
        <v>42950</v>
      </c>
      <c r="B2169" s="88">
        <v>77.800003000000004</v>
      </c>
      <c r="C2169" s="88">
        <v>79.680000000000007</v>
      </c>
      <c r="D2169" s="88">
        <v>77.800003000000004</v>
      </c>
      <c r="E2169" s="88">
        <v>78.900002000000001</v>
      </c>
      <c r="F2169" s="88">
        <v>72.764747999999997</v>
      </c>
      <c r="G2169" s="88">
        <v>38600</v>
      </c>
    </row>
    <row r="2170" spans="1:7" hidden="1" x14ac:dyDescent="0.25">
      <c r="A2170" s="87">
        <v>42951</v>
      </c>
      <c r="B2170" s="88">
        <v>78.75</v>
      </c>
      <c r="C2170" s="88">
        <v>79.099997999999999</v>
      </c>
      <c r="D2170" s="88">
        <v>78.400002000000001</v>
      </c>
      <c r="E2170" s="88">
        <v>78.699996999999996</v>
      </c>
      <c r="F2170" s="88">
        <v>72.580307000000005</v>
      </c>
      <c r="G2170" s="88">
        <v>43100</v>
      </c>
    </row>
    <row r="2171" spans="1:7" hidden="1" x14ac:dyDescent="0.25">
      <c r="A2171" s="87">
        <v>42954</v>
      </c>
      <c r="B2171" s="88">
        <v>78.599997999999999</v>
      </c>
      <c r="C2171" s="88">
        <v>78.949996999999996</v>
      </c>
      <c r="D2171" s="88">
        <v>78.550003000000004</v>
      </c>
      <c r="E2171" s="88">
        <v>78.800003000000004</v>
      </c>
      <c r="F2171" s="88">
        <v>72.672545999999997</v>
      </c>
      <c r="G2171" s="88">
        <v>52600</v>
      </c>
    </row>
    <row r="2172" spans="1:7" hidden="1" x14ac:dyDescent="0.25">
      <c r="A2172" s="87">
        <v>42955</v>
      </c>
      <c r="B2172" s="88">
        <v>78.599997999999999</v>
      </c>
      <c r="C2172" s="88">
        <v>79.599997999999999</v>
      </c>
      <c r="D2172" s="88">
        <v>78.599997999999999</v>
      </c>
      <c r="E2172" s="88">
        <v>79.25</v>
      </c>
      <c r="F2172" s="88">
        <v>73.087540000000004</v>
      </c>
      <c r="G2172" s="88">
        <v>31800</v>
      </c>
    </row>
    <row r="2173" spans="1:7" hidden="1" x14ac:dyDescent="0.25">
      <c r="A2173" s="87">
        <v>42956</v>
      </c>
      <c r="B2173" s="88">
        <v>79.150002000000001</v>
      </c>
      <c r="C2173" s="88">
        <v>79.349997999999999</v>
      </c>
      <c r="D2173" s="88">
        <v>78.550003000000004</v>
      </c>
      <c r="E2173" s="88">
        <v>79.300003000000004</v>
      </c>
      <c r="F2173" s="88">
        <v>73.133667000000003</v>
      </c>
      <c r="G2173" s="88">
        <v>33900</v>
      </c>
    </row>
    <row r="2174" spans="1:7" hidden="1" x14ac:dyDescent="0.25">
      <c r="A2174" s="87">
        <v>42957</v>
      </c>
      <c r="B2174" s="88">
        <v>79.150002000000001</v>
      </c>
      <c r="C2174" s="88">
        <v>79.650002000000001</v>
      </c>
      <c r="D2174" s="88">
        <v>78.349997999999999</v>
      </c>
      <c r="E2174" s="88">
        <v>79.5</v>
      </c>
      <c r="F2174" s="88">
        <v>73.318091999999993</v>
      </c>
      <c r="G2174" s="88">
        <v>41400</v>
      </c>
    </row>
    <row r="2175" spans="1:7" hidden="1" x14ac:dyDescent="0.25">
      <c r="A2175" s="87">
        <v>42958</v>
      </c>
      <c r="B2175" s="88">
        <v>77.900002000000001</v>
      </c>
      <c r="C2175" s="88">
        <v>80</v>
      </c>
      <c r="D2175" s="88">
        <v>77.900002000000001</v>
      </c>
      <c r="E2175" s="88">
        <v>78.550003000000004</v>
      </c>
      <c r="F2175" s="88">
        <v>72.441986</v>
      </c>
      <c r="G2175" s="88">
        <v>41500</v>
      </c>
    </row>
    <row r="2176" spans="1:7" hidden="1" x14ac:dyDescent="0.25">
      <c r="A2176" s="87">
        <v>42961</v>
      </c>
      <c r="B2176" s="88">
        <v>78.949996999999996</v>
      </c>
      <c r="C2176" s="88">
        <v>79.650002000000001</v>
      </c>
      <c r="D2176" s="88">
        <v>78.699996999999996</v>
      </c>
      <c r="E2176" s="88">
        <v>79.650002000000001</v>
      </c>
      <c r="F2176" s="88">
        <v>73.456444000000005</v>
      </c>
      <c r="G2176" s="88">
        <v>31600</v>
      </c>
    </row>
    <row r="2177" spans="1:7" hidden="1" x14ac:dyDescent="0.25">
      <c r="A2177" s="87">
        <v>42962</v>
      </c>
      <c r="B2177" s="88">
        <v>79.449996999999996</v>
      </c>
      <c r="C2177" s="88">
        <v>79.900002000000001</v>
      </c>
      <c r="D2177" s="88">
        <v>79.050003000000004</v>
      </c>
      <c r="E2177" s="88">
        <v>79.550003000000004</v>
      </c>
      <c r="F2177" s="88">
        <v>73.364243000000002</v>
      </c>
      <c r="G2177" s="88">
        <v>19600</v>
      </c>
    </row>
    <row r="2178" spans="1:7" hidden="1" x14ac:dyDescent="0.25">
      <c r="A2178" s="87">
        <v>42963</v>
      </c>
      <c r="B2178" s="88">
        <v>79.550003000000004</v>
      </c>
      <c r="C2178" s="88">
        <v>80.300003000000004</v>
      </c>
      <c r="D2178" s="88">
        <v>78.940002000000007</v>
      </c>
      <c r="E2178" s="88">
        <v>79.699996999999996</v>
      </c>
      <c r="F2178" s="88">
        <v>73.502548000000004</v>
      </c>
      <c r="G2178" s="88">
        <v>23700</v>
      </c>
    </row>
    <row r="2179" spans="1:7" hidden="1" x14ac:dyDescent="0.25">
      <c r="A2179" s="87">
        <v>42964</v>
      </c>
      <c r="B2179" s="88">
        <v>79.25</v>
      </c>
      <c r="C2179" s="88">
        <v>80.330001999999993</v>
      </c>
      <c r="D2179" s="88">
        <v>78.900002000000001</v>
      </c>
      <c r="E2179" s="88">
        <v>79</v>
      </c>
      <c r="F2179" s="88">
        <v>72.856978999999995</v>
      </c>
      <c r="G2179" s="88">
        <v>65600</v>
      </c>
    </row>
    <row r="2180" spans="1:7" hidden="1" x14ac:dyDescent="0.25">
      <c r="A2180" s="87">
        <v>42965</v>
      </c>
      <c r="B2180" s="88">
        <v>78.5</v>
      </c>
      <c r="C2180" s="88">
        <v>79.300003000000004</v>
      </c>
      <c r="D2180" s="88">
        <v>78.5</v>
      </c>
      <c r="E2180" s="88">
        <v>78.949996999999996</v>
      </c>
      <c r="F2180" s="88">
        <v>72.810874999999996</v>
      </c>
      <c r="G2180" s="88">
        <v>43300</v>
      </c>
    </row>
    <row r="2181" spans="1:7" hidden="1" x14ac:dyDescent="0.25">
      <c r="A2181" s="87">
        <v>42968</v>
      </c>
      <c r="B2181" s="88">
        <v>79.150002000000001</v>
      </c>
      <c r="C2181" s="88">
        <v>80.260002</v>
      </c>
      <c r="D2181" s="88">
        <v>79.010002</v>
      </c>
      <c r="E2181" s="88">
        <v>79.25</v>
      </c>
      <c r="F2181" s="88">
        <v>73.087540000000004</v>
      </c>
      <c r="G2181" s="88">
        <v>41900</v>
      </c>
    </row>
    <row r="2182" spans="1:7" hidden="1" x14ac:dyDescent="0.25">
      <c r="A2182" s="87">
        <v>42969</v>
      </c>
      <c r="B2182" s="88">
        <v>79.599997999999999</v>
      </c>
      <c r="C2182" s="88">
        <v>79.75</v>
      </c>
      <c r="D2182" s="88">
        <v>78.5</v>
      </c>
      <c r="E2182" s="88">
        <v>79.349997999999999</v>
      </c>
      <c r="F2182" s="88">
        <v>73.179764000000006</v>
      </c>
      <c r="G2182" s="88">
        <v>59300</v>
      </c>
    </row>
    <row r="2183" spans="1:7" hidden="1" x14ac:dyDescent="0.25">
      <c r="A2183" s="87">
        <v>42970</v>
      </c>
      <c r="B2183" s="88">
        <v>79.349997999999999</v>
      </c>
      <c r="C2183" s="88">
        <v>80.349997999999999</v>
      </c>
      <c r="D2183" s="88">
        <v>79.349997999999999</v>
      </c>
      <c r="E2183" s="88">
        <v>80.050003000000004</v>
      </c>
      <c r="F2183" s="88">
        <v>73.825348000000005</v>
      </c>
      <c r="G2183" s="88">
        <v>35500</v>
      </c>
    </row>
    <row r="2184" spans="1:7" hidden="1" x14ac:dyDescent="0.25">
      <c r="A2184" s="87">
        <v>42971</v>
      </c>
      <c r="B2184" s="88">
        <v>79.900002000000001</v>
      </c>
      <c r="C2184" s="88">
        <v>80.449996999999996</v>
      </c>
      <c r="D2184" s="88">
        <v>79.349997999999999</v>
      </c>
      <c r="E2184" s="88">
        <v>80.050003000000004</v>
      </c>
      <c r="F2184" s="88">
        <v>73.825348000000005</v>
      </c>
      <c r="G2184" s="88">
        <v>30100</v>
      </c>
    </row>
    <row r="2185" spans="1:7" hidden="1" x14ac:dyDescent="0.25">
      <c r="A2185" s="87">
        <v>42972</v>
      </c>
      <c r="B2185" s="88">
        <v>80.300003000000004</v>
      </c>
      <c r="C2185" s="88">
        <v>81.099997999999999</v>
      </c>
      <c r="D2185" s="88">
        <v>79.650002000000001</v>
      </c>
      <c r="E2185" s="88">
        <v>80.050003000000004</v>
      </c>
      <c r="F2185" s="88">
        <v>73.825348000000005</v>
      </c>
      <c r="G2185" s="88">
        <v>71200</v>
      </c>
    </row>
    <row r="2186" spans="1:7" hidden="1" x14ac:dyDescent="0.25">
      <c r="A2186" s="87">
        <v>42975</v>
      </c>
      <c r="B2186" s="88">
        <v>80.150002000000001</v>
      </c>
      <c r="C2186" s="88">
        <v>80.5</v>
      </c>
      <c r="D2186" s="88">
        <v>79.699996999999996</v>
      </c>
      <c r="E2186" s="88">
        <v>80</v>
      </c>
      <c r="F2186" s="88">
        <v>73.779228000000003</v>
      </c>
      <c r="G2186" s="88">
        <v>30900</v>
      </c>
    </row>
    <row r="2187" spans="1:7" hidden="1" x14ac:dyDescent="0.25">
      <c r="A2187" s="87">
        <v>42976</v>
      </c>
      <c r="B2187" s="88">
        <v>79.949996999999996</v>
      </c>
      <c r="C2187" s="88">
        <v>80.800003000000004</v>
      </c>
      <c r="D2187" s="88">
        <v>79.5</v>
      </c>
      <c r="E2187" s="88">
        <v>79.699996999999996</v>
      </c>
      <c r="F2187" s="88">
        <v>73.502548000000004</v>
      </c>
      <c r="G2187" s="88">
        <v>41300</v>
      </c>
    </row>
    <row r="2188" spans="1:7" hidden="1" x14ac:dyDescent="0.25">
      <c r="A2188" s="87">
        <v>42977</v>
      </c>
      <c r="B2188" s="88">
        <v>79.599997999999999</v>
      </c>
      <c r="C2188" s="88">
        <v>79.800003000000004</v>
      </c>
      <c r="D2188" s="88">
        <v>78.900002000000001</v>
      </c>
      <c r="E2188" s="88">
        <v>79.050003000000004</v>
      </c>
      <c r="F2188" s="88">
        <v>72.903107000000006</v>
      </c>
      <c r="G2188" s="88">
        <v>31000</v>
      </c>
    </row>
    <row r="2189" spans="1:7" hidden="1" x14ac:dyDescent="0.25">
      <c r="A2189" s="87">
        <v>42978</v>
      </c>
      <c r="B2189" s="88">
        <v>79.150002000000001</v>
      </c>
      <c r="C2189" s="88">
        <v>80</v>
      </c>
      <c r="D2189" s="88">
        <v>79.050003000000004</v>
      </c>
      <c r="E2189" s="88">
        <v>79.449996999999996</v>
      </c>
      <c r="F2189" s="88">
        <v>73.272002999999998</v>
      </c>
      <c r="G2189" s="88">
        <v>45300</v>
      </c>
    </row>
    <row r="2190" spans="1:7" hidden="1" x14ac:dyDescent="0.25">
      <c r="A2190" s="87">
        <v>42979</v>
      </c>
      <c r="B2190" s="88">
        <v>79.599997999999999</v>
      </c>
      <c r="C2190" s="88">
        <v>79.599997999999999</v>
      </c>
      <c r="D2190" s="88">
        <v>79.150002000000001</v>
      </c>
      <c r="E2190" s="88">
        <v>79.599997999999999</v>
      </c>
      <c r="F2190" s="88">
        <v>73.410324000000003</v>
      </c>
      <c r="G2190" s="88">
        <v>28900</v>
      </c>
    </row>
    <row r="2191" spans="1:7" hidden="1" x14ac:dyDescent="0.25">
      <c r="A2191" s="87">
        <v>42983</v>
      </c>
      <c r="B2191" s="88">
        <v>79.650002000000001</v>
      </c>
      <c r="C2191" s="88">
        <v>80.5</v>
      </c>
      <c r="D2191" s="88">
        <v>79.099997999999999</v>
      </c>
      <c r="E2191" s="88">
        <v>79.400002000000001</v>
      </c>
      <c r="F2191" s="88">
        <v>73.225891000000004</v>
      </c>
      <c r="G2191" s="88">
        <v>42100</v>
      </c>
    </row>
    <row r="2192" spans="1:7" hidden="1" x14ac:dyDescent="0.25">
      <c r="A2192" s="87">
        <v>42984</v>
      </c>
      <c r="B2192" s="88">
        <v>79.650002000000001</v>
      </c>
      <c r="C2192" s="88">
        <v>79.650002000000001</v>
      </c>
      <c r="D2192" s="88">
        <v>78.199996999999996</v>
      </c>
      <c r="E2192" s="88">
        <v>78.25</v>
      </c>
      <c r="F2192" s="88">
        <v>72.165313999999995</v>
      </c>
      <c r="G2192" s="88">
        <v>36000</v>
      </c>
    </row>
    <row r="2193" spans="1:7" hidden="1" x14ac:dyDescent="0.25">
      <c r="A2193" s="87">
        <v>42985</v>
      </c>
      <c r="B2193" s="88">
        <v>78.25</v>
      </c>
      <c r="C2193" s="88">
        <v>78.900002000000001</v>
      </c>
      <c r="D2193" s="88">
        <v>77.900002000000001</v>
      </c>
      <c r="E2193" s="88">
        <v>78.099997999999999</v>
      </c>
      <c r="F2193" s="88">
        <v>72.026984999999996</v>
      </c>
      <c r="G2193" s="88">
        <v>63400</v>
      </c>
    </row>
    <row r="2194" spans="1:7" hidden="1" x14ac:dyDescent="0.25">
      <c r="A2194" s="87">
        <v>42986</v>
      </c>
      <c r="B2194" s="88">
        <v>78.099997999999999</v>
      </c>
      <c r="C2194" s="88">
        <v>79.099997999999999</v>
      </c>
      <c r="D2194" s="88">
        <v>77.699996999999996</v>
      </c>
      <c r="E2194" s="88">
        <v>78.699996999999996</v>
      </c>
      <c r="F2194" s="88">
        <v>72.580307000000005</v>
      </c>
      <c r="G2194" s="88">
        <v>46600</v>
      </c>
    </row>
    <row r="2195" spans="1:7" hidden="1" x14ac:dyDescent="0.25">
      <c r="A2195" s="87">
        <v>42989</v>
      </c>
      <c r="B2195" s="88">
        <v>79.099997999999999</v>
      </c>
      <c r="C2195" s="88">
        <v>79.900002000000001</v>
      </c>
      <c r="D2195" s="88">
        <v>79.099997999999999</v>
      </c>
      <c r="E2195" s="88">
        <v>79.699996999999996</v>
      </c>
      <c r="F2195" s="88">
        <v>73.502548000000004</v>
      </c>
      <c r="G2195" s="88">
        <v>43200</v>
      </c>
    </row>
    <row r="2196" spans="1:7" hidden="1" x14ac:dyDescent="0.25">
      <c r="A2196" s="87">
        <v>42990</v>
      </c>
      <c r="B2196" s="88">
        <v>79.75</v>
      </c>
      <c r="C2196" s="88">
        <v>79.75</v>
      </c>
      <c r="D2196" s="88">
        <v>78.150002000000001</v>
      </c>
      <c r="E2196" s="88">
        <v>78.449996999999996</v>
      </c>
      <c r="F2196" s="88">
        <v>72.349746999999994</v>
      </c>
      <c r="G2196" s="88">
        <v>25400</v>
      </c>
    </row>
    <row r="2197" spans="1:7" hidden="1" x14ac:dyDescent="0.25">
      <c r="A2197" s="87">
        <v>42991</v>
      </c>
      <c r="B2197" s="88">
        <v>78.349997999999999</v>
      </c>
      <c r="C2197" s="88">
        <v>78.800003000000004</v>
      </c>
      <c r="D2197" s="88">
        <v>78.099997999999999</v>
      </c>
      <c r="E2197" s="88">
        <v>78.5</v>
      </c>
      <c r="F2197" s="88">
        <v>72.395874000000006</v>
      </c>
      <c r="G2197" s="88">
        <v>55000</v>
      </c>
    </row>
    <row r="2198" spans="1:7" hidden="1" x14ac:dyDescent="0.25">
      <c r="A2198" s="87">
        <v>42992</v>
      </c>
      <c r="B2198" s="88">
        <v>78.050003000000004</v>
      </c>
      <c r="C2198" s="88">
        <v>79.050003000000004</v>
      </c>
      <c r="D2198" s="88">
        <v>77.900002000000001</v>
      </c>
      <c r="E2198" s="88">
        <v>78.949996999999996</v>
      </c>
      <c r="F2198" s="88">
        <v>73.113563999999997</v>
      </c>
      <c r="G2198" s="88">
        <v>39100</v>
      </c>
    </row>
    <row r="2199" spans="1:7" hidden="1" x14ac:dyDescent="0.25">
      <c r="A2199" s="87">
        <v>42993</v>
      </c>
      <c r="B2199" s="88">
        <v>78.949996999999996</v>
      </c>
      <c r="C2199" s="88">
        <v>81.300003000000004</v>
      </c>
      <c r="D2199" s="88">
        <v>78.849997999999999</v>
      </c>
      <c r="E2199" s="88">
        <v>81.25</v>
      </c>
      <c r="F2199" s="88">
        <v>75.243561</v>
      </c>
      <c r="G2199" s="88">
        <v>145900</v>
      </c>
    </row>
    <row r="2200" spans="1:7" hidden="1" x14ac:dyDescent="0.25">
      <c r="A2200" s="87">
        <v>42996</v>
      </c>
      <c r="B2200" s="88">
        <v>81.199996999999996</v>
      </c>
      <c r="C2200" s="88">
        <v>81.949996999999996</v>
      </c>
      <c r="D2200" s="88">
        <v>78.800003000000004</v>
      </c>
      <c r="E2200" s="88">
        <v>79.050003000000004</v>
      </c>
      <c r="F2200" s="88">
        <v>73.206192000000001</v>
      </c>
      <c r="G2200" s="88">
        <v>76900</v>
      </c>
    </row>
    <row r="2201" spans="1:7" hidden="1" x14ac:dyDescent="0.25">
      <c r="A2201" s="87">
        <v>42997</v>
      </c>
      <c r="B2201" s="88">
        <v>79.300003000000004</v>
      </c>
      <c r="C2201" s="88">
        <v>79.300003000000004</v>
      </c>
      <c r="D2201" s="88">
        <v>76.949996999999996</v>
      </c>
      <c r="E2201" s="88">
        <v>77.400002000000001</v>
      </c>
      <c r="F2201" s="88">
        <v>71.678177000000005</v>
      </c>
      <c r="G2201" s="88">
        <v>49300</v>
      </c>
    </row>
    <row r="2202" spans="1:7" hidden="1" x14ac:dyDescent="0.25">
      <c r="A2202" s="87">
        <v>42998</v>
      </c>
      <c r="B2202" s="88">
        <v>77.5</v>
      </c>
      <c r="C2202" s="88">
        <v>78.650002000000001</v>
      </c>
      <c r="D2202" s="88">
        <v>77.349997999999999</v>
      </c>
      <c r="E2202" s="88">
        <v>78.199996999999996</v>
      </c>
      <c r="F2202" s="88">
        <v>72.419021999999998</v>
      </c>
      <c r="G2202" s="88">
        <v>85700</v>
      </c>
    </row>
    <row r="2203" spans="1:7" hidden="1" x14ac:dyDescent="0.25">
      <c r="A2203" s="87">
        <v>42999</v>
      </c>
      <c r="B2203" s="88">
        <v>78.300003000000004</v>
      </c>
      <c r="C2203" s="88">
        <v>78.900002000000001</v>
      </c>
      <c r="D2203" s="88">
        <v>78</v>
      </c>
      <c r="E2203" s="88">
        <v>78.800003000000004</v>
      </c>
      <c r="F2203" s="88">
        <v>72.974677999999997</v>
      </c>
      <c r="G2203" s="88">
        <v>43900</v>
      </c>
    </row>
    <row r="2204" spans="1:7" hidden="1" x14ac:dyDescent="0.25">
      <c r="A2204" s="87">
        <v>43000</v>
      </c>
      <c r="B2204" s="88">
        <v>78.849997999999999</v>
      </c>
      <c r="C2204" s="88">
        <v>79.199996999999996</v>
      </c>
      <c r="D2204" s="88">
        <v>78.400002000000001</v>
      </c>
      <c r="E2204" s="88">
        <v>79.050003000000004</v>
      </c>
      <c r="F2204" s="88">
        <v>73.206192000000001</v>
      </c>
      <c r="G2204" s="88">
        <v>125700</v>
      </c>
    </row>
    <row r="2205" spans="1:7" hidden="1" x14ac:dyDescent="0.25">
      <c r="A2205" s="87">
        <v>43003</v>
      </c>
      <c r="B2205" s="88">
        <v>79.099997999999999</v>
      </c>
      <c r="C2205" s="88">
        <v>80.25</v>
      </c>
      <c r="D2205" s="88">
        <v>78.809997999999993</v>
      </c>
      <c r="E2205" s="88">
        <v>79.800003000000004</v>
      </c>
      <c r="F2205" s="88">
        <v>73.900749000000005</v>
      </c>
      <c r="G2205" s="88">
        <v>42800</v>
      </c>
    </row>
    <row r="2206" spans="1:7" hidden="1" x14ac:dyDescent="0.25">
      <c r="A2206" s="87">
        <v>43004</v>
      </c>
      <c r="B2206" s="88">
        <v>79.699996999999996</v>
      </c>
      <c r="C2206" s="88">
        <v>81.150002000000001</v>
      </c>
      <c r="D2206" s="88">
        <v>79.699996999999996</v>
      </c>
      <c r="E2206" s="88">
        <v>80.550003000000004</v>
      </c>
      <c r="F2206" s="88">
        <v>74.595298999999997</v>
      </c>
      <c r="G2206" s="88">
        <v>52400</v>
      </c>
    </row>
    <row r="2207" spans="1:7" hidden="1" x14ac:dyDescent="0.25">
      <c r="A2207" s="87">
        <v>43005</v>
      </c>
      <c r="B2207" s="88">
        <v>80.199996999999996</v>
      </c>
      <c r="C2207" s="88">
        <v>81.050003000000004</v>
      </c>
      <c r="D2207" s="88">
        <v>79.5</v>
      </c>
      <c r="E2207" s="88">
        <v>80.599997999999999</v>
      </c>
      <c r="F2207" s="88">
        <v>74.641593999999998</v>
      </c>
      <c r="G2207" s="88">
        <v>61600</v>
      </c>
    </row>
    <row r="2208" spans="1:7" hidden="1" x14ac:dyDescent="0.25">
      <c r="A2208" s="87">
        <v>43006</v>
      </c>
      <c r="B2208" s="88">
        <v>80.449996999999996</v>
      </c>
      <c r="C2208" s="88">
        <v>80.449996999999996</v>
      </c>
      <c r="D2208" s="88">
        <v>79.099997999999999</v>
      </c>
      <c r="E2208" s="88">
        <v>79.25</v>
      </c>
      <c r="F2208" s="88">
        <v>73.391396</v>
      </c>
      <c r="G2208" s="88">
        <v>53000</v>
      </c>
    </row>
    <row r="2209" spans="1:7" hidden="1" x14ac:dyDescent="0.25">
      <c r="A2209" s="87">
        <v>43007</v>
      </c>
      <c r="B2209" s="88">
        <v>79.150002000000001</v>
      </c>
      <c r="C2209" s="88">
        <v>79.199996999999996</v>
      </c>
      <c r="D2209" s="88">
        <v>78.150002000000001</v>
      </c>
      <c r="E2209" s="88">
        <v>78.25</v>
      </c>
      <c r="F2209" s="88">
        <v>72.465332000000004</v>
      </c>
      <c r="G2209" s="88">
        <v>77600</v>
      </c>
    </row>
    <row r="2210" spans="1:7" hidden="1" x14ac:dyDescent="0.25">
      <c r="A2210" s="87">
        <v>43010</v>
      </c>
      <c r="B2210" s="88">
        <v>78.400002000000001</v>
      </c>
      <c r="C2210" s="88">
        <v>79.449996999999996</v>
      </c>
      <c r="D2210" s="88">
        <v>78.150002000000001</v>
      </c>
      <c r="E2210" s="88">
        <v>79.150002000000001</v>
      </c>
      <c r="F2210" s="88">
        <v>73.298789999999997</v>
      </c>
      <c r="G2210" s="88">
        <v>68200</v>
      </c>
    </row>
    <row r="2211" spans="1:7" hidden="1" x14ac:dyDescent="0.25">
      <c r="A2211" s="87">
        <v>43011</v>
      </c>
      <c r="B2211" s="88">
        <v>79.449996999999996</v>
      </c>
      <c r="C2211" s="88">
        <v>80.699996999999996</v>
      </c>
      <c r="D2211" s="88">
        <v>79.300003000000004</v>
      </c>
      <c r="E2211" s="88">
        <v>80.25</v>
      </c>
      <c r="F2211" s="88">
        <v>74.317466999999994</v>
      </c>
      <c r="G2211" s="88">
        <v>91300</v>
      </c>
    </row>
    <row r="2212" spans="1:7" hidden="1" x14ac:dyDescent="0.25">
      <c r="A2212" s="87">
        <v>43012</v>
      </c>
      <c r="B2212" s="88">
        <v>80.25</v>
      </c>
      <c r="C2212" s="88">
        <v>80.550003000000004</v>
      </c>
      <c r="D2212" s="88">
        <v>79.300003000000004</v>
      </c>
      <c r="E2212" s="88">
        <v>79.400002000000001</v>
      </c>
      <c r="F2212" s="88">
        <v>73.530311999999995</v>
      </c>
      <c r="G2212" s="88">
        <v>54100</v>
      </c>
    </row>
    <row r="2213" spans="1:7" hidden="1" x14ac:dyDescent="0.25">
      <c r="A2213" s="87">
        <v>43013</v>
      </c>
      <c r="B2213" s="88">
        <v>79.5</v>
      </c>
      <c r="C2213" s="88">
        <v>79.5</v>
      </c>
      <c r="D2213" s="88">
        <v>78.550003000000004</v>
      </c>
      <c r="E2213" s="88">
        <v>78.900002000000001</v>
      </c>
      <c r="F2213" s="88">
        <v>73.067252999999994</v>
      </c>
      <c r="G2213" s="88">
        <v>53000</v>
      </c>
    </row>
    <row r="2214" spans="1:7" hidden="1" x14ac:dyDescent="0.25">
      <c r="A2214" s="87">
        <v>43014</v>
      </c>
      <c r="B2214" s="88">
        <v>77.800003000000004</v>
      </c>
      <c r="C2214" s="88">
        <v>79.099997999999999</v>
      </c>
      <c r="D2214" s="88">
        <v>77.650002000000001</v>
      </c>
      <c r="E2214" s="88">
        <v>78.699996999999996</v>
      </c>
      <c r="F2214" s="88">
        <v>72.882050000000007</v>
      </c>
      <c r="G2214" s="88">
        <v>61200</v>
      </c>
    </row>
    <row r="2215" spans="1:7" hidden="1" x14ac:dyDescent="0.25">
      <c r="A2215" s="87">
        <v>43017</v>
      </c>
      <c r="B2215" s="88">
        <v>78.800003000000004</v>
      </c>
      <c r="C2215" s="88">
        <v>79.800003000000004</v>
      </c>
      <c r="D2215" s="88">
        <v>78.800003000000004</v>
      </c>
      <c r="E2215" s="88">
        <v>79.599997999999999</v>
      </c>
      <c r="F2215" s="88">
        <v>73.715530000000001</v>
      </c>
      <c r="G2215" s="88">
        <v>42100</v>
      </c>
    </row>
    <row r="2216" spans="1:7" hidden="1" x14ac:dyDescent="0.25">
      <c r="A2216" s="87">
        <v>43018</v>
      </c>
      <c r="B2216" s="88">
        <v>79.75</v>
      </c>
      <c r="C2216" s="88">
        <v>80</v>
      </c>
      <c r="D2216" s="88">
        <v>79.199996999999996</v>
      </c>
      <c r="E2216" s="88">
        <v>79.650002000000001</v>
      </c>
      <c r="F2216" s="88">
        <v>73.761832999999996</v>
      </c>
      <c r="G2216" s="88">
        <v>43100</v>
      </c>
    </row>
    <row r="2217" spans="1:7" hidden="1" x14ac:dyDescent="0.25">
      <c r="A2217" s="87">
        <v>43019</v>
      </c>
      <c r="B2217" s="88">
        <v>79.550003000000004</v>
      </c>
      <c r="C2217" s="88">
        <v>80.650002000000001</v>
      </c>
      <c r="D2217" s="88">
        <v>79.550003000000004</v>
      </c>
      <c r="E2217" s="88">
        <v>80.050003000000004</v>
      </c>
      <c r="F2217" s="88">
        <v>74.132262999999995</v>
      </c>
      <c r="G2217" s="88">
        <v>33900</v>
      </c>
    </row>
    <row r="2218" spans="1:7" hidden="1" x14ac:dyDescent="0.25">
      <c r="A2218" s="87">
        <v>43020</v>
      </c>
      <c r="B2218" s="88">
        <v>79.949996999999996</v>
      </c>
      <c r="C2218" s="88">
        <v>81.550003000000004</v>
      </c>
      <c r="D2218" s="88">
        <v>79.949996999999996</v>
      </c>
      <c r="E2218" s="88">
        <v>81.550003000000004</v>
      </c>
      <c r="F2218" s="88">
        <v>75.521377999999999</v>
      </c>
      <c r="G2218" s="88">
        <v>43700</v>
      </c>
    </row>
    <row r="2219" spans="1:7" hidden="1" x14ac:dyDescent="0.25">
      <c r="A2219" s="87">
        <v>43021</v>
      </c>
      <c r="B2219" s="88">
        <v>81.699996999999996</v>
      </c>
      <c r="C2219" s="88">
        <v>81.949996999999996</v>
      </c>
      <c r="D2219" s="88">
        <v>80.709998999999996</v>
      </c>
      <c r="E2219" s="88">
        <v>81.099997999999999</v>
      </c>
      <c r="F2219" s="88">
        <v>75.104636999999997</v>
      </c>
      <c r="G2219" s="88">
        <v>36500</v>
      </c>
    </row>
    <row r="2220" spans="1:7" hidden="1" x14ac:dyDescent="0.25">
      <c r="A2220" s="87">
        <v>43024</v>
      </c>
      <c r="B2220" s="88">
        <v>80.900002000000001</v>
      </c>
      <c r="C2220" s="88">
        <v>81.25</v>
      </c>
      <c r="D2220" s="88">
        <v>80.050003000000004</v>
      </c>
      <c r="E2220" s="88">
        <v>80.449996999999996</v>
      </c>
      <c r="F2220" s="88">
        <v>74.502692999999994</v>
      </c>
      <c r="G2220" s="88">
        <v>31900</v>
      </c>
    </row>
    <row r="2221" spans="1:7" hidden="1" x14ac:dyDescent="0.25">
      <c r="A2221" s="87">
        <v>43025</v>
      </c>
      <c r="B2221" s="88">
        <v>80.400002000000001</v>
      </c>
      <c r="C2221" s="88">
        <v>81.400002000000001</v>
      </c>
      <c r="D2221" s="88">
        <v>80.400002000000001</v>
      </c>
      <c r="E2221" s="88">
        <v>81.050003000000004</v>
      </c>
      <c r="F2221" s="88">
        <v>75.058327000000006</v>
      </c>
      <c r="G2221" s="88">
        <v>26900</v>
      </c>
    </row>
    <row r="2222" spans="1:7" hidden="1" x14ac:dyDescent="0.25">
      <c r="A2222" s="87">
        <v>43026</v>
      </c>
      <c r="B2222" s="88">
        <v>81.150002000000001</v>
      </c>
      <c r="C2222" s="88">
        <v>82.080001999999993</v>
      </c>
      <c r="D2222" s="88">
        <v>80.639999000000003</v>
      </c>
      <c r="E2222" s="88">
        <v>81.900002000000001</v>
      </c>
      <c r="F2222" s="88">
        <v>75.845496999999995</v>
      </c>
      <c r="G2222" s="88">
        <v>49000</v>
      </c>
    </row>
    <row r="2223" spans="1:7" hidden="1" x14ac:dyDescent="0.25">
      <c r="A2223" s="87">
        <v>43027</v>
      </c>
      <c r="B2223" s="88">
        <v>81.75</v>
      </c>
      <c r="C2223" s="88">
        <v>82.150002000000001</v>
      </c>
      <c r="D2223" s="88">
        <v>81.349997999999999</v>
      </c>
      <c r="E2223" s="88">
        <v>81.449996999999996</v>
      </c>
      <c r="F2223" s="88">
        <v>75.428764000000001</v>
      </c>
      <c r="G2223" s="88">
        <v>42500</v>
      </c>
    </row>
    <row r="2224" spans="1:7" hidden="1" x14ac:dyDescent="0.25">
      <c r="A2224" s="87">
        <v>43028</v>
      </c>
      <c r="B2224" s="88">
        <v>81.650002000000001</v>
      </c>
      <c r="C2224" s="88">
        <v>81.699996999999996</v>
      </c>
      <c r="D2224" s="88">
        <v>80.25</v>
      </c>
      <c r="E2224" s="88">
        <v>81.150002000000001</v>
      </c>
      <c r="F2224" s="88">
        <v>75.150931999999997</v>
      </c>
      <c r="G2224" s="88">
        <v>25800</v>
      </c>
    </row>
    <row r="2225" spans="1:7" hidden="1" x14ac:dyDescent="0.25">
      <c r="A2225" s="87">
        <v>43031</v>
      </c>
      <c r="B2225" s="88">
        <v>81.25</v>
      </c>
      <c r="C2225" s="88">
        <v>81.25</v>
      </c>
      <c r="D2225" s="88">
        <v>80.5</v>
      </c>
      <c r="E2225" s="88">
        <v>80.75</v>
      </c>
      <c r="F2225" s="88">
        <v>74.780510000000007</v>
      </c>
      <c r="G2225" s="88">
        <v>25300</v>
      </c>
    </row>
    <row r="2226" spans="1:7" hidden="1" x14ac:dyDescent="0.25">
      <c r="A2226" s="87">
        <v>43032</v>
      </c>
      <c r="B2226" s="88">
        <v>80.849997999999999</v>
      </c>
      <c r="C2226" s="88">
        <v>81</v>
      </c>
      <c r="D2226" s="88">
        <v>79.849997999999999</v>
      </c>
      <c r="E2226" s="88">
        <v>80.150002000000001</v>
      </c>
      <c r="F2226" s="88">
        <v>74.224884000000003</v>
      </c>
      <c r="G2226" s="88">
        <v>35000</v>
      </c>
    </row>
    <row r="2227" spans="1:7" hidden="1" x14ac:dyDescent="0.25">
      <c r="A2227" s="87">
        <v>43033</v>
      </c>
      <c r="B2227" s="88">
        <v>79.900002000000001</v>
      </c>
      <c r="C2227" s="88">
        <v>80.25</v>
      </c>
      <c r="D2227" s="88">
        <v>79.050003000000004</v>
      </c>
      <c r="E2227" s="88">
        <v>80.050003000000004</v>
      </c>
      <c r="F2227" s="88">
        <v>74.132262999999995</v>
      </c>
      <c r="G2227" s="88">
        <v>51600</v>
      </c>
    </row>
    <row r="2228" spans="1:7" hidden="1" x14ac:dyDescent="0.25">
      <c r="A2228" s="87">
        <v>43034</v>
      </c>
      <c r="B2228" s="88">
        <v>80.400002000000001</v>
      </c>
      <c r="C2228" s="88">
        <v>81.349997999999999</v>
      </c>
      <c r="D2228" s="88">
        <v>79.699996999999996</v>
      </c>
      <c r="E2228" s="88">
        <v>80.150002000000001</v>
      </c>
      <c r="F2228" s="88">
        <v>74.224884000000003</v>
      </c>
      <c r="G2228" s="88">
        <v>35600</v>
      </c>
    </row>
    <row r="2229" spans="1:7" hidden="1" x14ac:dyDescent="0.25">
      <c r="A2229" s="87">
        <v>43035</v>
      </c>
      <c r="B2229" s="88">
        <v>80.300003000000004</v>
      </c>
      <c r="C2229" s="88">
        <v>81.650002000000001</v>
      </c>
      <c r="D2229" s="88">
        <v>79.849997999999999</v>
      </c>
      <c r="E2229" s="88">
        <v>81.5</v>
      </c>
      <c r="F2229" s="88">
        <v>75.475066999999996</v>
      </c>
      <c r="G2229" s="88">
        <v>35400</v>
      </c>
    </row>
    <row r="2230" spans="1:7" hidden="1" x14ac:dyDescent="0.25">
      <c r="A2230" s="87">
        <v>43038</v>
      </c>
      <c r="B2230" s="88">
        <v>81.599997999999999</v>
      </c>
      <c r="C2230" s="88">
        <v>81.949996999999996</v>
      </c>
      <c r="D2230" s="88">
        <v>79.650002000000001</v>
      </c>
      <c r="E2230" s="88">
        <v>80.050003000000004</v>
      </c>
      <c r="F2230" s="88">
        <v>74.132262999999995</v>
      </c>
      <c r="G2230" s="88">
        <v>36800</v>
      </c>
    </row>
    <row r="2231" spans="1:7" hidden="1" x14ac:dyDescent="0.25">
      <c r="A2231" s="87">
        <v>43039</v>
      </c>
      <c r="B2231" s="88">
        <v>80</v>
      </c>
      <c r="C2231" s="88">
        <v>81.25</v>
      </c>
      <c r="D2231" s="88">
        <v>80</v>
      </c>
      <c r="E2231" s="88">
        <v>80.550003000000004</v>
      </c>
      <c r="F2231" s="88">
        <v>74.595298999999997</v>
      </c>
      <c r="G2231" s="88">
        <v>68200</v>
      </c>
    </row>
    <row r="2232" spans="1:7" hidden="1" x14ac:dyDescent="0.25">
      <c r="A2232" s="87">
        <v>43040</v>
      </c>
      <c r="B2232" s="88">
        <v>81</v>
      </c>
      <c r="C2232" s="88">
        <v>81</v>
      </c>
      <c r="D2232" s="88">
        <v>78.599997999999999</v>
      </c>
      <c r="E2232" s="88">
        <v>79.349997999999999</v>
      </c>
      <c r="F2232" s="88">
        <v>73.483986000000002</v>
      </c>
      <c r="G2232" s="88">
        <v>46700</v>
      </c>
    </row>
    <row r="2233" spans="1:7" hidden="1" x14ac:dyDescent="0.25">
      <c r="A2233" s="87">
        <v>43041</v>
      </c>
      <c r="B2233" s="88">
        <v>79.650002000000001</v>
      </c>
      <c r="C2233" s="88">
        <v>81.25</v>
      </c>
      <c r="D2233" s="88">
        <v>79.650002000000001</v>
      </c>
      <c r="E2233" s="88">
        <v>80.300003000000004</v>
      </c>
      <c r="F2233" s="88">
        <v>74.363770000000002</v>
      </c>
      <c r="G2233" s="88">
        <v>51000</v>
      </c>
    </row>
    <row r="2234" spans="1:7" hidden="1" x14ac:dyDescent="0.25">
      <c r="A2234" s="87">
        <v>43042</v>
      </c>
      <c r="B2234" s="88">
        <v>80.699996999999996</v>
      </c>
      <c r="C2234" s="88">
        <v>80.779999000000004</v>
      </c>
      <c r="D2234" s="88">
        <v>79.75</v>
      </c>
      <c r="E2234" s="88">
        <v>80</v>
      </c>
      <c r="F2234" s="88">
        <v>74.085953000000003</v>
      </c>
      <c r="G2234" s="88">
        <v>43800</v>
      </c>
    </row>
    <row r="2235" spans="1:7" hidden="1" x14ac:dyDescent="0.25">
      <c r="A2235" s="87">
        <v>43045</v>
      </c>
      <c r="B2235" s="88">
        <v>80</v>
      </c>
      <c r="C2235" s="88">
        <v>80.449996999999996</v>
      </c>
      <c r="D2235" s="88">
        <v>79.569999999999993</v>
      </c>
      <c r="E2235" s="88">
        <v>79.75</v>
      </c>
      <c r="F2235" s="88">
        <v>73.854438999999999</v>
      </c>
      <c r="G2235" s="88">
        <v>34700</v>
      </c>
    </row>
    <row r="2236" spans="1:7" hidden="1" x14ac:dyDescent="0.25">
      <c r="A2236" s="87">
        <v>43046</v>
      </c>
      <c r="B2236" s="88">
        <v>79.449996999999996</v>
      </c>
      <c r="C2236" s="88">
        <v>80.720000999999996</v>
      </c>
      <c r="D2236" s="88">
        <v>79.449996999999996</v>
      </c>
      <c r="E2236" s="88">
        <v>80.5</v>
      </c>
      <c r="F2236" s="88">
        <v>74.549010999999993</v>
      </c>
      <c r="G2236" s="88">
        <v>46700</v>
      </c>
    </row>
    <row r="2237" spans="1:7" hidden="1" x14ac:dyDescent="0.25">
      <c r="A2237" s="87">
        <v>43047</v>
      </c>
      <c r="B2237" s="88">
        <v>80.099997999999999</v>
      </c>
      <c r="C2237" s="88">
        <v>80.900002000000001</v>
      </c>
      <c r="D2237" s="88">
        <v>79.199996999999996</v>
      </c>
      <c r="E2237" s="88">
        <v>80.150002000000001</v>
      </c>
      <c r="F2237" s="88">
        <v>74.224884000000003</v>
      </c>
      <c r="G2237" s="88">
        <v>36500</v>
      </c>
    </row>
    <row r="2238" spans="1:7" hidden="1" x14ac:dyDescent="0.25">
      <c r="A2238" s="87">
        <v>43048</v>
      </c>
      <c r="B2238" s="88">
        <v>79.449996999999996</v>
      </c>
      <c r="C2238" s="88">
        <v>81</v>
      </c>
      <c r="D2238" s="88">
        <v>78.879997000000003</v>
      </c>
      <c r="E2238" s="88">
        <v>80.650002000000001</v>
      </c>
      <c r="F2238" s="88">
        <v>74.687904000000003</v>
      </c>
      <c r="G2238" s="88">
        <v>51300</v>
      </c>
    </row>
    <row r="2239" spans="1:7" hidden="1" x14ac:dyDescent="0.25">
      <c r="A2239" s="87">
        <v>43049</v>
      </c>
      <c r="B2239" s="88">
        <v>80.650002000000001</v>
      </c>
      <c r="C2239" s="88">
        <v>80.949996999999996</v>
      </c>
      <c r="D2239" s="88">
        <v>79.650002000000001</v>
      </c>
      <c r="E2239" s="88">
        <v>80.449996999999996</v>
      </c>
      <c r="F2239" s="88">
        <v>74.502692999999994</v>
      </c>
      <c r="G2239" s="88">
        <v>55200</v>
      </c>
    </row>
    <row r="2240" spans="1:7" hidden="1" x14ac:dyDescent="0.25">
      <c r="A2240" s="87">
        <v>43052</v>
      </c>
      <c r="B2240" s="88">
        <v>80.349997999999999</v>
      </c>
      <c r="C2240" s="88">
        <v>80.449996999999996</v>
      </c>
      <c r="D2240" s="88">
        <v>79.699996999999996</v>
      </c>
      <c r="E2240" s="88">
        <v>80.150002000000001</v>
      </c>
      <c r="F2240" s="88">
        <v>74.224884000000003</v>
      </c>
      <c r="G2240" s="88">
        <v>24100</v>
      </c>
    </row>
    <row r="2241" spans="1:7" hidden="1" x14ac:dyDescent="0.25">
      <c r="A2241" s="87">
        <v>43053</v>
      </c>
      <c r="B2241" s="88">
        <v>79.849997999999999</v>
      </c>
      <c r="C2241" s="88">
        <v>81.900002000000001</v>
      </c>
      <c r="D2241" s="88">
        <v>79.849997999999999</v>
      </c>
      <c r="E2241" s="88">
        <v>81.900002000000001</v>
      </c>
      <c r="F2241" s="88">
        <v>75.845496999999995</v>
      </c>
      <c r="G2241" s="88">
        <v>49600</v>
      </c>
    </row>
    <row r="2242" spans="1:7" hidden="1" x14ac:dyDescent="0.25">
      <c r="A2242" s="87">
        <v>43054</v>
      </c>
      <c r="B2242" s="88">
        <v>81.599997999999999</v>
      </c>
      <c r="C2242" s="88">
        <v>81.849997999999999</v>
      </c>
      <c r="D2242" s="88">
        <v>80.400002000000001</v>
      </c>
      <c r="E2242" s="88">
        <v>80.550003000000004</v>
      </c>
      <c r="F2242" s="88">
        <v>74.595298999999997</v>
      </c>
      <c r="G2242" s="88">
        <v>26500</v>
      </c>
    </row>
    <row r="2243" spans="1:7" hidden="1" x14ac:dyDescent="0.25">
      <c r="A2243" s="87">
        <v>43055</v>
      </c>
      <c r="B2243" s="88">
        <v>80.5</v>
      </c>
      <c r="C2243" s="88">
        <v>82.199996999999996</v>
      </c>
      <c r="D2243" s="88">
        <v>80.5</v>
      </c>
      <c r="E2243" s="88">
        <v>81.849997999999999</v>
      </c>
      <c r="F2243" s="88">
        <v>75.799194</v>
      </c>
      <c r="G2243" s="88">
        <v>47500</v>
      </c>
    </row>
    <row r="2244" spans="1:7" hidden="1" x14ac:dyDescent="0.25">
      <c r="A2244" s="87">
        <v>43056</v>
      </c>
      <c r="B2244" s="88">
        <v>81.400002000000001</v>
      </c>
      <c r="C2244" s="88">
        <v>81.650002000000001</v>
      </c>
      <c r="D2244" s="88">
        <v>80.449996999999996</v>
      </c>
      <c r="E2244" s="88">
        <v>81.550003000000004</v>
      </c>
      <c r="F2244" s="88">
        <v>75.521377999999999</v>
      </c>
      <c r="G2244" s="88">
        <v>37500</v>
      </c>
    </row>
    <row r="2245" spans="1:7" hidden="1" x14ac:dyDescent="0.25">
      <c r="A2245" s="87">
        <v>43059</v>
      </c>
      <c r="B2245" s="88">
        <v>81.650002000000001</v>
      </c>
      <c r="C2245" s="88">
        <v>81.800003000000004</v>
      </c>
      <c r="D2245" s="88">
        <v>81</v>
      </c>
      <c r="E2245" s="88">
        <v>81.800003000000004</v>
      </c>
      <c r="F2245" s="88">
        <v>75.752883999999995</v>
      </c>
      <c r="G2245" s="88">
        <v>30000</v>
      </c>
    </row>
    <row r="2246" spans="1:7" hidden="1" x14ac:dyDescent="0.25">
      <c r="A2246" s="87">
        <v>43060</v>
      </c>
      <c r="B2246" s="88">
        <v>82</v>
      </c>
      <c r="C2246" s="88">
        <v>84</v>
      </c>
      <c r="D2246" s="88">
        <v>81.849997999999999</v>
      </c>
      <c r="E2246" s="88">
        <v>83.650002000000001</v>
      </c>
      <c r="F2246" s="88">
        <v>77.466132999999999</v>
      </c>
      <c r="G2246" s="88">
        <v>52200</v>
      </c>
    </row>
    <row r="2247" spans="1:7" hidden="1" x14ac:dyDescent="0.25">
      <c r="A2247" s="87">
        <v>43061</v>
      </c>
      <c r="B2247" s="88">
        <v>83.849997999999999</v>
      </c>
      <c r="C2247" s="88">
        <v>84.349997999999999</v>
      </c>
      <c r="D2247" s="88">
        <v>82.449996999999996</v>
      </c>
      <c r="E2247" s="88">
        <v>82.699996999999996</v>
      </c>
      <c r="F2247" s="88">
        <v>76.586333999999994</v>
      </c>
      <c r="G2247" s="88">
        <v>53000</v>
      </c>
    </row>
    <row r="2248" spans="1:7" hidden="1" x14ac:dyDescent="0.25">
      <c r="A2248" s="87">
        <v>43063</v>
      </c>
      <c r="B2248" s="88">
        <v>82.900002000000001</v>
      </c>
      <c r="C2248" s="88">
        <v>83.199996999999996</v>
      </c>
      <c r="D2248" s="88">
        <v>82.050003000000004</v>
      </c>
      <c r="E2248" s="88">
        <v>82.349997999999999</v>
      </c>
      <c r="F2248" s="88">
        <v>76.262221999999994</v>
      </c>
      <c r="G2248" s="88">
        <v>24800</v>
      </c>
    </row>
    <row r="2249" spans="1:7" hidden="1" x14ac:dyDescent="0.25">
      <c r="A2249" s="87">
        <v>43066</v>
      </c>
      <c r="B2249" s="88">
        <v>82.5</v>
      </c>
      <c r="C2249" s="88">
        <v>83.699996999999996</v>
      </c>
      <c r="D2249" s="88">
        <v>81.449996999999996</v>
      </c>
      <c r="E2249" s="88">
        <v>83.150002000000001</v>
      </c>
      <c r="F2249" s="88">
        <v>77.003082000000006</v>
      </c>
      <c r="G2249" s="88">
        <v>34000</v>
      </c>
    </row>
    <row r="2250" spans="1:7" hidden="1" x14ac:dyDescent="0.25">
      <c r="A2250" s="87">
        <v>43067</v>
      </c>
      <c r="B2250" s="88">
        <v>83.349997999999999</v>
      </c>
      <c r="C2250" s="88">
        <v>85.050003000000004</v>
      </c>
      <c r="D2250" s="88">
        <v>83.349997999999999</v>
      </c>
      <c r="E2250" s="88">
        <v>84.849997999999999</v>
      </c>
      <c r="F2250" s="88">
        <v>78.577422999999996</v>
      </c>
      <c r="G2250" s="88">
        <v>35500</v>
      </c>
    </row>
    <row r="2251" spans="1:7" hidden="1" x14ac:dyDescent="0.25">
      <c r="A2251" s="87">
        <v>43068</v>
      </c>
      <c r="B2251" s="88">
        <v>84.849997999999999</v>
      </c>
      <c r="C2251" s="88">
        <v>86.349997999999999</v>
      </c>
      <c r="D2251" s="88">
        <v>83.57</v>
      </c>
      <c r="E2251" s="88">
        <v>85.349997999999999</v>
      </c>
      <c r="F2251" s="88">
        <v>79.040451000000004</v>
      </c>
      <c r="G2251" s="88">
        <v>45600</v>
      </c>
    </row>
    <row r="2252" spans="1:7" hidden="1" x14ac:dyDescent="0.25">
      <c r="A2252" s="87">
        <v>43069</v>
      </c>
      <c r="B2252" s="88">
        <v>85.599997999999999</v>
      </c>
      <c r="C2252" s="88">
        <v>86</v>
      </c>
      <c r="D2252" s="88">
        <v>84.650002000000001</v>
      </c>
      <c r="E2252" s="88">
        <v>85.550003000000004</v>
      </c>
      <c r="F2252" s="88">
        <v>79.225662</v>
      </c>
      <c r="G2252" s="88">
        <v>44200</v>
      </c>
    </row>
    <row r="2253" spans="1:7" hidden="1" x14ac:dyDescent="0.25">
      <c r="A2253" s="87">
        <v>43070</v>
      </c>
      <c r="B2253" s="88">
        <v>85.550003000000004</v>
      </c>
      <c r="C2253" s="88">
        <v>86</v>
      </c>
      <c r="D2253" s="88">
        <v>83.349997999999999</v>
      </c>
      <c r="E2253" s="88">
        <v>84.75</v>
      </c>
      <c r="F2253" s="88">
        <v>78.484795000000005</v>
      </c>
      <c r="G2253" s="88">
        <v>65500</v>
      </c>
    </row>
    <row r="2254" spans="1:7" hidden="1" x14ac:dyDescent="0.25">
      <c r="A2254" s="87">
        <v>43073</v>
      </c>
      <c r="B2254" s="88">
        <v>84.949996999999996</v>
      </c>
      <c r="C2254" s="88">
        <v>85.800003000000004</v>
      </c>
      <c r="D2254" s="88">
        <v>83.650002000000001</v>
      </c>
      <c r="E2254" s="88">
        <v>83.849997999999999</v>
      </c>
      <c r="F2254" s="88">
        <v>77.651329000000004</v>
      </c>
      <c r="G2254" s="88">
        <v>59600</v>
      </c>
    </row>
    <row r="2255" spans="1:7" hidden="1" x14ac:dyDescent="0.25">
      <c r="A2255" s="87">
        <v>43074</v>
      </c>
      <c r="B2255" s="88">
        <v>83.800003000000004</v>
      </c>
      <c r="C2255" s="88">
        <v>84.650002000000001</v>
      </c>
      <c r="D2255" s="88">
        <v>82.5</v>
      </c>
      <c r="E2255" s="88">
        <v>83.400002000000001</v>
      </c>
      <c r="F2255" s="88">
        <v>77.234611999999998</v>
      </c>
      <c r="G2255" s="88">
        <v>52400</v>
      </c>
    </row>
    <row r="2256" spans="1:7" hidden="1" x14ac:dyDescent="0.25">
      <c r="A2256" s="87">
        <v>43075</v>
      </c>
      <c r="B2256" s="88">
        <v>83.400002000000001</v>
      </c>
      <c r="C2256" s="88">
        <v>83.900002000000001</v>
      </c>
      <c r="D2256" s="88">
        <v>82.550003000000004</v>
      </c>
      <c r="E2256" s="88">
        <v>82.599997999999999</v>
      </c>
      <c r="F2256" s="88">
        <v>76.493744000000007</v>
      </c>
      <c r="G2256" s="88">
        <v>30800</v>
      </c>
    </row>
    <row r="2257" spans="1:7" hidden="1" x14ac:dyDescent="0.25">
      <c r="A2257" s="87">
        <v>43076</v>
      </c>
      <c r="B2257" s="88">
        <v>82.75</v>
      </c>
      <c r="C2257" s="88">
        <v>83.18</v>
      </c>
      <c r="D2257" s="88">
        <v>81.849997999999999</v>
      </c>
      <c r="E2257" s="88">
        <v>82.349997999999999</v>
      </c>
      <c r="F2257" s="88">
        <v>76.262221999999994</v>
      </c>
      <c r="G2257" s="88">
        <v>59000</v>
      </c>
    </row>
    <row r="2258" spans="1:7" hidden="1" x14ac:dyDescent="0.25">
      <c r="A2258" s="87">
        <v>43077</v>
      </c>
      <c r="B2258" s="88">
        <v>82.300003000000004</v>
      </c>
      <c r="C2258" s="88">
        <v>83.099997999999999</v>
      </c>
      <c r="D2258" s="88">
        <v>81.839995999999999</v>
      </c>
      <c r="E2258" s="88">
        <v>82.449996999999996</v>
      </c>
      <c r="F2258" s="88">
        <v>76.354827999999998</v>
      </c>
      <c r="G2258" s="88">
        <v>38100</v>
      </c>
    </row>
    <row r="2259" spans="1:7" hidden="1" x14ac:dyDescent="0.25">
      <c r="A2259" s="87">
        <v>43080</v>
      </c>
      <c r="B2259" s="88">
        <v>82.449996999999996</v>
      </c>
      <c r="C2259" s="88">
        <v>82.800003000000004</v>
      </c>
      <c r="D2259" s="88">
        <v>81.699996999999996</v>
      </c>
      <c r="E2259" s="88">
        <v>82.699996999999996</v>
      </c>
      <c r="F2259" s="88">
        <v>76.586333999999994</v>
      </c>
      <c r="G2259" s="88">
        <v>30800</v>
      </c>
    </row>
    <row r="2260" spans="1:7" hidden="1" x14ac:dyDescent="0.25">
      <c r="A2260" s="87">
        <v>43081</v>
      </c>
      <c r="B2260" s="88">
        <v>82.699996999999996</v>
      </c>
      <c r="C2260" s="88">
        <v>82.699996999999996</v>
      </c>
      <c r="D2260" s="88">
        <v>80.099997999999999</v>
      </c>
      <c r="E2260" s="88">
        <v>80.199996999999996</v>
      </c>
      <c r="F2260" s="88">
        <v>74.271163999999999</v>
      </c>
      <c r="G2260" s="88">
        <v>49300</v>
      </c>
    </row>
    <row r="2261" spans="1:7" hidden="1" x14ac:dyDescent="0.25">
      <c r="A2261" s="87">
        <v>43082</v>
      </c>
      <c r="B2261" s="88">
        <v>80.25</v>
      </c>
      <c r="C2261" s="88">
        <v>82.050003000000004</v>
      </c>
      <c r="D2261" s="88">
        <v>80.25</v>
      </c>
      <c r="E2261" s="88">
        <v>81.199996999999996</v>
      </c>
      <c r="F2261" s="88">
        <v>75.197249999999997</v>
      </c>
      <c r="G2261" s="88">
        <v>59500</v>
      </c>
    </row>
    <row r="2262" spans="1:7" hidden="1" x14ac:dyDescent="0.25">
      <c r="A2262" s="87">
        <v>43083</v>
      </c>
      <c r="B2262" s="88">
        <v>80.650002000000001</v>
      </c>
      <c r="C2262" s="88">
        <v>81.400002000000001</v>
      </c>
      <c r="D2262" s="88">
        <v>79.25</v>
      </c>
      <c r="E2262" s="88">
        <v>79.949996999999996</v>
      </c>
      <c r="F2262" s="88">
        <v>74.337181000000001</v>
      </c>
      <c r="G2262" s="88">
        <v>34800</v>
      </c>
    </row>
    <row r="2263" spans="1:7" hidden="1" x14ac:dyDescent="0.25">
      <c r="A2263" s="87">
        <v>43084</v>
      </c>
      <c r="B2263" s="88">
        <v>79.949996999999996</v>
      </c>
      <c r="C2263" s="88">
        <v>82.099997999999999</v>
      </c>
      <c r="D2263" s="88">
        <v>79.25</v>
      </c>
      <c r="E2263" s="88">
        <v>81.650002000000001</v>
      </c>
      <c r="F2263" s="88">
        <v>75.917846999999995</v>
      </c>
      <c r="G2263" s="88">
        <v>115900</v>
      </c>
    </row>
    <row r="2264" spans="1:7" hidden="1" x14ac:dyDescent="0.25">
      <c r="A2264" s="87">
        <v>43087</v>
      </c>
      <c r="B2264" s="88">
        <v>81.650002000000001</v>
      </c>
      <c r="C2264" s="88">
        <v>82</v>
      </c>
      <c r="D2264" s="88">
        <v>79.699996999999996</v>
      </c>
      <c r="E2264" s="88">
        <v>80.050003000000004</v>
      </c>
      <c r="F2264" s="88">
        <v>74.430167999999995</v>
      </c>
      <c r="G2264" s="88">
        <v>36400</v>
      </c>
    </row>
    <row r="2265" spans="1:7" hidden="1" x14ac:dyDescent="0.25">
      <c r="A2265" s="87">
        <v>43088</v>
      </c>
      <c r="B2265" s="88">
        <v>80.150002000000001</v>
      </c>
      <c r="C2265" s="88">
        <v>80.150002000000001</v>
      </c>
      <c r="D2265" s="88">
        <v>77.5</v>
      </c>
      <c r="E2265" s="88">
        <v>77.800003000000004</v>
      </c>
      <c r="F2265" s="88">
        <v>72.338104000000001</v>
      </c>
      <c r="G2265" s="88">
        <v>44300</v>
      </c>
    </row>
    <row r="2266" spans="1:7" hidden="1" x14ac:dyDescent="0.25">
      <c r="A2266" s="87">
        <v>43089</v>
      </c>
      <c r="B2266" s="88">
        <v>78.050003000000004</v>
      </c>
      <c r="C2266" s="88">
        <v>78.790001000000004</v>
      </c>
      <c r="D2266" s="88">
        <v>76.349997999999999</v>
      </c>
      <c r="E2266" s="88">
        <v>76.599997999999999</v>
      </c>
      <c r="F2266" s="88">
        <v>71.222374000000002</v>
      </c>
      <c r="G2266" s="88">
        <v>39800</v>
      </c>
    </row>
    <row r="2267" spans="1:7" hidden="1" x14ac:dyDescent="0.25">
      <c r="A2267" s="87">
        <v>43090</v>
      </c>
      <c r="B2267" s="88">
        <v>76.5</v>
      </c>
      <c r="C2267" s="88">
        <v>77.349997999999999</v>
      </c>
      <c r="D2267" s="88">
        <v>75.050003000000004</v>
      </c>
      <c r="E2267" s="88">
        <v>75.349997999999999</v>
      </c>
      <c r="F2267" s="88">
        <v>70.060112000000004</v>
      </c>
      <c r="G2267" s="88">
        <v>53900</v>
      </c>
    </row>
    <row r="2268" spans="1:7" hidden="1" x14ac:dyDescent="0.25">
      <c r="A2268" s="87">
        <v>43091</v>
      </c>
      <c r="B2268" s="88">
        <v>75.650002000000001</v>
      </c>
      <c r="C2268" s="88">
        <v>77.599997999999999</v>
      </c>
      <c r="D2268" s="88">
        <v>75</v>
      </c>
      <c r="E2268" s="88">
        <v>76.800003000000004</v>
      </c>
      <c r="F2268" s="88">
        <v>71.408325000000005</v>
      </c>
      <c r="G2268" s="88">
        <v>46900</v>
      </c>
    </row>
    <row r="2269" spans="1:7" hidden="1" x14ac:dyDescent="0.25">
      <c r="A2269" s="87">
        <v>43095</v>
      </c>
      <c r="B2269" s="88">
        <v>76.699996999999996</v>
      </c>
      <c r="C2269" s="88">
        <v>77.699996999999996</v>
      </c>
      <c r="D2269" s="88">
        <v>76.400002000000001</v>
      </c>
      <c r="E2269" s="88">
        <v>76.900002000000001</v>
      </c>
      <c r="F2269" s="88">
        <v>71.501289</v>
      </c>
      <c r="G2269" s="88">
        <v>38100</v>
      </c>
    </row>
    <row r="2270" spans="1:7" hidden="1" x14ac:dyDescent="0.25">
      <c r="A2270" s="87">
        <v>43096</v>
      </c>
      <c r="B2270" s="88">
        <v>77.349997999999999</v>
      </c>
      <c r="C2270" s="88">
        <v>78.5</v>
      </c>
      <c r="D2270" s="88">
        <v>77.349997999999999</v>
      </c>
      <c r="E2270" s="88">
        <v>77.949996999999996</v>
      </c>
      <c r="F2270" s="88">
        <v>72.477576999999997</v>
      </c>
      <c r="G2270" s="88">
        <v>42300</v>
      </c>
    </row>
    <row r="2271" spans="1:7" hidden="1" x14ac:dyDescent="0.25">
      <c r="A2271" s="87">
        <v>43097</v>
      </c>
      <c r="B2271" s="88">
        <v>77.900002000000001</v>
      </c>
      <c r="C2271" s="88">
        <v>78.800003000000004</v>
      </c>
      <c r="D2271" s="88">
        <v>77.099997999999999</v>
      </c>
      <c r="E2271" s="88">
        <v>78.800003000000004</v>
      </c>
      <c r="F2271" s="88">
        <v>73.267914000000005</v>
      </c>
      <c r="G2271" s="88">
        <v>26400</v>
      </c>
    </row>
    <row r="2272" spans="1:7" x14ac:dyDescent="0.25">
      <c r="A2272" s="87">
        <v>43098</v>
      </c>
      <c r="B2272" s="88">
        <v>79.050003000000004</v>
      </c>
      <c r="C2272" s="88">
        <v>79.449996999999996</v>
      </c>
      <c r="D2272" s="88">
        <v>78.300003000000004</v>
      </c>
      <c r="E2272" s="88">
        <v>78.550003000000004</v>
      </c>
      <c r="F2272" s="88">
        <v>73.035454000000001</v>
      </c>
      <c r="G2272" s="88">
        <v>48400</v>
      </c>
    </row>
    <row r="2273" spans="1:7" hidden="1" x14ac:dyDescent="0.25">
      <c r="A2273" s="87">
        <v>43102</v>
      </c>
      <c r="B2273" s="88">
        <v>78.949996999999996</v>
      </c>
      <c r="C2273" s="88">
        <v>78.949996999999996</v>
      </c>
      <c r="D2273" s="88">
        <v>76.800003000000004</v>
      </c>
      <c r="E2273" s="88">
        <v>77.400002000000001</v>
      </c>
      <c r="F2273" s="88">
        <v>71.966194000000002</v>
      </c>
      <c r="G2273" s="88">
        <v>45100</v>
      </c>
    </row>
    <row r="2274" spans="1:7" hidden="1" x14ac:dyDescent="0.25">
      <c r="A2274" s="87">
        <v>43103</v>
      </c>
      <c r="B2274" s="88">
        <v>76.650002000000001</v>
      </c>
      <c r="C2274" s="88">
        <v>78.069999999999993</v>
      </c>
      <c r="D2274" s="88">
        <v>75.650002000000001</v>
      </c>
      <c r="E2274" s="88">
        <v>76.050003000000004</v>
      </c>
      <c r="F2274" s="88">
        <v>70.710982999999999</v>
      </c>
      <c r="G2274" s="88">
        <v>38900</v>
      </c>
    </row>
    <row r="2275" spans="1:7" hidden="1" x14ac:dyDescent="0.25">
      <c r="A2275" s="87">
        <v>43104</v>
      </c>
      <c r="B2275" s="88">
        <v>76.300003000000004</v>
      </c>
      <c r="C2275" s="88">
        <v>76.75</v>
      </c>
      <c r="D2275" s="88">
        <v>75.300003000000004</v>
      </c>
      <c r="E2275" s="88">
        <v>76.050003000000004</v>
      </c>
      <c r="F2275" s="88">
        <v>70.710982999999999</v>
      </c>
      <c r="G2275" s="88">
        <v>79000</v>
      </c>
    </row>
    <row r="2276" spans="1:7" hidden="1" x14ac:dyDescent="0.25">
      <c r="A2276" s="87">
        <v>43105</v>
      </c>
      <c r="B2276" s="88">
        <v>76</v>
      </c>
      <c r="C2276" s="88">
        <v>76.25</v>
      </c>
      <c r="D2276" s="88">
        <v>75.279999000000004</v>
      </c>
      <c r="E2276" s="88">
        <v>76</v>
      </c>
      <c r="F2276" s="88">
        <v>70.664496999999997</v>
      </c>
      <c r="G2276" s="88">
        <v>51700</v>
      </c>
    </row>
    <row r="2277" spans="1:7" hidden="1" x14ac:dyDescent="0.25">
      <c r="A2277" s="87">
        <v>43108</v>
      </c>
      <c r="B2277" s="88">
        <v>75.849997999999999</v>
      </c>
      <c r="C2277" s="88">
        <v>76.230002999999996</v>
      </c>
      <c r="D2277" s="88">
        <v>75.25</v>
      </c>
      <c r="E2277" s="88">
        <v>75.849997999999999</v>
      </c>
      <c r="F2277" s="88">
        <v>70.525008999999997</v>
      </c>
      <c r="G2277" s="88">
        <v>54400</v>
      </c>
    </row>
    <row r="2278" spans="1:7" hidden="1" x14ac:dyDescent="0.25">
      <c r="A2278" s="87">
        <v>43109</v>
      </c>
      <c r="B2278" s="88">
        <v>75.75</v>
      </c>
      <c r="C2278" s="88">
        <v>76.5</v>
      </c>
      <c r="D2278" s="88">
        <v>74.699996999999996</v>
      </c>
      <c r="E2278" s="88">
        <v>74.849997999999999</v>
      </c>
      <c r="F2278" s="88">
        <v>69.595230000000001</v>
      </c>
      <c r="G2278" s="88">
        <v>53100</v>
      </c>
    </row>
    <row r="2279" spans="1:7" hidden="1" x14ac:dyDescent="0.25">
      <c r="A2279" s="87">
        <v>43110</v>
      </c>
      <c r="B2279" s="88">
        <v>73.400002000000001</v>
      </c>
      <c r="C2279" s="88">
        <v>73.949996999999996</v>
      </c>
      <c r="D2279" s="88">
        <v>72.099997999999999</v>
      </c>
      <c r="E2279" s="88">
        <v>73.449996999999996</v>
      </c>
      <c r="F2279" s="88">
        <v>68.293494999999993</v>
      </c>
      <c r="G2279" s="88">
        <v>119900</v>
      </c>
    </row>
    <row r="2280" spans="1:7" hidden="1" x14ac:dyDescent="0.25">
      <c r="A2280" s="87">
        <v>43111</v>
      </c>
      <c r="B2280" s="88">
        <v>73.400002000000001</v>
      </c>
      <c r="C2280" s="88">
        <v>73.949996999999996</v>
      </c>
      <c r="D2280" s="88">
        <v>72.900002000000001</v>
      </c>
      <c r="E2280" s="88">
        <v>73.75</v>
      </c>
      <c r="F2280" s="88">
        <v>68.572449000000006</v>
      </c>
      <c r="G2280" s="88">
        <v>112600</v>
      </c>
    </row>
    <row r="2281" spans="1:7" hidden="1" x14ac:dyDescent="0.25">
      <c r="A2281" s="87">
        <v>43112</v>
      </c>
      <c r="B2281" s="88">
        <v>73.550003000000004</v>
      </c>
      <c r="C2281" s="88">
        <v>74</v>
      </c>
      <c r="D2281" s="88">
        <v>72.449996999999996</v>
      </c>
      <c r="E2281" s="88">
        <v>72.650002000000001</v>
      </c>
      <c r="F2281" s="88">
        <v>67.549660000000003</v>
      </c>
      <c r="G2281" s="88">
        <v>54100</v>
      </c>
    </row>
    <row r="2282" spans="1:7" hidden="1" x14ac:dyDescent="0.25">
      <c r="A2282" s="87">
        <v>43116</v>
      </c>
      <c r="B2282" s="88">
        <v>72.800003000000004</v>
      </c>
      <c r="C2282" s="88">
        <v>73.099997999999999</v>
      </c>
      <c r="D2282" s="88">
        <v>71.400002000000001</v>
      </c>
      <c r="E2282" s="88">
        <v>71.5</v>
      </c>
      <c r="F2282" s="88">
        <v>66.480407999999997</v>
      </c>
      <c r="G2282" s="88">
        <v>59300</v>
      </c>
    </row>
    <row r="2283" spans="1:7" hidden="1" x14ac:dyDescent="0.25">
      <c r="A2283" s="87">
        <v>43117</v>
      </c>
      <c r="B2283" s="88">
        <v>71.800003000000004</v>
      </c>
      <c r="C2283" s="88">
        <v>72.220000999999996</v>
      </c>
      <c r="D2283" s="88">
        <v>71.400002000000001</v>
      </c>
      <c r="E2283" s="88">
        <v>71.599997999999999</v>
      </c>
      <c r="F2283" s="88">
        <v>66.57338</v>
      </c>
      <c r="G2283" s="88">
        <v>88200</v>
      </c>
    </row>
    <row r="2284" spans="1:7" hidden="1" x14ac:dyDescent="0.25">
      <c r="A2284" s="87">
        <v>43118</v>
      </c>
      <c r="B2284" s="88">
        <v>71.550003000000004</v>
      </c>
      <c r="C2284" s="88">
        <v>71.550003000000004</v>
      </c>
      <c r="D2284" s="88">
        <v>68.949996999999996</v>
      </c>
      <c r="E2284" s="88">
        <v>69.5</v>
      </c>
      <c r="F2284" s="88">
        <v>64.620818999999997</v>
      </c>
      <c r="G2284" s="88">
        <v>111700</v>
      </c>
    </row>
    <row r="2285" spans="1:7" hidden="1" x14ac:dyDescent="0.25">
      <c r="A2285" s="87">
        <v>43119</v>
      </c>
      <c r="B2285" s="88">
        <v>69.300003000000004</v>
      </c>
      <c r="C2285" s="88">
        <v>69.930000000000007</v>
      </c>
      <c r="D2285" s="88">
        <v>69</v>
      </c>
      <c r="E2285" s="88">
        <v>69.099997999999999</v>
      </c>
      <c r="F2285" s="88">
        <v>64.248885999999999</v>
      </c>
      <c r="G2285" s="88">
        <v>93200</v>
      </c>
    </row>
    <row r="2286" spans="1:7" hidden="1" x14ac:dyDescent="0.25">
      <c r="A2286" s="87">
        <v>43122</v>
      </c>
      <c r="B2286" s="88">
        <v>69.25</v>
      </c>
      <c r="C2286" s="88">
        <v>71.900002000000001</v>
      </c>
      <c r="D2286" s="88">
        <v>69.25</v>
      </c>
      <c r="E2286" s="88">
        <v>71.849997999999999</v>
      </c>
      <c r="F2286" s="88">
        <v>66.805847</v>
      </c>
      <c r="G2286" s="88">
        <v>110200</v>
      </c>
    </row>
    <row r="2287" spans="1:7" hidden="1" x14ac:dyDescent="0.25">
      <c r="A2287" s="87">
        <v>43123</v>
      </c>
      <c r="B2287" s="88">
        <v>72.699996999999996</v>
      </c>
      <c r="C2287" s="88">
        <v>76.650002000000001</v>
      </c>
      <c r="D2287" s="88">
        <v>72.559997999999993</v>
      </c>
      <c r="E2287" s="88">
        <v>75.5</v>
      </c>
      <c r="F2287" s="88">
        <v>70.199592999999993</v>
      </c>
      <c r="G2287" s="88">
        <v>220500</v>
      </c>
    </row>
    <row r="2288" spans="1:7" hidden="1" x14ac:dyDescent="0.25">
      <c r="A2288" s="87">
        <v>43124</v>
      </c>
      <c r="B2288" s="88">
        <v>75.400002000000001</v>
      </c>
      <c r="C2288" s="88">
        <v>76.550003000000004</v>
      </c>
      <c r="D2288" s="88">
        <v>74.650002000000001</v>
      </c>
      <c r="E2288" s="88">
        <v>74.75</v>
      </c>
      <c r="F2288" s="88">
        <v>69.502234999999999</v>
      </c>
      <c r="G2288" s="88">
        <v>470600</v>
      </c>
    </row>
    <row r="2289" spans="1:7" hidden="1" x14ac:dyDescent="0.25">
      <c r="A2289" s="87">
        <v>43125</v>
      </c>
      <c r="B2289" s="88">
        <v>74.849997999999999</v>
      </c>
      <c r="C2289" s="88">
        <v>75.699996999999996</v>
      </c>
      <c r="D2289" s="88">
        <v>73.349997999999999</v>
      </c>
      <c r="E2289" s="88">
        <v>75.599997999999999</v>
      </c>
      <c r="F2289" s="88">
        <v>70.292563999999999</v>
      </c>
      <c r="G2289" s="88">
        <v>59700</v>
      </c>
    </row>
    <row r="2290" spans="1:7" hidden="1" x14ac:dyDescent="0.25">
      <c r="A2290" s="87">
        <v>43126</v>
      </c>
      <c r="B2290" s="88">
        <v>75.599997999999999</v>
      </c>
      <c r="C2290" s="88">
        <v>75.599997999999999</v>
      </c>
      <c r="D2290" s="88">
        <v>73.75</v>
      </c>
      <c r="E2290" s="88">
        <v>74.75</v>
      </c>
      <c r="F2290" s="88">
        <v>69.502234999999999</v>
      </c>
      <c r="G2290" s="88">
        <v>39100</v>
      </c>
    </row>
    <row r="2291" spans="1:7" hidden="1" x14ac:dyDescent="0.25">
      <c r="A2291" s="87">
        <v>43129</v>
      </c>
      <c r="B2291" s="88">
        <v>74.599997999999999</v>
      </c>
      <c r="C2291" s="88">
        <v>74.599997999999999</v>
      </c>
      <c r="D2291" s="88">
        <v>72</v>
      </c>
      <c r="E2291" s="88">
        <v>72.949996999999996</v>
      </c>
      <c r="F2291" s="88">
        <v>67.828613000000004</v>
      </c>
      <c r="G2291" s="88">
        <v>75100</v>
      </c>
    </row>
    <row r="2292" spans="1:7" hidden="1" x14ac:dyDescent="0.25">
      <c r="A2292" s="87">
        <v>43130</v>
      </c>
      <c r="B2292" s="88">
        <v>72.800003000000004</v>
      </c>
      <c r="C2292" s="88">
        <v>73.650002000000001</v>
      </c>
      <c r="D2292" s="88">
        <v>72.550003000000004</v>
      </c>
      <c r="E2292" s="88">
        <v>73.099997999999999</v>
      </c>
      <c r="F2292" s="88">
        <v>67.968086</v>
      </c>
      <c r="G2292" s="88">
        <v>80400</v>
      </c>
    </row>
    <row r="2293" spans="1:7" hidden="1" x14ac:dyDescent="0.25">
      <c r="A2293" s="87">
        <v>43131</v>
      </c>
      <c r="B2293" s="88">
        <v>73.5</v>
      </c>
      <c r="C2293" s="88">
        <v>73.599997999999999</v>
      </c>
      <c r="D2293" s="88">
        <v>72.449996999999996</v>
      </c>
      <c r="E2293" s="88">
        <v>73.5</v>
      </c>
      <c r="F2293" s="88">
        <v>68.339989000000003</v>
      </c>
      <c r="G2293" s="88">
        <v>44900</v>
      </c>
    </row>
    <row r="2294" spans="1:7" hidden="1" x14ac:dyDescent="0.25">
      <c r="A2294" s="87">
        <v>43132</v>
      </c>
      <c r="B2294" s="88">
        <v>73.699996999999996</v>
      </c>
      <c r="C2294" s="88">
        <v>73.75</v>
      </c>
      <c r="D2294" s="88">
        <v>72.300003000000004</v>
      </c>
      <c r="E2294" s="88">
        <v>72.949996999999996</v>
      </c>
      <c r="F2294" s="88">
        <v>67.828613000000004</v>
      </c>
      <c r="G2294" s="88">
        <v>57500</v>
      </c>
    </row>
    <row r="2295" spans="1:7" hidden="1" x14ac:dyDescent="0.25">
      <c r="A2295" s="87">
        <v>43133</v>
      </c>
      <c r="B2295" s="88">
        <v>72.449996999999996</v>
      </c>
      <c r="C2295" s="88">
        <v>73.050003000000004</v>
      </c>
      <c r="D2295" s="88">
        <v>72.209998999999996</v>
      </c>
      <c r="E2295" s="88">
        <v>72.449996999999996</v>
      </c>
      <c r="F2295" s="88">
        <v>67.363715999999997</v>
      </c>
      <c r="G2295" s="88">
        <v>31800</v>
      </c>
    </row>
    <row r="2296" spans="1:7" hidden="1" x14ac:dyDescent="0.25">
      <c r="A2296" s="87">
        <v>43136</v>
      </c>
      <c r="B2296" s="88">
        <v>72.400002000000001</v>
      </c>
      <c r="C2296" s="88">
        <v>72.849997999999999</v>
      </c>
      <c r="D2296" s="88">
        <v>69.849997999999999</v>
      </c>
      <c r="E2296" s="88">
        <v>70.099997999999999</v>
      </c>
      <c r="F2296" s="88">
        <v>65.178673000000003</v>
      </c>
      <c r="G2296" s="88">
        <v>49800</v>
      </c>
    </row>
    <row r="2297" spans="1:7" hidden="1" x14ac:dyDescent="0.25">
      <c r="A2297" s="87">
        <v>43137</v>
      </c>
      <c r="B2297" s="88">
        <v>69.099997999999999</v>
      </c>
      <c r="C2297" s="88">
        <v>70.150002000000001</v>
      </c>
      <c r="D2297" s="88">
        <v>67.550003000000004</v>
      </c>
      <c r="E2297" s="88">
        <v>69.199996999999996</v>
      </c>
      <c r="F2297" s="88">
        <v>64.341896000000006</v>
      </c>
      <c r="G2297" s="88">
        <v>104600</v>
      </c>
    </row>
    <row r="2298" spans="1:7" hidden="1" x14ac:dyDescent="0.25">
      <c r="A2298" s="87">
        <v>43138</v>
      </c>
      <c r="B2298" s="88">
        <v>69</v>
      </c>
      <c r="C2298" s="88">
        <v>69.550003000000004</v>
      </c>
      <c r="D2298" s="88">
        <v>68.449996999999996</v>
      </c>
      <c r="E2298" s="88">
        <v>69.099997999999999</v>
      </c>
      <c r="F2298" s="88">
        <v>64.248885999999999</v>
      </c>
      <c r="G2298" s="88">
        <v>60300</v>
      </c>
    </row>
    <row r="2299" spans="1:7" hidden="1" x14ac:dyDescent="0.25">
      <c r="A2299" s="87">
        <v>43139</v>
      </c>
      <c r="B2299" s="88">
        <v>69</v>
      </c>
      <c r="C2299" s="88">
        <v>69.900002000000001</v>
      </c>
      <c r="D2299" s="88">
        <v>68.25</v>
      </c>
      <c r="E2299" s="88">
        <v>68.349997999999999</v>
      </c>
      <c r="F2299" s="88">
        <v>63.551558999999997</v>
      </c>
      <c r="G2299" s="88">
        <v>54000</v>
      </c>
    </row>
    <row r="2300" spans="1:7" hidden="1" x14ac:dyDescent="0.25">
      <c r="A2300" s="87">
        <v>43140</v>
      </c>
      <c r="B2300" s="88">
        <v>68.699996999999996</v>
      </c>
      <c r="C2300" s="88">
        <v>71.129997000000003</v>
      </c>
      <c r="D2300" s="88">
        <v>68.150002000000001</v>
      </c>
      <c r="E2300" s="88">
        <v>70.5</v>
      </c>
      <c r="F2300" s="88">
        <v>65.550612999999998</v>
      </c>
      <c r="G2300" s="88">
        <v>83600</v>
      </c>
    </row>
    <row r="2301" spans="1:7" hidden="1" x14ac:dyDescent="0.25">
      <c r="A2301" s="87">
        <v>43143</v>
      </c>
      <c r="B2301" s="88">
        <v>70.699996999999996</v>
      </c>
      <c r="C2301" s="88">
        <v>71.25</v>
      </c>
      <c r="D2301" s="88">
        <v>68.800003000000004</v>
      </c>
      <c r="E2301" s="88">
        <v>69.599997999999999</v>
      </c>
      <c r="F2301" s="88">
        <v>64.713798999999995</v>
      </c>
      <c r="G2301" s="88">
        <v>158000</v>
      </c>
    </row>
    <row r="2302" spans="1:7" hidden="1" x14ac:dyDescent="0.25">
      <c r="A2302" s="87">
        <v>43144</v>
      </c>
      <c r="B2302" s="88">
        <v>69.400002000000001</v>
      </c>
      <c r="C2302" s="88">
        <v>69.449996999999996</v>
      </c>
      <c r="D2302" s="88">
        <v>68.400002000000001</v>
      </c>
      <c r="E2302" s="88">
        <v>69.150002000000001</v>
      </c>
      <c r="F2302" s="88">
        <v>64.295379999999994</v>
      </c>
      <c r="G2302" s="88">
        <v>42900</v>
      </c>
    </row>
    <row r="2303" spans="1:7" hidden="1" x14ac:dyDescent="0.25">
      <c r="A2303" s="87">
        <v>43145</v>
      </c>
      <c r="B2303" s="88">
        <v>68.650002000000001</v>
      </c>
      <c r="C2303" s="88">
        <v>69.25</v>
      </c>
      <c r="D2303" s="88">
        <v>67.75</v>
      </c>
      <c r="E2303" s="88">
        <v>67.900002000000001</v>
      </c>
      <c r="F2303" s="88">
        <v>63.133136999999998</v>
      </c>
      <c r="G2303" s="88">
        <v>59400</v>
      </c>
    </row>
    <row r="2304" spans="1:7" hidden="1" x14ac:dyDescent="0.25">
      <c r="A2304" s="87">
        <v>43146</v>
      </c>
      <c r="B2304" s="88">
        <v>68.349997999999999</v>
      </c>
      <c r="C2304" s="88">
        <v>69</v>
      </c>
      <c r="D2304" s="88">
        <v>67.849997999999999</v>
      </c>
      <c r="E2304" s="88">
        <v>68.650002000000001</v>
      </c>
      <c r="F2304" s="88">
        <v>63.830505000000002</v>
      </c>
      <c r="G2304" s="88">
        <v>31900</v>
      </c>
    </row>
    <row r="2305" spans="1:7" hidden="1" x14ac:dyDescent="0.25">
      <c r="A2305" s="87">
        <v>43147</v>
      </c>
      <c r="B2305" s="88">
        <v>68.650002000000001</v>
      </c>
      <c r="C2305" s="88">
        <v>69</v>
      </c>
      <c r="D2305" s="88">
        <v>67.800003000000004</v>
      </c>
      <c r="E2305" s="88">
        <v>68.550003000000004</v>
      </c>
      <c r="F2305" s="88">
        <v>63.737507000000001</v>
      </c>
      <c r="G2305" s="88">
        <v>35700</v>
      </c>
    </row>
    <row r="2306" spans="1:7" hidden="1" x14ac:dyDescent="0.25">
      <c r="A2306" s="87">
        <v>43151</v>
      </c>
      <c r="B2306" s="88">
        <v>68.199996999999996</v>
      </c>
      <c r="C2306" s="88">
        <v>69.449996999999996</v>
      </c>
      <c r="D2306" s="88">
        <v>66.849997999999999</v>
      </c>
      <c r="E2306" s="88">
        <v>68.150002000000001</v>
      </c>
      <c r="F2306" s="88">
        <v>63.365582000000003</v>
      </c>
      <c r="G2306" s="88">
        <v>58600</v>
      </c>
    </row>
    <row r="2307" spans="1:7" hidden="1" x14ac:dyDescent="0.25">
      <c r="A2307" s="87">
        <v>43152</v>
      </c>
      <c r="B2307" s="88">
        <v>68.25</v>
      </c>
      <c r="C2307" s="88">
        <v>68.75</v>
      </c>
      <c r="D2307" s="88">
        <v>67.400002000000001</v>
      </c>
      <c r="E2307" s="88">
        <v>67.449996999999996</v>
      </c>
      <c r="F2307" s="88">
        <v>62.714737</v>
      </c>
      <c r="G2307" s="88">
        <v>36900</v>
      </c>
    </row>
    <row r="2308" spans="1:7" hidden="1" x14ac:dyDescent="0.25">
      <c r="A2308" s="87">
        <v>43153</v>
      </c>
      <c r="B2308" s="88">
        <v>67.599997999999999</v>
      </c>
      <c r="C2308" s="88">
        <v>68.349997999999999</v>
      </c>
      <c r="D2308" s="88">
        <v>67.449996999999996</v>
      </c>
      <c r="E2308" s="88">
        <v>67.849997999999999</v>
      </c>
      <c r="F2308" s="88">
        <v>63.086651000000003</v>
      </c>
      <c r="G2308" s="88">
        <v>58300</v>
      </c>
    </row>
    <row r="2309" spans="1:7" hidden="1" x14ac:dyDescent="0.25">
      <c r="A2309" s="87">
        <v>43154</v>
      </c>
      <c r="B2309" s="88">
        <v>68.150002000000001</v>
      </c>
      <c r="C2309" s="88">
        <v>69.349997999999999</v>
      </c>
      <c r="D2309" s="88">
        <v>68</v>
      </c>
      <c r="E2309" s="88">
        <v>69.349997999999999</v>
      </c>
      <c r="F2309" s="88">
        <v>64.481339000000006</v>
      </c>
      <c r="G2309" s="88">
        <v>25500</v>
      </c>
    </row>
    <row r="2310" spans="1:7" hidden="1" x14ac:dyDescent="0.25">
      <c r="A2310" s="87">
        <v>43157</v>
      </c>
      <c r="B2310" s="88">
        <v>69.599997999999999</v>
      </c>
      <c r="C2310" s="88">
        <v>69.75</v>
      </c>
      <c r="D2310" s="88">
        <v>68.199996999999996</v>
      </c>
      <c r="E2310" s="88">
        <v>68.849997999999999</v>
      </c>
      <c r="F2310" s="88">
        <v>64.016434000000004</v>
      </c>
      <c r="G2310" s="88">
        <v>27600</v>
      </c>
    </row>
    <row r="2311" spans="1:7" hidden="1" x14ac:dyDescent="0.25">
      <c r="A2311" s="87">
        <v>43158</v>
      </c>
      <c r="B2311" s="88">
        <v>69.099997999999999</v>
      </c>
      <c r="C2311" s="88">
        <v>69.849997999999999</v>
      </c>
      <c r="D2311" s="88">
        <v>67.900002000000001</v>
      </c>
      <c r="E2311" s="88">
        <v>68</v>
      </c>
      <c r="F2311" s="88">
        <v>63.226128000000003</v>
      </c>
      <c r="G2311" s="88">
        <v>36000</v>
      </c>
    </row>
    <row r="2312" spans="1:7" hidden="1" x14ac:dyDescent="0.25">
      <c r="A2312" s="87">
        <v>43159</v>
      </c>
      <c r="B2312" s="88">
        <v>67.550003000000004</v>
      </c>
      <c r="C2312" s="88">
        <v>68.050003000000004</v>
      </c>
      <c r="D2312" s="88">
        <v>66.349997999999999</v>
      </c>
      <c r="E2312" s="88">
        <v>66.650002000000001</v>
      </c>
      <c r="F2312" s="88">
        <v>61.970889999999997</v>
      </c>
      <c r="G2312" s="88">
        <v>54800</v>
      </c>
    </row>
    <row r="2313" spans="1:7" hidden="1" x14ac:dyDescent="0.25">
      <c r="A2313" s="87">
        <v>43160</v>
      </c>
      <c r="B2313" s="88">
        <v>67.5</v>
      </c>
      <c r="C2313" s="88">
        <v>69.349997999999999</v>
      </c>
      <c r="D2313" s="88">
        <v>67.5</v>
      </c>
      <c r="E2313" s="88">
        <v>69.099997999999999</v>
      </c>
      <c r="F2313" s="88">
        <v>64.248885999999999</v>
      </c>
      <c r="G2313" s="88">
        <v>58600</v>
      </c>
    </row>
    <row r="2314" spans="1:7" hidden="1" x14ac:dyDescent="0.25">
      <c r="A2314" s="87">
        <v>43161</v>
      </c>
      <c r="B2314" s="88">
        <v>69</v>
      </c>
      <c r="C2314" s="88">
        <v>69.400002000000001</v>
      </c>
      <c r="D2314" s="88">
        <v>67.800003000000004</v>
      </c>
      <c r="E2314" s="88">
        <v>68.449996999999996</v>
      </c>
      <c r="F2314" s="88">
        <v>63.644534999999998</v>
      </c>
      <c r="G2314" s="88">
        <v>54600</v>
      </c>
    </row>
    <row r="2315" spans="1:7" hidden="1" x14ac:dyDescent="0.25">
      <c r="A2315" s="87">
        <v>43164</v>
      </c>
      <c r="B2315" s="88">
        <v>68.300003000000004</v>
      </c>
      <c r="C2315" s="88">
        <v>69.800003000000004</v>
      </c>
      <c r="D2315" s="88">
        <v>67.900002000000001</v>
      </c>
      <c r="E2315" s="88">
        <v>69.5</v>
      </c>
      <c r="F2315" s="88">
        <v>64.620818999999997</v>
      </c>
      <c r="G2315" s="88">
        <v>46500</v>
      </c>
    </row>
    <row r="2316" spans="1:7" hidden="1" x14ac:dyDescent="0.25">
      <c r="A2316" s="87">
        <v>43165</v>
      </c>
      <c r="B2316" s="88">
        <v>69.75</v>
      </c>
      <c r="C2316" s="88">
        <v>69.75</v>
      </c>
      <c r="D2316" s="88">
        <v>68.099997999999999</v>
      </c>
      <c r="E2316" s="88">
        <v>68.699996999999996</v>
      </c>
      <c r="F2316" s="88">
        <v>63.876984</v>
      </c>
      <c r="G2316" s="88">
        <v>37800</v>
      </c>
    </row>
    <row r="2317" spans="1:7" hidden="1" x14ac:dyDescent="0.25">
      <c r="A2317" s="87">
        <v>43166</v>
      </c>
      <c r="B2317" s="88">
        <v>68.550003000000004</v>
      </c>
      <c r="C2317" s="88">
        <v>69.699996999999996</v>
      </c>
      <c r="D2317" s="88">
        <v>68.5</v>
      </c>
      <c r="E2317" s="88">
        <v>69.349997999999999</v>
      </c>
      <c r="F2317" s="88">
        <v>64.481339000000006</v>
      </c>
      <c r="G2317" s="88">
        <v>42900</v>
      </c>
    </row>
    <row r="2318" spans="1:7" hidden="1" x14ac:dyDescent="0.25">
      <c r="A2318" s="87">
        <v>43167</v>
      </c>
      <c r="B2318" s="88">
        <v>69.449996999999996</v>
      </c>
      <c r="C2318" s="88">
        <v>70.180000000000007</v>
      </c>
      <c r="D2318" s="88">
        <v>68.900002000000001</v>
      </c>
      <c r="E2318" s="88">
        <v>69.349997999999999</v>
      </c>
      <c r="F2318" s="88">
        <v>64.481339000000006</v>
      </c>
      <c r="G2318" s="88">
        <v>40600</v>
      </c>
    </row>
    <row r="2319" spans="1:7" hidden="1" x14ac:dyDescent="0.25">
      <c r="A2319" s="87">
        <v>43168</v>
      </c>
      <c r="B2319" s="88">
        <v>69.550003000000004</v>
      </c>
      <c r="C2319" s="88">
        <v>70.25</v>
      </c>
      <c r="D2319" s="88">
        <v>69.050003000000004</v>
      </c>
      <c r="E2319" s="88">
        <v>69.900002000000001</v>
      </c>
      <c r="F2319" s="88">
        <v>64.992728999999997</v>
      </c>
      <c r="G2319" s="88">
        <v>37100</v>
      </c>
    </row>
    <row r="2320" spans="1:7" hidden="1" x14ac:dyDescent="0.25">
      <c r="A2320" s="87">
        <v>43171</v>
      </c>
      <c r="B2320" s="88">
        <v>70.150002000000001</v>
      </c>
      <c r="C2320" s="88">
        <v>70.900002000000001</v>
      </c>
      <c r="D2320" s="88">
        <v>69.400002000000001</v>
      </c>
      <c r="E2320" s="88">
        <v>70.849997999999999</v>
      </c>
      <c r="F2320" s="88">
        <v>65.876022000000006</v>
      </c>
      <c r="G2320" s="88">
        <v>39700</v>
      </c>
    </row>
    <row r="2321" spans="1:7" hidden="1" x14ac:dyDescent="0.25">
      <c r="A2321" s="87">
        <v>43172</v>
      </c>
      <c r="B2321" s="88">
        <v>71.150002000000001</v>
      </c>
      <c r="C2321" s="88">
        <v>71.300003000000004</v>
      </c>
      <c r="D2321" s="88">
        <v>69.400002000000001</v>
      </c>
      <c r="E2321" s="88">
        <v>70.400002000000001</v>
      </c>
      <c r="F2321" s="88">
        <v>65.457633999999999</v>
      </c>
      <c r="G2321" s="88">
        <v>43800</v>
      </c>
    </row>
    <row r="2322" spans="1:7" hidden="1" x14ac:dyDescent="0.25">
      <c r="A2322" s="87">
        <v>43173</v>
      </c>
      <c r="B2322" s="88">
        <v>70.349997999999999</v>
      </c>
      <c r="C2322" s="88">
        <v>71.099997999999999</v>
      </c>
      <c r="D2322" s="88">
        <v>70.050003000000004</v>
      </c>
      <c r="E2322" s="88">
        <v>70.349997999999999</v>
      </c>
      <c r="F2322" s="88">
        <v>65.714507999999995</v>
      </c>
      <c r="G2322" s="88">
        <v>32900</v>
      </c>
    </row>
    <row r="2323" spans="1:7" hidden="1" x14ac:dyDescent="0.25">
      <c r="A2323" s="87">
        <v>43174</v>
      </c>
      <c r="B2323" s="88">
        <v>70.150002000000001</v>
      </c>
      <c r="C2323" s="88">
        <v>70.75</v>
      </c>
      <c r="D2323" s="88">
        <v>69.650002000000001</v>
      </c>
      <c r="E2323" s="88">
        <v>70.300003000000004</v>
      </c>
      <c r="F2323" s="88">
        <v>65.667823999999996</v>
      </c>
      <c r="G2323" s="88">
        <v>29400</v>
      </c>
    </row>
    <row r="2324" spans="1:7" hidden="1" x14ac:dyDescent="0.25">
      <c r="A2324" s="87">
        <v>43175</v>
      </c>
      <c r="B2324" s="88">
        <v>70.199996999999996</v>
      </c>
      <c r="C2324" s="88">
        <v>71.5</v>
      </c>
      <c r="D2324" s="88">
        <v>69.5</v>
      </c>
      <c r="E2324" s="88">
        <v>71.400002000000001</v>
      </c>
      <c r="F2324" s="88">
        <v>66.695319999999995</v>
      </c>
      <c r="G2324" s="88">
        <v>186200</v>
      </c>
    </row>
    <row r="2325" spans="1:7" hidden="1" x14ac:dyDescent="0.25">
      <c r="A2325" s="87">
        <v>43178</v>
      </c>
      <c r="B2325" s="88">
        <v>71.349997999999999</v>
      </c>
      <c r="C2325" s="88">
        <v>74.699996999999996</v>
      </c>
      <c r="D2325" s="88">
        <v>70.449996999999996</v>
      </c>
      <c r="E2325" s="88">
        <v>74.300003000000004</v>
      </c>
      <c r="F2325" s="88">
        <v>69.404251000000002</v>
      </c>
      <c r="G2325" s="88">
        <v>142500</v>
      </c>
    </row>
    <row r="2326" spans="1:7" hidden="1" x14ac:dyDescent="0.25">
      <c r="A2326" s="87">
        <v>43179</v>
      </c>
      <c r="B2326" s="88">
        <v>74.900002000000001</v>
      </c>
      <c r="C2326" s="88">
        <v>75.050003000000004</v>
      </c>
      <c r="D2326" s="88">
        <v>71.800003000000004</v>
      </c>
      <c r="E2326" s="88">
        <v>72.050003000000004</v>
      </c>
      <c r="F2326" s="88">
        <v>67.302490000000006</v>
      </c>
      <c r="G2326" s="88">
        <v>61100</v>
      </c>
    </row>
    <row r="2327" spans="1:7" hidden="1" x14ac:dyDescent="0.25">
      <c r="A2327" s="87">
        <v>43180</v>
      </c>
      <c r="B2327" s="88">
        <v>72.599997999999999</v>
      </c>
      <c r="C2327" s="88">
        <v>72.900002000000001</v>
      </c>
      <c r="D2327" s="88">
        <v>71.650002000000001</v>
      </c>
      <c r="E2327" s="88">
        <v>72</v>
      </c>
      <c r="F2327" s="88">
        <v>67.255768000000003</v>
      </c>
      <c r="G2327" s="88">
        <v>42700</v>
      </c>
    </row>
    <row r="2328" spans="1:7" hidden="1" x14ac:dyDescent="0.25">
      <c r="A2328" s="87">
        <v>43181</v>
      </c>
      <c r="B2328" s="88">
        <v>72.300003000000004</v>
      </c>
      <c r="C2328" s="88">
        <v>73.900002000000001</v>
      </c>
      <c r="D2328" s="88">
        <v>71.099997999999999</v>
      </c>
      <c r="E2328" s="88">
        <v>73.099997999999999</v>
      </c>
      <c r="F2328" s="88">
        <v>68.28331</v>
      </c>
      <c r="G2328" s="88">
        <v>73700</v>
      </c>
    </row>
    <row r="2329" spans="1:7" hidden="1" x14ac:dyDescent="0.25">
      <c r="A2329" s="87">
        <v>43182</v>
      </c>
      <c r="B2329" s="88">
        <v>73.099997999999999</v>
      </c>
      <c r="C2329" s="88">
        <v>73.25</v>
      </c>
      <c r="D2329" s="88">
        <v>69.800003000000004</v>
      </c>
      <c r="E2329" s="88">
        <v>70</v>
      </c>
      <c r="F2329" s="88">
        <v>65.387580999999997</v>
      </c>
      <c r="G2329" s="88">
        <v>93500</v>
      </c>
    </row>
    <row r="2330" spans="1:7" hidden="1" x14ac:dyDescent="0.25">
      <c r="A2330" s="87">
        <v>43185</v>
      </c>
      <c r="B2330" s="88">
        <v>70.650002000000001</v>
      </c>
      <c r="C2330" s="88">
        <v>70.779999000000004</v>
      </c>
      <c r="D2330" s="88">
        <v>69.550003000000004</v>
      </c>
      <c r="E2330" s="88">
        <v>70.550003000000004</v>
      </c>
      <c r="F2330" s="88">
        <v>65.901343999999995</v>
      </c>
      <c r="G2330" s="88">
        <v>89200</v>
      </c>
    </row>
    <row r="2331" spans="1:7" hidden="1" x14ac:dyDescent="0.25">
      <c r="A2331" s="87">
        <v>43186</v>
      </c>
      <c r="B2331" s="88">
        <v>70.349997999999999</v>
      </c>
      <c r="C2331" s="88">
        <v>70.349997999999999</v>
      </c>
      <c r="D2331" s="88">
        <v>67.099997999999999</v>
      </c>
      <c r="E2331" s="88">
        <v>68.400002000000001</v>
      </c>
      <c r="F2331" s="88">
        <v>63.892994000000002</v>
      </c>
      <c r="G2331" s="88">
        <v>238300</v>
      </c>
    </row>
    <row r="2332" spans="1:7" hidden="1" x14ac:dyDescent="0.25">
      <c r="A2332" s="87">
        <v>43187</v>
      </c>
      <c r="B2332" s="88">
        <v>68.650002000000001</v>
      </c>
      <c r="C2332" s="88">
        <v>70.900002000000001</v>
      </c>
      <c r="D2332" s="88">
        <v>68.400002000000001</v>
      </c>
      <c r="E2332" s="88">
        <v>70.050003000000004</v>
      </c>
      <c r="F2332" s="88">
        <v>65.434273000000005</v>
      </c>
      <c r="G2332" s="88">
        <v>409800</v>
      </c>
    </row>
    <row r="2333" spans="1:7" hidden="1" x14ac:dyDescent="0.25">
      <c r="A2333" s="87">
        <v>43188</v>
      </c>
      <c r="B2333" s="88">
        <v>70.550003000000004</v>
      </c>
      <c r="C2333" s="88">
        <v>72.050003000000004</v>
      </c>
      <c r="D2333" s="88">
        <v>69.900002000000001</v>
      </c>
      <c r="E2333" s="88">
        <v>70.349997999999999</v>
      </c>
      <c r="F2333" s="88">
        <v>65.714507999999995</v>
      </c>
      <c r="G2333" s="88">
        <v>180700</v>
      </c>
    </row>
    <row r="2334" spans="1:7" hidden="1" x14ac:dyDescent="0.25">
      <c r="A2334" s="87">
        <v>43192</v>
      </c>
      <c r="B2334" s="88">
        <v>70.349997999999999</v>
      </c>
      <c r="C2334" s="88">
        <v>70.699996999999996</v>
      </c>
      <c r="D2334" s="88">
        <v>69.150002000000001</v>
      </c>
      <c r="E2334" s="88">
        <v>69.400002000000001</v>
      </c>
      <c r="F2334" s="88">
        <v>64.827110000000005</v>
      </c>
      <c r="G2334" s="88">
        <v>71700</v>
      </c>
    </row>
    <row r="2335" spans="1:7" hidden="1" x14ac:dyDescent="0.25">
      <c r="A2335" s="87">
        <v>43193</v>
      </c>
      <c r="B2335" s="88">
        <v>69.949996999999996</v>
      </c>
      <c r="C2335" s="88">
        <v>71.849997999999999</v>
      </c>
      <c r="D2335" s="88">
        <v>69.739998</v>
      </c>
      <c r="E2335" s="88">
        <v>71.050003000000004</v>
      </c>
      <c r="F2335" s="88">
        <v>66.368385000000004</v>
      </c>
      <c r="G2335" s="88">
        <v>75000</v>
      </c>
    </row>
    <row r="2336" spans="1:7" hidden="1" x14ac:dyDescent="0.25">
      <c r="A2336" s="87">
        <v>43194</v>
      </c>
      <c r="B2336" s="88">
        <v>70.900002000000001</v>
      </c>
      <c r="C2336" s="88">
        <v>72.449996999999996</v>
      </c>
      <c r="D2336" s="88">
        <v>70.800003000000004</v>
      </c>
      <c r="E2336" s="88">
        <v>72.150002000000001</v>
      </c>
      <c r="F2336" s="88">
        <v>67.395888999999997</v>
      </c>
      <c r="G2336" s="88">
        <v>69200</v>
      </c>
    </row>
    <row r="2337" spans="1:7" hidden="1" x14ac:dyDescent="0.25">
      <c r="A2337" s="87">
        <v>43195</v>
      </c>
      <c r="B2337" s="88">
        <v>72.449996999999996</v>
      </c>
      <c r="C2337" s="88">
        <v>73.150002000000001</v>
      </c>
      <c r="D2337" s="88">
        <v>71.699996999999996</v>
      </c>
      <c r="E2337" s="88">
        <v>73.050003000000004</v>
      </c>
      <c r="F2337" s="88">
        <v>68.236603000000002</v>
      </c>
      <c r="G2337" s="88">
        <v>53600</v>
      </c>
    </row>
    <row r="2338" spans="1:7" hidden="1" x14ac:dyDescent="0.25">
      <c r="A2338" s="87">
        <v>43196</v>
      </c>
      <c r="B2338" s="88">
        <v>73.050003000000004</v>
      </c>
      <c r="C2338" s="88">
        <v>73.650002000000001</v>
      </c>
      <c r="D2338" s="88">
        <v>72.800003000000004</v>
      </c>
      <c r="E2338" s="88">
        <v>73.300003000000004</v>
      </c>
      <c r="F2338" s="88">
        <v>68.470139000000003</v>
      </c>
      <c r="G2338" s="88">
        <v>97700</v>
      </c>
    </row>
    <row r="2339" spans="1:7" hidden="1" x14ac:dyDescent="0.25">
      <c r="A2339" s="87">
        <v>43199</v>
      </c>
      <c r="B2339" s="88">
        <v>73.550003000000004</v>
      </c>
      <c r="C2339" s="88">
        <v>74.599997999999999</v>
      </c>
      <c r="D2339" s="88">
        <v>73</v>
      </c>
      <c r="E2339" s="88">
        <v>74.050003000000004</v>
      </c>
      <c r="F2339" s="88">
        <v>69.170708000000005</v>
      </c>
      <c r="G2339" s="88">
        <v>64600</v>
      </c>
    </row>
    <row r="2340" spans="1:7" hidden="1" x14ac:dyDescent="0.25">
      <c r="A2340" s="87">
        <v>43200</v>
      </c>
      <c r="B2340" s="88">
        <v>74.25</v>
      </c>
      <c r="C2340" s="88">
        <v>74.5</v>
      </c>
      <c r="D2340" s="88">
        <v>73.150002000000001</v>
      </c>
      <c r="E2340" s="88">
        <v>74.050003000000004</v>
      </c>
      <c r="F2340" s="88">
        <v>69.170708000000005</v>
      </c>
      <c r="G2340" s="88">
        <v>46200</v>
      </c>
    </row>
    <row r="2341" spans="1:7" hidden="1" x14ac:dyDescent="0.25">
      <c r="A2341" s="87">
        <v>43201</v>
      </c>
      <c r="B2341" s="88">
        <v>73.849997999999999</v>
      </c>
      <c r="C2341" s="88">
        <v>74.650002000000001</v>
      </c>
      <c r="D2341" s="88">
        <v>73.400002000000001</v>
      </c>
      <c r="E2341" s="88">
        <v>73.949996999999996</v>
      </c>
      <c r="F2341" s="88">
        <v>69.077309</v>
      </c>
      <c r="G2341" s="88">
        <v>45400</v>
      </c>
    </row>
    <row r="2342" spans="1:7" hidden="1" x14ac:dyDescent="0.25">
      <c r="A2342" s="87">
        <v>43202</v>
      </c>
      <c r="B2342" s="88">
        <v>74.300003000000004</v>
      </c>
      <c r="C2342" s="88">
        <v>74.400002000000001</v>
      </c>
      <c r="D2342" s="88">
        <v>73.699996999999996</v>
      </c>
      <c r="E2342" s="88">
        <v>74</v>
      </c>
      <c r="F2342" s="88">
        <v>69.124015999999997</v>
      </c>
      <c r="G2342" s="88">
        <v>121600</v>
      </c>
    </row>
    <row r="2343" spans="1:7" hidden="1" x14ac:dyDescent="0.25">
      <c r="A2343" s="87">
        <v>43203</v>
      </c>
      <c r="B2343" s="88">
        <v>74.199996999999996</v>
      </c>
      <c r="C2343" s="88">
        <v>74.5</v>
      </c>
      <c r="D2343" s="88">
        <v>73.800003000000004</v>
      </c>
      <c r="E2343" s="88">
        <v>74.300003000000004</v>
      </c>
      <c r="F2343" s="88">
        <v>69.404251000000002</v>
      </c>
      <c r="G2343" s="88">
        <v>44000</v>
      </c>
    </row>
    <row r="2344" spans="1:7" hidden="1" x14ac:dyDescent="0.25">
      <c r="A2344" s="87">
        <v>43206</v>
      </c>
      <c r="B2344" s="88">
        <v>74.449996999999996</v>
      </c>
      <c r="C2344" s="88">
        <v>76</v>
      </c>
      <c r="D2344" s="88">
        <v>74.449996999999996</v>
      </c>
      <c r="E2344" s="88">
        <v>75.650002000000001</v>
      </c>
      <c r="F2344" s="88">
        <v>70.665276000000006</v>
      </c>
      <c r="G2344" s="88">
        <v>29900</v>
      </c>
    </row>
    <row r="2345" spans="1:7" hidden="1" x14ac:dyDescent="0.25">
      <c r="A2345" s="87">
        <v>43207</v>
      </c>
      <c r="B2345" s="88">
        <v>75.800003000000004</v>
      </c>
      <c r="C2345" s="88">
        <v>76.449996999999996</v>
      </c>
      <c r="D2345" s="88">
        <v>74.900002000000001</v>
      </c>
      <c r="E2345" s="88">
        <v>75.800003000000004</v>
      </c>
      <c r="F2345" s="88">
        <v>70.805412000000004</v>
      </c>
      <c r="G2345" s="88">
        <v>34700</v>
      </c>
    </row>
    <row r="2346" spans="1:7" hidden="1" x14ac:dyDescent="0.25">
      <c r="A2346" s="87">
        <v>43208</v>
      </c>
      <c r="B2346" s="88">
        <v>75.849997999999999</v>
      </c>
      <c r="C2346" s="88">
        <v>76.300003000000004</v>
      </c>
      <c r="D2346" s="88">
        <v>74.900002000000001</v>
      </c>
      <c r="E2346" s="88">
        <v>75.099997999999999</v>
      </c>
      <c r="F2346" s="88">
        <v>70.151511999999997</v>
      </c>
      <c r="G2346" s="88">
        <v>66300</v>
      </c>
    </row>
    <row r="2347" spans="1:7" hidden="1" x14ac:dyDescent="0.25">
      <c r="A2347" s="87">
        <v>43209</v>
      </c>
      <c r="B2347" s="88">
        <v>74.900002000000001</v>
      </c>
      <c r="C2347" s="88">
        <v>75.050003000000004</v>
      </c>
      <c r="D2347" s="88">
        <v>74.400002000000001</v>
      </c>
      <c r="E2347" s="88">
        <v>74.75</v>
      </c>
      <c r="F2347" s="88">
        <v>69.824600000000004</v>
      </c>
      <c r="G2347" s="88">
        <v>36300</v>
      </c>
    </row>
    <row r="2348" spans="1:7" hidden="1" x14ac:dyDescent="0.25">
      <c r="A2348" s="87">
        <v>43210</v>
      </c>
      <c r="B2348" s="88">
        <v>74.449996999999996</v>
      </c>
      <c r="C2348" s="88">
        <v>75.050003000000004</v>
      </c>
      <c r="D2348" s="88">
        <v>74.449996999999996</v>
      </c>
      <c r="E2348" s="88">
        <v>74.75</v>
      </c>
      <c r="F2348" s="88">
        <v>69.824600000000004</v>
      </c>
      <c r="G2348" s="88">
        <v>33200</v>
      </c>
    </row>
    <row r="2349" spans="1:7" hidden="1" x14ac:dyDescent="0.25">
      <c r="A2349" s="87">
        <v>43213</v>
      </c>
      <c r="B2349" s="88">
        <v>74.75</v>
      </c>
      <c r="C2349" s="88">
        <v>75.300003000000004</v>
      </c>
      <c r="D2349" s="88">
        <v>74.650002000000001</v>
      </c>
      <c r="E2349" s="88">
        <v>74.900002000000001</v>
      </c>
      <c r="F2349" s="88">
        <v>69.964706000000007</v>
      </c>
      <c r="G2349" s="88">
        <v>39900</v>
      </c>
    </row>
    <row r="2350" spans="1:7" hidden="1" x14ac:dyDescent="0.25">
      <c r="A2350" s="87">
        <v>43214</v>
      </c>
      <c r="B2350" s="88">
        <v>75</v>
      </c>
      <c r="C2350" s="88">
        <v>75.849997999999999</v>
      </c>
      <c r="D2350" s="88">
        <v>74.75</v>
      </c>
      <c r="E2350" s="88">
        <v>75.650002000000001</v>
      </c>
      <c r="F2350" s="88">
        <v>70.665276000000006</v>
      </c>
      <c r="G2350" s="88">
        <v>43100</v>
      </c>
    </row>
    <row r="2351" spans="1:7" hidden="1" x14ac:dyDescent="0.25">
      <c r="A2351" s="87">
        <v>43215</v>
      </c>
      <c r="B2351" s="88">
        <v>75.699996999999996</v>
      </c>
      <c r="C2351" s="88">
        <v>75.699996999999996</v>
      </c>
      <c r="D2351" s="88">
        <v>74.550003000000004</v>
      </c>
      <c r="E2351" s="88">
        <v>74.800003000000004</v>
      </c>
      <c r="F2351" s="88">
        <v>69.871284000000003</v>
      </c>
      <c r="G2351" s="88">
        <v>93800</v>
      </c>
    </row>
    <row r="2352" spans="1:7" hidden="1" x14ac:dyDescent="0.25">
      <c r="A2352" s="87">
        <v>43216</v>
      </c>
      <c r="B2352" s="88">
        <v>75.050003000000004</v>
      </c>
      <c r="C2352" s="88">
        <v>76</v>
      </c>
      <c r="D2352" s="88">
        <v>74.949996999999996</v>
      </c>
      <c r="E2352" s="88">
        <v>75.900002000000001</v>
      </c>
      <c r="F2352" s="88">
        <v>70.898803999999998</v>
      </c>
      <c r="G2352" s="88">
        <v>18400</v>
      </c>
    </row>
    <row r="2353" spans="1:7" hidden="1" x14ac:dyDescent="0.25">
      <c r="A2353" s="87">
        <v>43217</v>
      </c>
      <c r="B2353" s="88">
        <v>75.949996999999996</v>
      </c>
      <c r="C2353" s="88">
        <v>76.900002000000001</v>
      </c>
      <c r="D2353" s="88">
        <v>75.849997999999999</v>
      </c>
      <c r="E2353" s="88">
        <v>76.5</v>
      </c>
      <c r="F2353" s="88">
        <v>71.459273999999994</v>
      </c>
      <c r="G2353" s="88">
        <v>21000</v>
      </c>
    </row>
    <row r="2354" spans="1:7" hidden="1" x14ac:dyDescent="0.25">
      <c r="A2354" s="87">
        <v>43220</v>
      </c>
      <c r="B2354" s="88">
        <v>76.550003000000004</v>
      </c>
      <c r="C2354" s="88">
        <v>76.949996999999996</v>
      </c>
      <c r="D2354" s="88">
        <v>75.949996999999996</v>
      </c>
      <c r="E2354" s="88">
        <v>76</v>
      </c>
      <c r="F2354" s="88">
        <v>70.992226000000002</v>
      </c>
      <c r="G2354" s="88">
        <v>35800</v>
      </c>
    </row>
    <row r="2355" spans="1:7" hidden="1" x14ac:dyDescent="0.25">
      <c r="A2355" s="87">
        <v>43221</v>
      </c>
      <c r="B2355" s="88">
        <v>75.900002000000001</v>
      </c>
      <c r="C2355" s="88">
        <v>75.900002000000001</v>
      </c>
      <c r="D2355" s="88">
        <v>75.25</v>
      </c>
      <c r="E2355" s="88">
        <v>75.699996999999996</v>
      </c>
      <c r="F2355" s="88">
        <v>70.711967000000001</v>
      </c>
      <c r="G2355" s="88">
        <v>46100</v>
      </c>
    </row>
    <row r="2356" spans="1:7" hidden="1" x14ac:dyDescent="0.25">
      <c r="A2356" s="87">
        <v>43222</v>
      </c>
      <c r="B2356" s="88">
        <v>75.400002000000001</v>
      </c>
      <c r="C2356" s="88">
        <v>75.849997999999999</v>
      </c>
      <c r="D2356" s="88">
        <v>75.099997999999999</v>
      </c>
      <c r="E2356" s="88">
        <v>75.849997999999999</v>
      </c>
      <c r="F2356" s="88">
        <v>70.852103999999997</v>
      </c>
      <c r="G2356" s="88">
        <v>41400</v>
      </c>
    </row>
    <row r="2357" spans="1:7" hidden="1" x14ac:dyDescent="0.25">
      <c r="A2357" s="87">
        <v>43223</v>
      </c>
      <c r="B2357" s="88">
        <v>75.650002000000001</v>
      </c>
      <c r="C2357" s="88">
        <v>75.849997999999999</v>
      </c>
      <c r="D2357" s="88">
        <v>74.949996999999996</v>
      </c>
      <c r="E2357" s="88">
        <v>75.599997999999999</v>
      </c>
      <c r="F2357" s="88">
        <v>70.618567999999996</v>
      </c>
      <c r="G2357" s="88">
        <v>30000</v>
      </c>
    </row>
    <row r="2358" spans="1:7" hidden="1" x14ac:dyDescent="0.25">
      <c r="A2358" s="87">
        <v>43224</v>
      </c>
      <c r="B2358" s="88">
        <v>75.699996999999996</v>
      </c>
      <c r="C2358" s="88">
        <v>76.449996999999996</v>
      </c>
      <c r="D2358" s="88">
        <v>75.629997000000003</v>
      </c>
      <c r="E2358" s="88">
        <v>75.949996999999996</v>
      </c>
      <c r="F2358" s="88">
        <v>70.945526000000001</v>
      </c>
      <c r="G2358" s="88">
        <v>36500</v>
      </c>
    </row>
    <row r="2359" spans="1:7" hidden="1" x14ac:dyDescent="0.25">
      <c r="A2359" s="87">
        <v>43227</v>
      </c>
      <c r="B2359" s="88">
        <v>76.099997999999999</v>
      </c>
      <c r="C2359" s="88">
        <v>76.099997999999999</v>
      </c>
      <c r="D2359" s="88">
        <v>75.550003000000004</v>
      </c>
      <c r="E2359" s="88">
        <v>75.800003000000004</v>
      </c>
      <c r="F2359" s="88">
        <v>70.805412000000004</v>
      </c>
      <c r="G2359" s="88">
        <v>30100</v>
      </c>
    </row>
    <row r="2360" spans="1:7" hidden="1" x14ac:dyDescent="0.25">
      <c r="A2360" s="87">
        <v>43228</v>
      </c>
      <c r="B2360" s="88">
        <v>75.75</v>
      </c>
      <c r="C2360" s="88">
        <v>76.580001999999993</v>
      </c>
      <c r="D2360" s="88">
        <v>75.199996999999996</v>
      </c>
      <c r="E2360" s="88">
        <v>76</v>
      </c>
      <c r="F2360" s="88">
        <v>70.992226000000002</v>
      </c>
      <c r="G2360" s="88">
        <v>76500</v>
      </c>
    </row>
    <row r="2361" spans="1:7" hidden="1" x14ac:dyDescent="0.25">
      <c r="A2361" s="87">
        <v>43229</v>
      </c>
      <c r="B2361" s="88">
        <v>76.199996999999996</v>
      </c>
      <c r="C2361" s="88">
        <v>76.599997999999999</v>
      </c>
      <c r="D2361" s="88">
        <v>74.050003000000004</v>
      </c>
      <c r="E2361" s="88">
        <v>75.699996999999996</v>
      </c>
      <c r="F2361" s="88">
        <v>70.711967000000001</v>
      </c>
      <c r="G2361" s="88">
        <v>56300</v>
      </c>
    </row>
    <row r="2362" spans="1:7" hidden="1" x14ac:dyDescent="0.25">
      <c r="A2362" s="87">
        <v>43230</v>
      </c>
      <c r="B2362" s="88">
        <v>76</v>
      </c>
      <c r="C2362" s="88">
        <v>77.080001999999993</v>
      </c>
      <c r="D2362" s="88">
        <v>75.980002999999996</v>
      </c>
      <c r="E2362" s="88">
        <v>76.75</v>
      </c>
      <c r="F2362" s="88">
        <v>71.692795000000004</v>
      </c>
      <c r="G2362" s="88">
        <v>44400</v>
      </c>
    </row>
    <row r="2363" spans="1:7" hidden="1" x14ac:dyDescent="0.25">
      <c r="A2363" s="87">
        <v>43231</v>
      </c>
      <c r="B2363" s="88">
        <v>76.800003000000004</v>
      </c>
      <c r="C2363" s="88">
        <v>76.800003000000004</v>
      </c>
      <c r="D2363" s="88">
        <v>76.25</v>
      </c>
      <c r="E2363" s="88">
        <v>76.449996999999996</v>
      </c>
      <c r="F2363" s="88">
        <v>71.412575000000004</v>
      </c>
      <c r="G2363" s="88">
        <v>35600</v>
      </c>
    </row>
    <row r="2364" spans="1:7" hidden="1" x14ac:dyDescent="0.25">
      <c r="A2364" s="87">
        <v>43234</v>
      </c>
      <c r="B2364" s="88">
        <v>76.849997999999999</v>
      </c>
      <c r="C2364" s="88">
        <v>77.400002000000001</v>
      </c>
      <c r="D2364" s="88">
        <v>76.449996999999996</v>
      </c>
      <c r="E2364" s="88">
        <v>77.25</v>
      </c>
      <c r="F2364" s="88">
        <v>72.159874000000002</v>
      </c>
      <c r="G2364" s="88">
        <v>40800</v>
      </c>
    </row>
    <row r="2365" spans="1:7" hidden="1" x14ac:dyDescent="0.25">
      <c r="A2365" s="87">
        <v>43235</v>
      </c>
      <c r="B2365" s="88">
        <v>77.050003000000004</v>
      </c>
      <c r="C2365" s="88">
        <v>77.349997999999999</v>
      </c>
      <c r="D2365" s="88">
        <v>76.599997999999999</v>
      </c>
      <c r="E2365" s="88">
        <v>76.900002000000001</v>
      </c>
      <c r="F2365" s="88">
        <v>71.832909000000001</v>
      </c>
      <c r="G2365" s="88">
        <v>36700</v>
      </c>
    </row>
    <row r="2366" spans="1:7" hidden="1" x14ac:dyDescent="0.25">
      <c r="A2366" s="87">
        <v>43236</v>
      </c>
      <c r="B2366" s="88">
        <v>77</v>
      </c>
      <c r="C2366" s="88">
        <v>77.199996999999996</v>
      </c>
      <c r="D2366" s="88">
        <v>76.260002</v>
      </c>
      <c r="E2366" s="88">
        <v>76.5</v>
      </c>
      <c r="F2366" s="88">
        <v>71.459273999999994</v>
      </c>
      <c r="G2366" s="88">
        <v>39800</v>
      </c>
    </row>
    <row r="2367" spans="1:7" hidden="1" x14ac:dyDescent="0.25">
      <c r="A2367" s="87">
        <v>43237</v>
      </c>
      <c r="B2367" s="88">
        <v>76.5</v>
      </c>
      <c r="C2367" s="88">
        <v>76.949996999999996</v>
      </c>
      <c r="D2367" s="88">
        <v>76.150002000000001</v>
      </c>
      <c r="E2367" s="88">
        <v>76.5</v>
      </c>
      <c r="F2367" s="88">
        <v>71.459273999999994</v>
      </c>
      <c r="G2367" s="88">
        <v>48600</v>
      </c>
    </row>
    <row r="2368" spans="1:7" hidden="1" x14ac:dyDescent="0.25">
      <c r="A2368" s="87">
        <v>43238</v>
      </c>
      <c r="B2368" s="88">
        <v>77</v>
      </c>
      <c r="C2368" s="88">
        <v>77.25</v>
      </c>
      <c r="D2368" s="88">
        <v>76.25</v>
      </c>
      <c r="E2368" s="88">
        <v>76.699996999999996</v>
      </c>
      <c r="F2368" s="88">
        <v>71.646072000000004</v>
      </c>
      <c r="G2368" s="88">
        <v>45600</v>
      </c>
    </row>
    <row r="2369" spans="1:7" hidden="1" x14ac:dyDescent="0.25">
      <c r="A2369" s="87">
        <v>43241</v>
      </c>
      <c r="B2369" s="88">
        <v>76.75</v>
      </c>
      <c r="C2369" s="88">
        <v>76.849997999999999</v>
      </c>
      <c r="D2369" s="88">
        <v>75.5</v>
      </c>
      <c r="E2369" s="88">
        <v>76.75</v>
      </c>
      <c r="F2369" s="88">
        <v>71.692795000000004</v>
      </c>
      <c r="G2369" s="88">
        <v>60000</v>
      </c>
    </row>
    <row r="2370" spans="1:7" hidden="1" x14ac:dyDescent="0.25">
      <c r="A2370" s="87">
        <v>43242</v>
      </c>
      <c r="B2370" s="88">
        <v>76.75</v>
      </c>
      <c r="C2370" s="88">
        <v>77.290001000000004</v>
      </c>
      <c r="D2370" s="88">
        <v>76.599997999999999</v>
      </c>
      <c r="E2370" s="88">
        <v>76.75</v>
      </c>
      <c r="F2370" s="88">
        <v>71.692795000000004</v>
      </c>
      <c r="G2370" s="88">
        <v>43900</v>
      </c>
    </row>
    <row r="2371" spans="1:7" hidden="1" x14ac:dyDescent="0.25">
      <c r="A2371" s="87">
        <v>43243</v>
      </c>
      <c r="B2371" s="88">
        <v>76.900002000000001</v>
      </c>
      <c r="C2371" s="88">
        <v>77.080001999999993</v>
      </c>
      <c r="D2371" s="88">
        <v>76.449996999999996</v>
      </c>
      <c r="E2371" s="88">
        <v>76.75</v>
      </c>
      <c r="F2371" s="88">
        <v>71.692795000000004</v>
      </c>
      <c r="G2371" s="88">
        <v>88800</v>
      </c>
    </row>
    <row r="2372" spans="1:7" hidden="1" x14ac:dyDescent="0.25">
      <c r="A2372" s="87">
        <v>43244</v>
      </c>
      <c r="B2372" s="88">
        <v>76.800003000000004</v>
      </c>
      <c r="C2372" s="88">
        <v>77.099997999999999</v>
      </c>
      <c r="D2372" s="88">
        <v>76.300003000000004</v>
      </c>
      <c r="E2372" s="88">
        <v>76.349997999999999</v>
      </c>
      <c r="F2372" s="88">
        <v>71.319153</v>
      </c>
      <c r="G2372" s="88">
        <v>151000</v>
      </c>
    </row>
    <row r="2373" spans="1:7" hidden="1" x14ac:dyDescent="0.25">
      <c r="A2373" s="87">
        <v>43245</v>
      </c>
      <c r="B2373" s="88">
        <v>76.650002000000001</v>
      </c>
      <c r="C2373" s="88">
        <v>78.599997999999999</v>
      </c>
      <c r="D2373" s="88">
        <v>76.5</v>
      </c>
      <c r="E2373" s="88">
        <v>78.599997999999999</v>
      </c>
      <c r="F2373" s="88">
        <v>73.420897999999994</v>
      </c>
      <c r="G2373" s="88">
        <v>40000</v>
      </c>
    </row>
    <row r="2374" spans="1:7" hidden="1" x14ac:dyDescent="0.25">
      <c r="A2374" s="87">
        <v>43249</v>
      </c>
      <c r="B2374" s="88">
        <v>78.400002000000001</v>
      </c>
      <c r="C2374" s="88">
        <v>79.400002000000001</v>
      </c>
      <c r="D2374" s="88">
        <v>77.900002000000001</v>
      </c>
      <c r="E2374" s="88">
        <v>78.75</v>
      </c>
      <c r="F2374" s="88">
        <v>73.561012000000005</v>
      </c>
      <c r="G2374" s="88">
        <v>40500</v>
      </c>
    </row>
    <row r="2375" spans="1:7" hidden="1" x14ac:dyDescent="0.25">
      <c r="A2375" s="87">
        <v>43250</v>
      </c>
      <c r="B2375" s="88">
        <v>79</v>
      </c>
      <c r="C2375" s="88">
        <v>80.699996999999996</v>
      </c>
      <c r="D2375" s="88">
        <v>79</v>
      </c>
      <c r="E2375" s="88">
        <v>80.300003000000004</v>
      </c>
      <c r="F2375" s="88">
        <v>75.008887999999999</v>
      </c>
      <c r="G2375" s="88">
        <v>40000</v>
      </c>
    </row>
    <row r="2376" spans="1:7" hidden="1" x14ac:dyDescent="0.25">
      <c r="A2376" s="87">
        <v>43251</v>
      </c>
      <c r="B2376" s="88">
        <v>80.400002000000001</v>
      </c>
      <c r="C2376" s="88">
        <v>80.900002000000001</v>
      </c>
      <c r="D2376" s="88">
        <v>79.599997999999999</v>
      </c>
      <c r="E2376" s="88">
        <v>79.849997999999999</v>
      </c>
      <c r="F2376" s="88">
        <v>74.588515999999998</v>
      </c>
      <c r="G2376" s="88">
        <v>42100</v>
      </c>
    </row>
    <row r="2377" spans="1:7" hidden="1" x14ac:dyDescent="0.25">
      <c r="A2377" s="87">
        <v>43252</v>
      </c>
      <c r="B2377" s="88">
        <v>80</v>
      </c>
      <c r="C2377" s="88">
        <v>80</v>
      </c>
      <c r="D2377" s="88">
        <v>78.650002000000001</v>
      </c>
      <c r="E2377" s="88">
        <v>79.25</v>
      </c>
      <c r="F2377" s="88">
        <v>74.028075999999999</v>
      </c>
      <c r="G2377" s="88">
        <v>32200</v>
      </c>
    </row>
    <row r="2378" spans="1:7" hidden="1" x14ac:dyDescent="0.25">
      <c r="A2378" s="87">
        <v>43255</v>
      </c>
      <c r="B2378" s="88">
        <v>79.25</v>
      </c>
      <c r="C2378" s="88">
        <v>79.650002000000001</v>
      </c>
      <c r="D2378" s="88">
        <v>78.650002000000001</v>
      </c>
      <c r="E2378" s="88">
        <v>79.25</v>
      </c>
      <c r="F2378" s="88">
        <v>74.028075999999999</v>
      </c>
      <c r="G2378" s="88">
        <v>32100</v>
      </c>
    </row>
    <row r="2379" spans="1:7" hidden="1" x14ac:dyDescent="0.25">
      <c r="A2379" s="87">
        <v>43256</v>
      </c>
      <c r="B2379" s="88">
        <v>79.25</v>
      </c>
      <c r="C2379" s="88">
        <v>79.25</v>
      </c>
      <c r="D2379" s="88">
        <v>78.300003000000004</v>
      </c>
      <c r="E2379" s="88">
        <v>78.550003000000004</v>
      </c>
      <c r="F2379" s="88">
        <v>73.374190999999996</v>
      </c>
      <c r="G2379" s="88">
        <v>30000</v>
      </c>
    </row>
    <row r="2380" spans="1:7" hidden="1" x14ac:dyDescent="0.25">
      <c r="A2380" s="87">
        <v>43257</v>
      </c>
      <c r="B2380" s="88">
        <v>78.349997999999999</v>
      </c>
      <c r="C2380" s="88">
        <v>78.349997999999999</v>
      </c>
      <c r="D2380" s="88">
        <v>77.150002000000001</v>
      </c>
      <c r="E2380" s="88">
        <v>77.75</v>
      </c>
      <c r="F2380" s="88">
        <v>72.626900000000006</v>
      </c>
      <c r="G2380" s="88">
        <v>45100</v>
      </c>
    </row>
    <row r="2381" spans="1:7" hidden="1" x14ac:dyDescent="0.25">
      <c r="A2381" s="87">
        <v>43258</v>
      </c>
      <c r="B2381" s="88">
        <v>77.699996999999996</v>
      </c>
      <c r="C2381" s="88">
        <v>77.949996999999996</v>
      </c>
      <c r="D2381" s="88">
        <v>76.949996999999996</v>
      </c>
      <c r="E2381" s="88">
        <v>77.599997999999999</v>
      </c>
      <c r="F2381" s="88">
        <v>72.486794000000003</v>
      </c>
      <c r="G2381" s="88">
        <v>43200</v>
      </c>
    </row>
    <row r="2382" spans="1:7" hidden="1" x14ac:dyDescent="0.25">
      <c r="A2382" s="87">
        <v>43259</v>
      </c>
      <c r="B2382" s="88">
        <v>77.599997999999999</v>
      </c>
      <c r="C2382" s="88">
        <v>77.800003000000004</v>
      </c>
      <c r="D2382" s="88">
        <v>76.150002000000001</v>
      </c>
      <c r="E2382" s="88">
        <v>76.199996999999996</v>
      </c>
      <c r="F2382" s="88">
        <v>71.179039000000003</v>
      </c>
      <c r="G2382" s="88">
        <v>41000</v>
      </c>
    </row>
    <row r="2383" spans="1:7" hidden="1" x14ac:dyDescent="0.25">
      <c r="A2383" s="87">
        <v>43262</v>
      </c>
      <c r="B2383" s="88">
        <v>76.050003000000004</v>
      </c>
      <c r="C2383" s="88">
        <v>77.199996999999996</v>
      </c>
      <c r="D2383" s="88">
        <v>74.699996999999996</v>
      </c>
      <c r="E2383" s="88">
        <v>74.949996999999996</v>
      </c>
      <c r="F2383" s="88">
        <v>70.011405999999994</v>
      </c>
      <c r="G2383" s="88">
        <v>35000</v>
      </c>
    </row>
    <row r="2384" spans="1:7" hidden="1" x14ac:dyDescent="0.25">
      <c r="A2384" s="87">
        <v>43263</v>
      </c>
      <c r="B2384" s="88">
        <v>74.699996999999996</v>
      </c>
      <c r="C2384" s="88">
        <v>75</v>
      </c>
      <c r="D2384" s="88">
        <v>74.050003000000004</v>
      </c>
      <c r="E2384" s="88">
        <v>74.599997999999999</v>
      </c>
      <c r="F2384" s="88">
        <v>69.684441000000007</v>
      </c>
      <c r="G2384" s="88">
        <v>68600</v>
      </c>
    </row>
    <row r="2385" spans="1:7" hidden="1" x14ac:dyDescent="0.25">
      <c r="A2385" s="87">
        <v>43264</v>
      </c>
      <c r="B2385" s="88">
        <v>74.5</v>
      </c>
      <c r="C2385" s="88">
        <v>74.900002000000001</v>
      </c>
      <c r="D2385" s="88">
        <v>73.550003000000004</v>
      </c>
      <c r="E2385" s="88">
        <v>74</v>
      </c>
      <c r="F2385" s="88">
        <v>69.124015999999997</v>
      </c>
      <c r="G2385" s="88">
        <v>56300</v>
      </c>
    </row>
    <row r="2386" spans="1:7" hidden="1" x14ac:dyDescent="0.25">
      <c r="A2386" s="87">
        <v>43265</v>
      </c>
      <c r="B2386" s="88">
        <v>73.599997999999999</v>
      </c>
      <c r="C2386" s="88">
        <v>75.300003000000004</v>
      </c>
      <c r="D2386" s="88">
        <v>73.599997999999999</v>
      </c>
      <c r="E2386" s="88">
        <v>75.300003000000004</v>
      </c>
      <c r="F2386" s="88">
        <v>70.691802999999993</v>
      </c>
      <c r="G2386" s="88">
        <v>36300</v>
      </c>
    </row>
    <row r="2387" spans="1:7" hidden="1" x14ac:dyDescent="0.25">
      <c r="A2387" s="87">
        <v>43266</v>
      </c>
      <c r="B2387" s="88">
        <v>75.099997999999999</v>
      </c>
      <c r="C2387" s="88">
        <v>75.949996999999996</v>
      </c>
      <c r="D2387" s="88">
        <v>74.75</v>
      </c>
      <c r="E2387" s="88">
        <v>75.650002000000001</v>
      </c>
      <c r="F2387" s="88">
        <v>71.020377999999994</v>
      </c>
      <c r="G2387" s="88">
        <v>67400</v>
      </c>
    </row>
    <row r="2388" spans="1:7" hidden="1" x14ac:dyDescent="0.25">
      <c r="A2388" s="87">
        <v>43269</v>
      </c>
      <c r="B2388" s="88">
        <v>75.650002000000001</v>
      </c>
      <c r="C2388" s="88">
        <v>77.150002000000001</v>
      </c>
      <c r="D2388" s="88">
        <v>75.650002000000001</v>
      </c>
      <c r="E2388" s="88">
        <v>77</v>
      </c>
      <c r="F2388" s="88">
        <v>72.287773000000001</v>
      </c>
      <c r="G2388" s="88">
        <v>42200</v>
      </c>
    </row>
    <row r="2389" spans="1:7" hidden="1" x14ac:dyDescent="0.25">
      <c r="A2389" s="87">
        <v>43270</v>
      </c>
      <c r="B2389" s="88">
        <v>77.050003000000004</v>
      </c>
      <c r="C2389" s="88">
        <v>78.099997999999999</v>
      </c>
      <c r="D2389" s="88">
        <v>77.050003000000004</v>
      </c>
      <c r="E2389" s="88">
        <v>77.849997999999999</v>
      </c>
      <c r="F2389" s="88">
        <v>73.085739000000004</v>
      </c>
      <c r="G2389" s="88">
        <v>43400</v>
      </c>
    </row>
    <row r="2390" spans="1:7" hidden="1" x14ac:dyDescent="0.25">
      <c r="A2390" s="87">
        <v>43271</v>
      </c>
      <c r="B2390" s="88">
        <v>77.900002000000001</v>
      </c>
      <c r="C2390" s="88">
        <v>78.400002000000001</v>
      </c>
      <c r="D2390" s="88">
        <v>77</v>
      </c>
      <c r="E2390" s="88">
        <v>78.25</v>
      </c>
      <c r="F2390" s="88">
        <v>73.461273000000006</v>
      </c>
      <c r="G2390" s="88">
        <v>42900</v>
      </c>
    </row>
    <row r="2391" spans="1:7" hidden="1" x14ac:dyDescent="0.25">
      <c r="A2391" s="87">
        <v>43272</v>
      </c>
      <c r="B2391" s="88">
        <v>78.25</v>
      </c>
      <c r="C2391" s="88">
        <v>78.949996999999996</v>
      </c>
      <c r="D2391" s="88">
        <v>77.900002000000001</v>
      </c>
      <c r="E2391" s="88">
        <v>78.25</v>
      </c>
      <c r="F2391" s="88">
        <v>73.461273000000006</v>
      </c>
      <c r="G2391" s="88">
        <v>30000</v>
      </c>
    </row>
    <row r="2392" spans="1:7" hidden="1" x14ac:dyDescent="0.25">
      <c r="A2392" s="87">
        <v>43273</v>
      </c>
      <c r="B2392" s="88">
        <v>78.599997999999999</v>
      </c>
      <c r="C2392" s="88">
        <v>79.300003000000004</v>
      </c>
      <c r="D2392" s="88">
        <v>78.25</v>
      </c>
      <c r="E2392" s="88">
        <v>79.300003000000004</v>
      </c>
      <c r="F2392" s="88">
        <v>74.447006000000002</v>
      </c>
      <c r="G2392" s="88">
        <v>110600</v>
      </c>
    </row>
    <row r="2393" spans="1:7" hidden="1" x14ac:dyDescent="0.25">
      <c r="A2393" s="87">
        <v>43276</v>
      </c>
      <c r="B2393" s="88">
        <v>78.949996999999996</v>
      </c>
      <c r="C2393" s="88">
        <v>79.900002000000001</v>
      </c>
      <c r="D2393" s="88">
        <v>78.599997999999999</v>
      </c>
      <c r="E2393" s="88">
        <v>79.449996999999996</v>
      </c>
      <c r="F2393" s="88">
        <v>74.587836999999993</v>
      </c>
      <c r="G2393" s="88">
        <v>34300</v>
      </c>
    </row>
    <row r="2394" spans="1:7" hidden="1" x14ac:dyDescent="0.25">
      <c r="A2394" s="87">
        <v>43277</v>
      </c>
      <c r="B2394" s="88">
        <v>79.400002000000001</v>
      </c>
      <c r="C2394" s="88">
        <v>80.25</v>
      </c>
      <c r="D2394" s="88">
        <v>78.949996999999996</v>
      </c>
      <c r="E2394" s="88">
        <v>79.550003000000004</v>
      </c>
      <c r="F2394" s="88">
        <v>74.681725</v>
      </c>
      <c r="G2394" s="88">
        <v>61000</v>
      </c>
    </row>
    <row r="2395" spans="1:7" hidden="1" x14ac:dyDescent="0.25">
      <c r="A2395" s="87">
        <v>43278</v>
      </c>
      <c r="B2395" s="88">
        <v>79.5</v>
      </c>
      <c r="C2395" s="88">
        <v>79.550003000000004</v>
      </c>
      <c r="D2395" s="88">
        <v>78.25</v>
      </c>
      <c r="E2395" s="88">
        <v>79.5</v>
      </c>
      <c r="F2395" s="88">
        <v>74.634781000000004</v>
      </c>
      <c r="G2395" s="88">
        <v>40200</v>
      </c>
    </row>
    <row r="2396" spans="1:7" hidden="1" x14ac:dyDescent="0.25">
      <c r="A2396" s="87">
        <v>43279</v>
      </c>
      <c r="B2396" s="88">
        <v>79.5</v>
      </c>
      <c r="C2396" s="88">
        <v>80.75</v>
      </c>
      <c r="D2396" s="88">
        <v>79.400002000000001</v>
      </c>
      <c r="E2396" s="88">
        <v>80.099997999999999</v>
      </c>
      <c r="F2396" s="88">
        <v>75.198059000000001</v>
      </c>
      <c r="G2396" s="88">
        <v>41100</v>
      </c>
    </row>
    <row r="2397" spans="1:7" hidden="1" x14ac:dyDescent="0.25">
      <c r="A2397" s="87">
        <v>43280</v>
      </c>
      <c r="B2397" s="88">
        <v>80.050003000000004</v>
      </c>
      <c r="C2397" s="88">
        <v>80.25</v>
      </c>
      <c r="D2397" s="88">
        <v>79.260002</v>
      </c>
      <c r="E2397" s="88">
        <v>79.949996999999996</v>
      </c>
      <c r="F2397" s="88">
        <v>75.057236000000003</v>
      </c>
      <c r="G2397" s="88">
        <v>34000</v>
      </c>
    </row>
    <row r="2398" spans="1:7" hidden="1" x14ac:dyDescent="0.25">
      <c r="A2398" s="87">
        <v>43283</v>
      </c>
      <c r="B2398" s="88">
        <v>79.099997999999999</v>
      </c>
      <c r="C2398" s="88">
        <v>81.949996999999996</v>
      </c>
      <c r="D2398" s="88">
        <v>79.099997999999999</v>
      </c>
      <c r="E2398" s="88">
        <v>81.900002000000001</v>
      </c>
      <c r="F2398" s="88">
        <v>76.887900999999999</v>
      </c>
      <c r="G2398" s="88">
        <v>43900</v>
      </c>
    </row>
    <row r="2399" spans="1:7" hidden="1" x14ac:dyDescent="0.25">
      <c r="A2399" s="87">
        <v>43284</v>
      </c>
      <c r="B2399" s="88">
        <v>82.400002000000001</v>
      </c>
      <c r="C2399" s="88">
        <v>83.699996999999996</v>
      </c>
      <c r="D2399" s="88">
        <v>82.400002000000001</v>
      </c>
      <c r="E2399" s="88">
        <v>83.050003000000004</v>
      </c>
      <c r="F2399" s="88">
        <v>77.967522000000002</v>
      </c>
      <c r="G2399" s="88">
        <v>26100</v>
      </c>
    </row>
    <row r="2400" spans="1:7" hidden="1" x14ac:dyDescent="0.25">
      <c r="A2400" s="87">
        <v>43286</v>
      </c>
      <c r="B2400" s="88">
        <v>83.849997999999999</v>
      </c>
      <c r="C2400" s="88">
        <v>85.400002000000001</v>
      </c>
      <c r="D2400" s="88">
        <v>82.949996999999996</v>
      </c>
      <c r="E2400" s="88">
        <v>85.25</v>
      </c>
      <c r="F2400" s="88">
        <v>80.032882999999998</v>
      </c>
      <c r="G2400" s="88">
        <v>47400</v>
      </c>
    </row>
    <row r="2401" spans="1:7" hidden="1" x14ac:dyDescent="0.25">
      <c r="A2401" s="87">
        <v>43287</v>
      </c>
      <c r="B2401" s="88">
        <v>85.5</v>
      </c>
      <c r="C2401" s="88">
        <v>85.949996999999996</v>
      </c>
      <c r="D2401" s="88">
        <v>85.050003000000004</v>
      </c>
      <c r="E2401" s="88">
        <v>85.75</v>
      </c>
      <c r="F2401" s="88">
        <v>80.502280999999996</v>
      </c>
      <c r="G2401" s="88">
        <v>42500</v>
      </c>
    </row>
    <row r="2402" spans="1:7" hidden="1" x14ac:dyDescent="0.25">
      <c r="A2402" s="87">
        <v>43290</v>
      </c>
      <c r="B2402" s="88">
        <v>85.900002000000001</v>
      </c>
      <c r="C2402" s="88">
        <v>85.900002000000001</v>
      </c>
      <c r="D2402" s="88">
        <v>84.080001999999993</v>
      </c>
      <c r="E2402" s="88">
        <v>85.25</v>
      </c>
      <c r="F2402" s="88">
        <v>80.032882999999998</v>
      </c>
      <c r="G2402" s="88">
        <v>123800</v>
      </c>
    </row>
    <row r="2403" spans="1:7" hidden="1" x14ac:dyDescent="0.25">
      <c r="A2403" s="87">
        <v>43291</v>
      </c>
      <c r="B2403" s="88">
        <v>85.099997999999999</v>
      </c>
      <c r="C2403" s="88">
        <v>87.25</v>
      </c>
      <c r="D2403" s="88">
        <v>84.650002000000001</v>
      </c>
      <c r="E2403" s="88">
        <v>86.599997999999999</v>
      </c>
      <c r="F2403" s="88">
        <v>81.300262000000004</v>
      </c>
      <c r="G2403" s="88">
        <v>75300</v>
      </c>
    </row>
    <row r="2404" spans="1:7" hidden="1" x14ac:dyDescent="0.25">
      <c r="A2404" s="87">
        <v>43292</v>
      </c>
      <c r="B2404" s="88">
        <v>86.449996999999996</v>
      </c>
      <c r="C2404" s="88">
        <v>86.949996999999996</v>
      </c>
      <c r="D2404" s="88">
        <v>86.199996999999996</v>
      </c>
      <c r="E2404" s="88">
        <v>86.5</v>
      </c>
      <c r="F2404" s="88">
        <v>81.206389999999999</v>
      </c>
      <c r="G2404" s="88">
        <v>46600</v>
      </c>
    </row>
    <row r="2405" spans="1:7" hidden="1" x14ac:dyDescent="0.25">
      <c r="A2405" s="87">
        <v>43293</v>
      </c>
      <c r="B2405" s="88">
        <v>86.699996999999996</v>
      </c>
      <c r="C2405" s="88">
        <v>86.699996999999996</v>
      </c>
      <c r="D2405" s="88">
        <v>85.199996999999996</v>
      </c>
      <c r="E2405" s="88">
        <v>85.650002000000001</v>
      </c>
      <c r="F2405" s="88">
        <v>80.408409000000006</v>
      </c>
      <c r="G2405" s="88">
        <v>31900</v>
      </c>
    </row>
    <row r="2406" spans="1:7" hidden="1" x14ac:dyDescent="0.25">
      <c r="A2406" s="87">
        <v>43294</v>
      </c>
      <c r="B2406" s="88">
        <v>85.800003000000004</v>
      </c>
      <c r="C2406" s="88">
        <v>86.300003000000004</v>
      </c>
      <c r="D2406" s="88">
        <v>85.199996999999996</v>
      </c>
      <c r="E2406" s="88">
        <v>85.699996999999996</v>
      </c>
      <c r="F2406" s="88">
        <v>80.455344999999994</v>
      </c>
      <c r="G2406" s="88">
        <v>83700</v>
      </c>
    </row>
    <row r="2407" spans="1:7" hidden="1" x14ac:dyDescent="0.25">
      <c r="A2407" s="87">
        <v>43297</v>
      </c>
      <c r="B2407" s="88">
        <v>85.879997000000003</v>
      </c>
      <c r="C2407" s="88">
        <v>85.879997000000003</v>
      </c>
      <c r="D2407" s="88">
        <v>84.349997999999999</v>
      </c>
      <c r="E2407" s="88">
        <v>84.949996999999996</v>
      </c>
      <c r="F2407" s="88">
        <v>79.751244</v>
      </c>
      <c r="G2407" s="88">
        <v>63300</v>
      </c>
    </row>
    <row r="2408" spans="1:7" hidden="1" x14ac:dyDescent="0.25">
      <c r="A2408" s="87">
        <v>43298</v>
      </c>
      <c r="B2408" s="88">
        <v>84.949996999999996</v>
      </c>
      <c r="C2408" s="88">
        <v>85.150002000000001</v>
      </c>
      <c r="D2408" s="88">
        <v>83.800003000000004</v>
      </c>
      <c r="E2408" s="88">
        <v>83.949996999999996</v>
      </c>
      <c r="F2408" s="88">
        <v>78.812438999999998</v>
      </c>
      <c r="G2408" s="88">
        <v>37400</v>
      </c>
    </row>
    <row r="2409" spans="1:7" hidden="1" x14ac:dyDescent="0.25">
      <c r="A2409" s="87">
        <v>43299</v>
      </c>
      <c r="B2409" s="88">
        <v>84.050003000000004</v>
      </c>
      <c r="C2409" s="88">
        <v>84.150002000000001</v>
      </c>
      <c r="D2409" s="88">
        <v>82.75</v>
      </c>
      <c r="E2409" s="88">
        <v>83.25</v>
      </c>
      <c r="F2409" s="88">
        <v>78.155281000000002</v>
      </c>
      <c r="G2409" s="88">
        <v>26100</v>
      </c>
    </row>
    <row r="2410" spans="1:7" hidden="1" x14ac:dyDescent="0.25">
      <c r="A2410" s="87">
        <v>43300</v>
      </c>
      <c r="B2410" s="88">
        <v>83.050003000000004</v>
      </c>
      <c r="C2410" s="88">
        <v>84.800003000000004</v>
      </c>
      <c r="D2410" s="88">
        <v>82.949996999999996</v>
      </c>
      <c r="E2410" s="88">
        <v>84.5</v>
      </c>
      <c r="F2410" s="88">
        <v>79.328795999999997</v>
      </c>
      <c r="G2410" s="88">
        <v>41500</v>
      </c>
    </row>
    <row r="2411" spans="1:7" hidden="1" x14ac:dyDescent="0.25">
      <c r="A2411" s="87">
        <v>43301</v>
      </c>
      <c r="B2411" s="88">
        <v>84.400002000000001</v>
      </c>
      <c r="C2411" s="88">
        <v>84.449996999999996</v>
      </c>
      <c r="D2411" s="88">
        <v>83.349997999999999</v>
      </c>
      <c r="E2411" s="88">
        <v>84</v>
      </c>
      <c r="F2411" s="88">
        <v>78.859390000000005</v>
      </c>
      <c r="G2411" s="88">
        <v>39400</v>
      </c>
    </row>
    <row r="2412" spans="1:7" hidden="1" x14ac:dyDescent="0.25">
      <c r="A2412" s="87">
        <v>43304</v>
      </c>
      <c r="B2412" s="88">
        <v>83.949996999999996</v>
      </c>
      <c r="C2412" s="88">
        <v>84.080001999999993</v>
      </c>
      <c r="D2412" s="88">
        <v>83.25</v>
      </c>
      <c r="E2412" s="88">
        <v>83.849997999999999</v>
      </c>
      <c r="F2412" s="88">
        <v>78.718566999999993</v>
      </c>
      <c r="G2412" s="88">
        <v>23800</v>
      </c>
    </row>
    <row r="2413" spans="1:7" hidden="1" x14ac:dyDescent="0.25">
      <c r="A2413" s="87">
        <v>43305</v>
      </c>
      <c r="B2413" s="88">
        <v>84.050003000000004</v>
      </c>
      <c r="C2413" s="88">
        <v>84.050003000000004</v>
      </c>
      <c r="D2413" s="88">
        <v>82.349997999999999</v>
      </c>
      <c r="E2413" s="88">
        <v>83.75</v>
      </c>
      <c r="F2413" s="88">
        <v>78.624686999999994</v>
      </c>
      <c r="G2413" s="88">
        <v>23200</v>
      </c>
    </row>
    <row r="2414" spans="1:7" hidden="1" x14ac:dyDescent="0.25">
      <c r="A2414" s="87">
        <v>43306</v>
      </c>
      <c r="B2414" s="88">
        <v>83.75</v>
      </c>
      <c r="C2414" s="88">
        <v>84</v>
      </c>
      <c r="D2414" s="88">
        <v>83.150002000000001</v>
      </c>
      <c r="E2414" s="88">
        <v>83.599997999999999</v>
      </c>
      <c r="F2414" s="88">
        <v>78.483879000000002</v>
      </c>
      <c r="G2414" s="88">
        <v>20500</v>
      </c>
    </row>
    <row r="2415" spans="1:7" hidden="1" x14ac:dyDescent="0.25">
      <c r="A2415" s="87">
        <v>43307</v>
      </c>
      <c r="B2415" s="88">
        <v>83.849997999999999</v>
      </c>
      <c r="C2415" s="88">
        <v>84.699996999999996</v>
      </c>
      <c r="D2415" s="88">
        <v>83.800003000000004</v>
      </c>
      <c r="E2415" s="88">
        <v>84.449996999999996</v>
      </c>
      <c r="F2415" s="88">
        <v>79.281836999999996</v>
      </c>
      <c r="G2415" s="88">
        <v>27100</v>
      </c>
    </row>
    <row r="2416" spans="1:7" hidden="1" x14ac:dyDescent="0.25">
      <c r="A2416" s="87">
        <v>43308</v>
      </c>
      <c r="B2416" s="88">
        <v>84.349997999999999</v>
      </c>
      <c r="C2416" s="88">
        <v>84.480002999999996</v>
      </c>
      <c r="D2416" s="88">
        <v>82.300003000000004</v>
      </c>
      <c r="E2416" s="88">
        <v>83.400002000000001</v>
      </c>
      <c r="F2416" s="88">
        <v>78.296111999999994</v>
      </c>
      <c r="G2416" s="88">
        <v>57600</v>
      </c>
    </row>
    <row r="2417" spans="1:7" hidden="1" x14ac:dyDescent="0.25">
      <c r="A2417" s="87">
        <v>43311</v>
      </c>
      <c r="B2417" s="88">
        <v>83.25</v>
      </c>
      <c r="C2417" s="88">
        <v>83.849997999999999</v>
      </c>
      <c r="D2417" s="88">
        <v>82.550003000000004</v>
      </c>
      <c r="E2417" s="88">
        <v>82.699996999999996</v>
      </c>
      <c r="F2417" s="88">
        <v>77.638938999999993</v>
      </c>
      <c r="G2417" s="88">
        <v>23300</v>
      </c>
    </row>
    <row r="2418" spans="1:7" hidden="1" x14ac:dyDescent="0.25">
      <c r="A2418" s="87">
        <v>43312</v>
      </c>
      <c r="B2418" s="88">
        <v>82.800003000000004</v>
      </c>
      <c r="C2418" s="88">
        <v>84.300003000000004</v>
      </c>
      <c r="D2418" s="88">
        <v>82.449996999999996</v>
      </c>
      <c r="E2418" s="88">
        <v>83.849997999999999</v>
      </c>
      <c r="F2418" s="88">
        <v>78.718566999999993</v>
      </c>
      <c r="G2418" s="88">
        <v>45600</v>
      </c>
    </row>
    <row r="2419" spans="1:7" hidden="1" x14ac:dyDescent="0.25">
      <c r="A2419" s="87">
        <v>43313</v>
      </c>
      <c r="B2419" s="88">
        <v>83.800003000000004</v>
      </c>
      <c r="C2419" s="88">
        <v>84</v>
      </c>
      <c r="D2419" s="88">
        <v>82.25</v>
      </c>
      <c r="E2419" s="88">
        <v>82.849997999999999</v>
      </c>
      <c r="F2419" s="88">
        <v>77.779762000000005</v>
      </c>
      <c r="G2419" s="88">
        <v>34900</v>
      </c>
    </row>
    <row r="2420" spans="1:7" hidden="1" x14ac:dyDescent="0.25">
      <c r="A2420" s="87">
        <v>43314</v>
      </c>
      <c r="B2420" s="88">
        <v>82.650002000000001</v>
      </c>
      <c r="C2420" s="88">
        <v>83.75</v>
      </c>
      <c r="D2420" s="88">
        <v>82.25</v>
      </c>
      <c r="E2420" s="88">
        <v>83.400002000000001</v>
      </c>
      <c r="F2420" s="88">
        <v>78.296111999999994</v>
      </c>
      <c r="G2420" s="88">
        <v>22800</v>
      </c>
    </row>
    <row r="2421" spans="1:7" hidden="1" x14ac:dyDescent="0.25">
      <c r="A2421" s="87">
        <v>43315</v>
      </c>
      <c r="B2421" s="88">
        <v>82.650002000000001</v>
      </c>
      <c r="C2421" s="88">
        <v>83.599997999999999</v>
      </c>
      <c r="D2421" s="88">
        <v>82.029999000000004</v>
      </c>
      <c r="E2421" s="88">
        <v>82.599997999999999</v>
      </c>
      <c r="F2421" s="88">
        <v>77.545067000000003</v>
      </c>
      <c r="G2421" s="88">
        <v>26200</v>
      </c>
    </row>
    <row r="2422" spans="1:7" hidden="1" x14ac:dyDescent="0.25">
      <c r="A2422" s="87">
        <v>43318</v>
      </c>
      <c r="B2422" s="88">
        <v>82.449996999999996</v>
      </c>
      <c r="C2422" s="88">
        <v>84.050003000000004</v>
      </c>
      <c r="D2422" s="88">
        <v>82.449996999999996</v>
      </c>
      <c r="E2422" s="88">
        <v>83.699996999999996</v>
      </c>
      <c r="F2422" s="88">
        <v>78.577743999999996</v>
      </c>
      <c r="G2422" s="88">
        <v>18900</v>
      </c>
    </row>
    <row r="2423" spans="1:7" hidden="1" x14ac:dyDescent="0.25">
      <c r="A2423" s="87">
        <v>43319</v>
      </c>
      <c r="B2423" s="88">
        <v>83.650002000000001</v>
      </c>
      <c r="C2423" s="88">
        <v>83.650002000000001</v>
      </c>
      <c r="D2423" s="88">
        <v>82.699996999999996</v>
      </c>
      <c r="E2423" s="88">
        <v>83.5</v>
      </c>
      <c r="F2423" s="88">
        <v>78.389977000000002</v>
      </c>
      <c r="G2423" s="88">
        <v>30600</v>
      </c>
    </row>
    <row r="2424" spans="1:7" hidden="1" x14ac:dyDescent="0.25">
      <c r="A2424" s="87">
        <v>43320</v>
      </c>
      <c r="B2424" s="88">
        <v>83.550003000000004</v>
      </c>
      <c r="C2424" s="88">
        <v>83.849997999999999</v>
      </c>
      <c r="D2424" s="88">
        <v>82.800003000000004</v>
      </c>
      <c r="E2424" s="88">
        <v>83.550003000000004</v>
      </c>
      <c r="F2424" s="88">
        <v>78.436927999999995</v>
      </c>
      <c r="G2424" s="88">
        <v>68400</v>
      </c>
    </row>
    <row r="2425" spans="1:7" hidden="1" x14ac:dyDescent="0.25">
      <c r="A2425" s="87">
        <v>43321</v>
      </c>
      <c r="B2425" s="88">
        <v>81.449996999999996</v>
      </c>
      <c r="C2425" s="88">
        <v>82.800003000000004</v>
      </c>
      <c r="D2425" s="88">
        <v>80.5</v>
      </c>
      <c r="E2425" s="88">
        <v>81</v>
      </c>
      <c r="F2425" s="88">
        <v>76.042968999999999</v>
      </c>
      <c r="G2425" s="88">
        <v>39600</v>
      </c>
    </row>
    <row r="2426" spans="1:7" hidden="1" x14ac:dyDescent="0.25">
      <c r="A2426" s="87">
        <v>43322</v>
      </c>
      <c r="B2426" s="88">
        <v>80.449996999999996</v>
      </c>
      <c r="C2426" s="88">
        <v>82.349997999999999</v>
      </c>
      <c r="D2426" s="88">
        <v>80.449996999999996</v>
      </c>
      <c r="E2426" s="88">
        <v>81.199996999999996</v>
      </c>
      <c r="F2426" s="88">
        <v>76.230721000000003</v>
      </c>
      <c r="G2426" s="88">
        <v>28400</v>
      </c>
    </row>
    <row r="2427" spans="1:7" hidden="1" x14ac:dyDescent="0.25">
      <c r="A2427" s="87">
        <v>43325</v>
      </c>
      <c r="B2427" s="88">
        <v>81.349997999999999</v>
      </c>
      <c r="C2427" s="88">
        <v>82.25</v>
      </c>
      <c r="D2427" s="88">
        <v>81.199996999999996</v>
      </c>
      <c r="E2427" s="88">
        <v>81.949996999999996</v>
      </c>
      <c r="F2427" s="88">
        <v>76.934830000000005</v>
      </c>
      <c r="G2427" s="88">
        <v>31600</v>
      </c>
    </row>
    <row r="2428" spans="1:7" hidden="1" x14ac:dyDescent="0.25">
      <c r="A2428" s="87">
        <v>43326</v>
      </c>
      <c r="B2428" s="88">
        <v>82</v>
      </c>
      <c r="C2428" s="88">
        <v>83.550003000000004</v>
      </c>
      <c r="D2428" s="88">
        <v>81.800003000000004</v>
      </c>
      <c r="E2428" s="88">
        <v>83.449996999999996</v>
      </c>
      <c r="F2428" s="88">
        <v>78.343040000000002</v>
      </c>
      <c r="G2428" s="88">
        <v>37300</v>
      </c>
    </row>
    <row r="2429" spans="1:7" hidden="1" x14ac:dyDescent="0.25">
      <c r="A2429" s="87">
        <v>43327</v>
      </c>
      <c r="B2429" s="88">
        <v>83.550003000000004</v>
      </c>
      <c r="C2429" s="88">
        <v>84.400002000000001</v>
      </c>
      <c r="D2429" s="88">
        <v>83.449996999999996</v>
      </c>
      <c r="E2429" s="88">
        <v>84</v>
      </c>
      <c r="F2429" s="88">
        <v>78.859390000000005</v>
      </c>
      <c r="G2429" s="88">
        <v>36300</v>
      </c>
    </row>
    <row r="2430" spans="1:7" hidden="1" x14ac:dyDescent="0.25">
      <c r="A2430" s="87">
        <v>43328</v>
      </c>
      <c r="B2430" s="88">
        <v>84.349997999999999</v>
      </c>
      <c r="C2430" s="88">
        <v>85.949996999999996</v>
      </c>
      <c r="D2430" s="88">
        <v>83.949996999999996</v>
      </c>
      <c r="E2430" s="88">
        <v>85.800003000000004</v>
      </c>
      <c r="F2430" s="88">
        <v>80.549225000000007</v>
      </c>
      <c r="G2430" s="88">
        <v>41000</v>
      </c>
    </row>
    <row r="2431" spans="1:7" hidden="1" x14ac:dyDescent="0.25">
      <c r="A2431" s="87">
        <v>43329</v>
      </c>
      <c r="B2431" s="88">
        <v>85.699996999999996</v>
      </c>
      <c r="C2431" s="88">
        <v>86.199996999999996</v>
      </c>
      <c r="D2431" s="88">
        <v>85</v>
      </c>
      <c r="E2431" s="88">
        <v>85.349997999999999</v>
      </c>
      <c r="F2431" s="88">
        <v>80.126761999999999</v>
      </c>
      <c r="G2431" s="88">
        <v>49900</v>
      </c>
    </row>
    <row r="2432" spans="1:7" hidden="1" x14ac:dyDescent="0.25">
      <c r="A2432" s="87">
        <v>43332</v>
      </c>
      <c r="B2432" s="88">
        <v>85.300003000000004</v>
      </c>
      <c r="C2432" s="88">
        <v>85.580001999999993</v>
      </c>
      <c r="D2432" s="88">
        <v>84.650002000000001</v>
      </c>
      <c r="E2432" s="88">
        <v>85.199996999999996</v>
      </c>
      <c r="F2432" s="88">
        <v>79.985939000000002</v>
      </c>
      <c r="G2432" s="88">
        <v>64500</v>
      </c>
    </row>
    <row r="2433" spans="1:7" hidden="1" x14ac:dyDescent="0.25">
      <c r="A2433" s="87">
        <v>43333</v>
      </c>
      <c r="B2433" s="88">
        <v>85.400002000000001</v>
      </c>
      <c r="C2433" s="88">
        <v>85.949996999999996</v>
      </c>
      <c r="D2433" s="88">
        <v>84.68</v>
      </c>
      <c r="E2433" s="88">
        <v>85</v>
      </c>
      <c r="F2433" s="88">
        <v>79.798203000000001</v>
      </c>
      <c r="G2433" s="88">
        <v>26900</v>
      </c>
    </row>
    <row r="2434" spans="1:7" hidden="1" x14ac:dyDescent="0.25">
      <c r="A2434" s="87">
        <v>43334</v>
      </c>
      <c r="B2434" s="88">
        <v>84.949996999999996</v>
      </c>
      <c r="C2434" s="88">
        <v>84.949996999999996</v>
      </c>
      <c r="D2434" s="88">
        <v>83.800003000000004</v>
      </c>
      <c r="E2434" s="88">
        <v>84.5</v>
      </c>
      <c r="F2434" s="88">
        <v>79.328795999999997</v>
      </c>
      <c r="G2434" s="88">
        <v>57000</v>
      </c>
    </row>
    <row r="2435" spans="1:7" hidden="1" x14ac:dyDescent="0.25">
      <c r="A2435" s="87">
        <v>43335</v>
      </c>
      <c r="B2435" s="88">
        <v>84.550003000000004</v>
      </c>
      <c r="C2435" s="88">
        <v>85.400002000000001</v>
      </c>
      <c r="D2435" s="88">
        <v>84.300003000000004</v>
      </c>
      <c r="E2435" s="88">
        <v>84.400002000000001</v>
      </c>
      <c r="F2435" s="88">
        <v>79.234900999999994</v>
      </c>
      <c r="G2435" s="88">
        <v>19100</v>
      </c>
    </row>
    <row r="2436" spans="1:7" hidden="1" x14ac:dyDescent="0.25">
      <c r="A2436" s="87">
        <v>43336</v>
      </c>
      <c r="B2436" s="88">
        <v>84.599997999999999</v>
      </c>
      <c r="C2436" s="88">
        <v>84.599997999999999</v>
      </c>
      <c r="D2436" s="88">
        <v>83.550003000000004</v>
      </c>
      <c r="E2436" s="88">
        <v>84.349997999999999</v>
      </c>
      <c r="F2436" s="88">
        <v>79.187957999999995</v>
      </c>
      <c r="G2436" s="88">
        <v>40000</v>
      </c>
    </row>
    <row r="2437" spans="1:7" hidden="1" x14ac:dyDescent="0.25">
      <c r="A2437" s="87">
        <v>43339</v>
      </c>
      <c r="B2437" s="88">
        <v>84.650002000000001</v>
      </c>
      <c r="C2437" s="88">
        <v>84.650002000000001</v>
      </c>
      <c r="D2437" s="88">
        <v>83.699996999999996</v>
      </c>
      <c r="E2437" s="88">
        <v>84.400002000000001</v>
      </c>
      <c r="F2437" s="88">
        <v>79.234900999999994</v>
      </c>
      <c r="G2437" s="88">
        <v>31400</v>
      </c>
    </row>
    <row r="2438" spans="1:7" hidden="1" x14ac:dyDescent="0.25">
      <c r="A2438" s="87">
        <v>43340</v>
      </c>
      <c r="B2438" s="88">
        <v>84.599997999999999</v>
      </c>
      <c r="C2438" s="88">
        <v>85.099997999999999</v>
      </c>
      <c r="D2438" s="88">
        <v>83.5</v>
      </c>
      <c r="E2438" s="88">
        <v>83.699996999999996</v>
      </c>
      <c r="F2438" s="88">
        <v>78.577743999999996</v>
      </c>
      <c r="G2438" s="88">
        <v>18900</v>
      </c>
    </row>
    <row r="2439" spans="1:7" hidden="1" x14ac:dyDescent="0.25">
      <c r="A2439" s="87">
        <v>43341</v>
      </c>
      <c r="B2439" s="88">
        <v>83.599997999999999</v>
      </c>
      <c r="C2439" s="88">
        <v>84.599997999999999</v>
      </c>
      <c r="D2439" s="88">
        <v>83.599997999999999</v>
      </c>
      <c r="E2439" s="88">
        <v>84.400002000000001</v>
      </c>
      <c r="F2439" s="88">
        <v>79.234900999999994</v>
      </c>
      <c r="G2439" s="88">
        <v>19400</v>
      </c>
    </row>
    <row r="2440" spans="1:7" hidden="1" x14ac:dyDescent="0.25">
      <c r="A2440" s="87">
        <v>43342</v>
      </c>
      <c r="B2440" s="88">
        <v>84.449996999999996</v>
      </c>
      <c r="C2440" s="88">
        <v>85.849997999999999</v>
      </c>
      <c r="D2440" s="88">
        <v>84.449996999999996</v>
      </c>
      <c r="E2440" s="88">
        <v>85.650002000000001</v>
      </c>
      <c r="F2440" s="88">
        <v>80.408409000000006</v>
      </c>
      <c r="G2440" s="88">
        <v>32100</v>
      </c>
    </row>
    <row r="2441" spans="1:7" hidden="1" x14ac:dyDescent="0.25">
      <c r="A2441" s="87">
        <v>43343</v>
      </c>
      <c r="B2441" s="88">
        <v>85.75</v>
      </c>
      <c r="C2441" s="88">
        <v>86.099997999999999</v>
      </c>
      <c r="D2441" s="88">
        <v>85.199996999999996</v>
      </c>
      <c r="E2441" s="88">
        <v>86</v>
      </c>
      <c r="F2441" s="88">
        <v>80.737007000000006</v>
      </c>
      <c r="G2441" s="88">
        <v>37400</v>
      </c>
    </row>
    <row r="2442" spans="1:7" hidden="1" x14ac:dyDescent="0.25">
      <c r="A2442" s="87">
        <v>43347</v>
      </c>
      <c r="B2442" s="88">
        <v>85.900002000000001</v>
      </c>
      <c r="C2442" s="88">
        <v>87.550003000000004</v>
      </c>
      <c r="D2442" s="88">
        <v>85.550003000000004</v>
      </c>
      <c r="E2442" s="88">
        <v>86.400002000000001</v>
      </c>
      <c r="F2442" s="88">
        <v>81.112510999999998</v>
      </c>
      <c r="G2442" s="88">
        <v>58700</v>
      </c>
    </row>
    <row r="2443" spans="1:7" hidden="1" x14ac:dyDescent="0.25">
      <c r="A2443" s="87">
        <v>43348</v>
      </c>
      <c r="B2443" s="88">
        <v>86.449996999999996</v>
      </c>
      <c r="C2443" s="88">
        <v>88.199996999999996</v>
      </c>
      <c r="D2443" s="88">
        <v>86</v>
      </c>
      <c r="E2443" s="88">
        <v>87.349997999999999</v>
      </c>
      <c r="F2443" s="88">
        <v>82.004363999999995</v>
      </c>
      <c r="G2443" s="88">
        <v>61800</v>
      </c>
    </row>
    <row r="2444" spans="1:7" hidden="1" x14ac:dyDescent="0.25">
      <c r="A2444" s="87">
        <v>43349</v>
      </c>
      <c r="B2444" s="88">
        <v>87.400002000000001</v>
      </c>
      <c r="C2444" s="88">
        <v>88.199996999999996</v>
      </c>
      <c r="D2444" s="88">
        <v>86.949996999999996</v>
      </c>
      <c r="E2444" s="88">
        <v>87.949996999999996</v>
      </c>
      <c r="F2444" s="88">
        <v>82.56765</v>
      </c>
      <c r="G2444" s="88">
        <v>33000</v>
      </c>
    </row>
    <row r="2445" spans="1:7" hidden="1" x14ac:dyDescent="0.25">
      <c r="A2445" s="87">
        <v>43350</v>
      </c>
      <c r="B2445" s="88">
        <v>87.75</v>
      </c>
      <c r="C2445" s="88">
        <v>87.949996999999996</v>
      </c>
      <c r="D2445" s="88">
        <v>87.099997999999999</v>
      </c>
      <c r="E2445" s="88">
        <v>87.650002000000001</v>
      </c>
      <c r="F2445" s="88">
        <v>82.286002999999994</v>
      </c>
      <c r="G2445" s="88">
        <v>47400</v>
      </c>
    </row>
    <row r="2446" spans="1:7" hidden="1" x14ac:dyDescent="0.25">
      <c r="A2446" s="87">
        <v>43353</v>
      </c>
      <c r="B2446" s="88">
        <v>87.650002000000001</v>
      </c>
      <c r="C2446" s="88">
        <v>87.650002000000001</v>
      </c>
      <c r="D2446" s="88">
        <v>86.400002000000001</v>
      </c>
      <c r="E2446" s="88">
        <v>87.349997999999999</v>
      </c>
      <c r="F2446" s="88">
        <v>82.004363999999995</v>
      </c>
      <c r="G2446" s="88">
        <v>21800</v>
      </c>
    </row>
    <row r="2447" spans="1:7" hidden="1" x14ac:dyDescent="0.25">
      <c r="A2447" s="87">
        <v>43354</v>
      </c>
      <c r="B2447" s="88">
        <v>87.150002000000001</v>
      </c>
      <c r="C2447" s="88">
        <v>87.699996999999996</v>
      </c>
      <c r="D2447" s="88">
        <v>86.599997999999999</v>
      </c>
      <c r="E2447" s="88">
        <v>87.349997999999999</v>
      </c>
      <c r="F2447" s="88">
        <v>82.004363999999995</v>
      </c>
      <c r="G2447" s="88">
        <v>29600</v>
      </c>
    </row>
    <row r="2448" spans="1:7" hidden="1" x14ac:dyDescent="0.25">
      <c r="A2448" s="87">
        <v>43355</v>
      </c>
      <c r="B2448" s="88">
        <v>87.300003000000004</v>
      </c>
      <c r="C2448" s="88">
        <v>87.800003000000004</v>
      </c>
      <c r="D2448" s="88">
        <v>86.949996999999996</v>
      </c>
      <c r="E2448" s="88">
        <v>87.25</v>
      </c>
      <c r="F2448" s="88">
        <v>81.910477</v>
      </c>
      <c r="G2448" s="88">
        <v>31200</v>
      </c>
    </row>
    <row r="2449" spans="1:7" hidden="1" x14ac:dyDescent="0.25">
      <c r="A2449" s="87">
        <v>43356</v>
      </c>
      <c r="B2449" s="88">
        <v>87.25</v>
      </c>
      <c r="C2449" s="88">
        <v>88.550003000000004</v>
      </c>
      <c r="D2449" s="88">
        <v>86.699996999999996</v>
      </c>
      <c r="E2449" s="88">
        <v>88.550003000000004</v>
      </c>
      <c r="F2449" s="88">
        <v>83.484984999999995</v>
      </c>
      <c r="G2449" s="88">
        <v>33500</v>
      </c>
    </row>
    <row r="2450" spans="1:7" hidden="1" x14ac:dyDescent="0.25">
      <c r="A2450" s="87">
        <v>43357</v>
      </c>
      <c r="B2450" s="88">
        <v>88.550003000000004</v>
      </c>
      <c r="C2450" s="88">
        <v>89</v>
      </c>
      <c r="D2450" s="88">
        <v>87.800003000000004</v>
      </c>
      <c r="E2450" s="88">
        <v>88.800003000000004</v>
      </c>
      <c r="F2450" s="88">
        <v>83.720664999999997</v>
      </c>
      <c r="G2450" s="88">
        <v>51300</v>
      </c>
    </row>
    <row r="2451" spans="1:7" hidden="1" x14ac:dyDescent="0.25">
      <c r="A2451" s="87">
        <v>43360</v>
      </c>
      <c r="B2451" s="88">
        <v>88.75</v>
      </c>
      <c r="C2451" s="88">
        <v>90</v>
      </c>
      <c r="D2451" s="88">
        <v>88.550003000000004</v>
      </c>
      <c r="E2451" s="88">
        <v>90</v>
      </c>
      <c r="F2451" s="88">
        <v>84.852028000000004</v>
      </c>
      <c r="G2451" s="88">
        <v>68200</v>
      </c>
    </row>
    <row r="2452" spans="1:7" hidden="1" x14ac:dyDescent="0.25">
      <c r="A2452" s="87">
        <v>43361</v>
      </c>
      <c r="B2452" s="88">
        <v>90.099997999999999</v>
      </c>
      <c r="C2452" s="88">
        <v>90.900002000000001</v>
      </c>
      <c r="D2452" s="88">
        <v>89.699996999999996</v>
      </c>
      <c r="E2452" s="88">
        <v>90.650002000000001</v>
      </c>
      <c r="F2452" s="88">
        <v>85.464836000000005</v>
      </c>
      <c r="G2452" s="88">
        <v>27300</v>
      </c>
    </row>
    <row r="2453" spans="1:7" hidden="1" x14ac:dyDescent="0.25">
      <c r="A2453" s="87">
        <v>43362</v>
      </c>
      <c r="B2453" s="88">
        <v>90.550003000000004</v>
      </c>
      <c r="C2453" s="88">
        <v>90.699996999999996</v>
      </c>
      <c r="D2453" s="88">
        <v>87.849997999999999</v>
      </c>
      <c r="E2453" s="88">
        <v>88.349997999999999</v>
      </c>
      <c r="F2453" s="88">
        <v>83.296417000000005</v>
      </c>
      <c r="G2453" s="88">
        <v>57600</v>
      </c>
    </row>
    <row r="2454" spans="1:7" hidden="1" x14ac:dyDescent="0.25">
      <c r="A2454" s="87">
        <v>43363</v>
      </c>
      <c r="B2454" s="88">
        <v>88.400002000000001</v>
      </c>
      <c r="C2454" s="88">
        <v>88.900002000000001</v>
      </c>
      <c r="D2454" s="88">
        <v>87.300003000000004</v>
      </c>
      <c r="E2454" s="88">
        <v>88.699996999999996</v>
      </c>
      <c r="F2454" s="88">
        <v>83.626389000000003</v>
      </c>
      <c r="G2454" s="88">
        <v>25700</v>
      </c>
    </row>
    <row r="2455" spans="1:7" hidden="1" x14ac:dyDescent="0.25">
      <c r="A2455" s="87">
        <v>43364</v>
      </c>
      <c r="B2455" s="88">
        <v>88.5</v>
      </c>
      <c r="C2455" s="88">
        <v>89.099997999999999</v>
      </c>
      <c r="D2455" s="88">
        <v>88.029999000000004</v>
      </c>
      <c r="E2455" s="88">
        <v>89.050003000000004</v>
      </c>
      <c r="F2455" s="88">
        <v>83.956367</v>
      </c>
      <c r="G2455" s="88">
        <v>199600</v>
      </c>
    </row>
    <row r="2456" spans="1:7" hidden="1" x14ac:dyDescent="0.25">
      <c r="A2456" s="87">
        <v>43367</v>
      </c>
      <c r="B2456" s="88">
        <v>86.599997999999999</v>
      </c>
      <c r="C2456" s="88">
        <v>87.150002000000001</v>
      </c>
      <c r="D2456" s="88">
        <v>83.599997999999999</v>
      </c>
      <c r="E2456" s="88">
        <v>83.900002000000001</v>
      </c>
      <c r="F2456" s="88">
        <v>79.100944999999996</v>
      </c>
      <c r="G2456" s="88">
        <v>68800</v>
      </c>
    </row>
    <row r="2457" spans="1:7" hidden="1" x14ac:dyDescent="0.25">
      <c r="A2457" s="87">
        <v>43368</v>
      </c>
      <c r="B2457" s="88">
        <v>83.900002000000001</v>
      </c>
      <c r="C2457" s="88">
        <v>84.900002000000001</v>
      </c>
      <c r="D2457" s="88">
        <v>83.75</v>
      </c>
      <c r="E2457" s="88">
        <v>84.099997999999999</v>
      </c>
      <c r="F2457" s="88">
        <v>79.289496999999997</v>
      </c>
      <c r="G2457" s="88">
        <v>46500</v>
      </c>
    </row>
    <row r="2458" spans="1:7" hidden="1" x14ac:dyDescent="0.25">
      <c r="A2458" s="87">
        <v>43369</v>
      </c>
      <c r="B2458" s="88">
        <v>83.949996999999996</v>
      </c>
      <c r="C2458" s="88">
        <v>84.25</v>
      </c>
      <c r="D2458" s="88">
        <v>82.300003000000004</v>
      </c>
      <c r="E2458" s="88">
        <v>82.349997999999999</v>
      </c>
      <c r="F2458" s="88">
        <v>77.639595</v>
      </c>
      <c r="G2458" s="88">
        <v>46300</v>
      </c>
    </row>
    <row r="2459" spans="1:7" hidden="1" x14ac:dyDescent="0.25">
      <c r="A2459" s="87">
        <v>43370</v>
      </c>
      <c r="B2459" s="88">
        <v>82.400002000000001</v>
      </c>
      <c r="C2459" s="88">
        <v>83.449996999999996</v>
      </c>
      <c r="D2459" s="88">
        <v>82.400002000000001</v>
      </c>
      <c r="E2459" s="88">
        <v>83</v>
      </c>
      <c r="F2459" s="88">
        <v>78.252403000000001</v>
      </c>
      <c r="G2459" s="88">
        <v>38300</v>
      </c>
    </row>
    <row r="2460" spans="1:7" hidden="1" x14ac:dyDescent="0.25">
      <c r="A2460" s="87">
        <v>43371</v>
      </c>
      <c r="B2460" s="88">
        <v>82.849997999999999</v>
      </c>
      <c r="C2460" s="88">
        <v>84.300003000000004</v>
      </c>
      <c r="D2460" s="88">
        <v>82.699996999999996</v>
      </c>
      <c r="E2460" s="88">
        <v>83.900002000000001</v>
      </c>
      <c r="F2460" s="88">
        <v>79.100944999999996</v>
      </c>
      <c r="G2460" s="88">
        <v>59200</v>
      </c>
    </row>
    <row r="2461" spans="1:7" hidden="1" x14ac:dyDescent="0.25">
      <c r="A2461" s="87">
        <v>43374</v>
      </c>
      <c r="B2461" s="88">
        <v>84.099997999999999</v>
      </c>
      <c r="C2461" s="88">
        <v>84.360000999999997</v>
      </c>
      <c r="D2461" s="88">
        <v>81.480002999999996</v>
      </c>
      <c r="E2461" s="88">
        <v>81.620002999999997</v>
      </c>
      <c r="F2461" s="88">
        <v>76.951363000000001</v>
      </c>
      <c r="G2461" s="88">
        <v>57700</v>
      </c>
    </row>
    <row r="2462" spans="1:7" hidden="1" x14ac:dyDescent="0.25">
      <c r="A2462" s="87">
        <v>43375</v>
      </c>
      <c r="B2462" s="88">
        <v>81.760002</v>
      </c>
      <c r="C2462" s="88">
        <v>82.860000999999997</v>
      </c>
      <c r="D2462" s="88">
        <v>81.410004000000001</v>
      </c>
      <c r="E2462" s="88">
        <v>81.949996999999996</v>
      </c>
      <c r="F2462" s="88">
        <v>77.262482000000006</v>
      </c>
      <c r="G2462" s="88">
        <v>50400</v>
      </c>
    </row>
    <row r="2463" spans="1:7" hidden="1" x14ac:dyDescent="0.25">
      <c r="A2463" s="87">
        <v>43376</v>
      </c>
      <c r="B2463" s="88">
        <v>82.07</v>
      </c>
      <c r="C2463" s="88">
        <v>83.190002000000007</v>
      </c>
      <c r="D2463" s="88">
        <v>81</v>
      </c>
      <c r="E2463" s="88">
        <v>82.489998</v>
      </c>
      <c r="F2463" s="88">
        <v>77.771598999999995</v>
      </c>
      <c r="G2463" s="88">
        <v>38500</v>
      </c>
    </row>
    <row r="2464" spans="1:7" hidden="1" x14ac:dyDescent="0.25">
      <c r="A2464" s="87">
        <v>43377</v>
      </c>
      <c r="B2464" s="88">
        <v>82.589995999999999</v>
      </c>
      <c r="C2464" s="88">
        <v>83.260002</v>
      </c>
      <c r="D2464" s="88">
        <v>82.239998</v>
      </c>
      <c r="E2464" s="88">
        <v>82.349997999999999</v>
      </c>
      <c r="F2464" s="88">
        <v>77.639595</v>
      </c>
      <c r="G2464" s="88">
        <v>37800</v>
      </c>
    </row>
    <row r="2465" spans="1:7" hidden="1" x14ac:dyDescent="0.25">
      <c r="A2465" s="87">
        <v>43378</v>
      </c>
      <c r="B2465" s="88">
        <v>82.480002999999996</v>
      </c>
      <c r="C2465" s="88">
        <v>83.419998000000007</v>
      </c>
      <c r="D2465" s="88">
        <v>81.709998999999996</v>
      </c>
      <c r="E2465" s="88">
        <v>83.029999000000004</v>
      </c>
      <c r="F2465" s="88">
        <v>78.280715999999998</v>
      </c>
      <c r="G2465" s="88">
        <v>77500</v>
      </c>
    </row>
    <row r="2466" spans="1:7" hidden="1" x14ac:dyDescent="0.25">
      <c r="A2466" s="87">
        <v>43381</v>
      </c>
      <c r="B2466" s="88">
        <v>83.199996999999996</v>
      </c>
      <c r="C2466" s="88">
        <v>85.440002000000007</v>
      </c>
      <c r="D2466" s="88">
        <v>83.199996999999996</v>
      </c>
      <c r="E2466" s="88">
        <v>84.559997999999993</v>
      </c>
      <c r="F2466" s="88">
        <v>79.723183000000006</v>
      </c>
      <c r="G2466" s="88">
        <v>34500</v>
      </c>
    </row>
    <row r="2467" spans="1:7" hidden="1" x14ac:dyDescent="0.25">
      <c r="A2467" s="87">
        <v>43382</v>
      </c>
      <c r="B2467" s="88">
        <v>84.510002</v>
      </c>
      <c r="C2467" s="88">
        <v>86.029999000000004</v>
      </c>
      <c r="D2467" s="88">
        <v>83.730002999999996</v>
      </c>
      <c r="E2467" s="88">
        <v>84.529999000000004</v>
      </c>
      <c r="F2467" s="88">
        <v>79.694916000000006</v>
      </c>
      <c r="G2467" s="88">
        <v>36900</v>
      </c>
    </row>
    <row r="2468" spans="1:7" hidden="1" x14ac:dyDescent="0.25">
      <c r="A2468" s="87">
        <v>43383</v>
      </c>
      <c r="B2468" s="88">
        <v>84.43</v>
      </c>
      <c r="C2468" s="88">
        <v>85.940002000000007</v>
      </c>
      <c r="D2468" s="88">
        <v>83.75</v>
      </c>
      <c r="E2468" s="88">
        <v>84.239998</v>
      </c>
      <c r="F2468" s="88">
        <v>79.421509</v>
      </c>
      <c r="G2468" s="88">
        <v>62600</v>
      </c>
    </row>
    <row r="2469" spans="1:7" hidden="1" x14ac:dyDescent="0.25">
      <c r="A2469" s="87">
        <v>43384</v>
      </c>
      <c r="B2469" s="88">
        <v>84.190002000000007</v>
      </c>
      <c r="C2469" s="88">
        <v>84.489998</v>
      </c>
      <c r="D2469" s="88">
        <v>81.430000000000007</v>
      </c>
      <c r="E2469" s="88">
        <v>81.510002</v>
      </c>
      <c r="F2469" s="88">
        <v>76.847649000000004</v>
      </c>
      <c r="G2469" s="88">
        <v>54800</v>
      </c>
    </row>
    <row r="2470" spans="1:7" hidden="1" x14ac:dyDescent="0.25">
      <c r="A2470" s="87">
        <v>43385</v>
      </c>
      <c r="B2470" s="88">
        <v>81.699996999999996</v>
      </c>
      <c r="C2470" s="88">
        <v>82.900002000000001</v>
      </c>
      <c r="D2470" s="88">
        <v>79.080001999999993</v>
      </c>
      <c r="E2470" s="88">
        <v>79.790001000000004</v>
      </c>
      <c r="F2470" s="88">
        <v>75.226027999999999</v>
      </c>
      <c r="G2470" s="88">
        <v>38000</v>
      </c>
    </row>
    <row r="2471" spans="1:7" hidden="1" x14ac:dyDescent="0.25">
      <c r="A2471" s="87">
        <v>43388</v>
      </c>
      <c r="B2471" s="88">
        <v>79.639999000000003</v>
      </c>
      <c r="C2471" s="88">
        <v>80.819999999999993</v>
      </c>
      <c r="D2471" s="88">
        <v>79.330001999999993</v>
      </c>
      <c r="E2471" s="88">
        <v>80.290001000000004</v>
      </c>
      <c r="F2471" s="88">
        <v>75.697449000000006</v>
      </c>
      <c r="G2471" s="88">
        <v>38500</v>
      </c>
    </row>
    <row r="2472" spans="1:7" hidden="1" x14ac:dyDescent="0.25">
      <c r="A2472" s="87">
        <v>43389</v>
      </c>
      <c r="B2472" s="88">
        <v>80.330001999999993</v>
      </c>
      <c r="C2472" s="88">
        <v>82.559997999999993</v>
      </c>
      <c r="D2472" s="88">
        <v>79.949996999999996</v>
      </c>
      <c r="E2472" s="88">
        <v>82.519997000000004</v>
      </c>
      <c r="F2472" s="88">
        <v>77.799888999999993</v>
      </c>
      <c r="G2472" s="88">
        <v>28600</v>
      </c>
    </row>
    <row r="2473" spans="1:7" hidden="1" x14ac:dyDescent="0.25">
      <c r="A2473" s="87">
        <v>43390</v>
      </c>
      <c r="B2473" s="88">
        <v>82.519997000000004</v>
      </c>
      <c r="C2473" s="88">
        <v>82.519997000000004</v>
      </c>
      <c r="D2473" s="88">
        <v>81.150002000000001</v>
      </c>
      <c r="E2473" s="88">
        <v>82.379997000000003</v>
      </c>
      <c r="F2473" s="88">
        <v>77.667891999999995</v>
      </c>
      <c r="G2473" s="88">
        <v>32500</v>
      </c>
    </row>
    <row r="2474" spans="1:7" hidden="1" x14ac:dyDescent="0.25">
      <c r="A2474" s="87">
        <v>43391</v>
      </c>
      <c r="B2474" s="88">
        <v>82.199996999999996</v>
      </c>
      <c r="C2474" s="88">
        <v>82.199996999999996</v>
      </c>
      <c r="D2474" s="88">
        <v>80.569999999999993</v>
      </c>
      <c r="E2474" s="88">
        <v>81.300003000000004</v>
      </c>
      <c r="F2474" s="88">
        <v>76.649665999999996</v>
      </c>
      <c r="G2474" s="88">
        <v>25400</v>
      </c>
    </row>
    <row r="2475" spans="1:7" hidden="1" x14ac:dyDescent="0.25">
      <c r="A2475" s="87">
        <v>43392</v>
      </c>
      <c r="B2475" s="88">
        <v>80.949996999999996</v>
      </c>
      <c r="C2475" s="88">
        <v>82.25</v>
      </c>
      <c r="D2475" s="88">
        <v>79.75</v>
      </c>
      <c r="E2475" s="88">
        <v>81.870002999999997</v>
      </c>
      <c r="F2475" s="88">
        <v>77.187072999999998</v>
      </c>
      <c r="G2475" s="88">
        <v>49000</v>
      </c>
    </row>
    <row r="2476" spans="1:7" hidden="1" x14ac:dyDescent="0.25">
      <c r="A2476" s="87">
        <v>43395</v>
      </c>
      <c r="B2476" s="88">
        <v>81.800003000000004</v>
      </c>
      <c r="C2476" s="88">
        <v>82.650002000000001</v>
      </c>
      <c r="D2476" s="88">
        <v>80.839995999999999</v>
      </c>
      <c r="E2476" s="88">
        <v>81.370002999999997</v>
      </c>
      <c r="F2476" s="88">
        <v>76.715667999999994</v>
      </c>
      <c r="G2476" s="88">
        <v>19200</v>
      </c>
    </row>
    <row r="2477" spans="1:7" hidden="1" x14ac:dyDescent="0.25">
      <c r="A2477" s="87">
        <v>43396</v>
      </c>
      <c r="B2477" s="88">
        <v>80.959998999999996</v>
      </c>
      <c r="C2477" s="88">
        <v>86.690002000000007</v>
      </c>
      <c r="D2477" s="88">
        <v>80.75</v>
      </c>
      <c r="E2477" s="88">
        <v>86.07</v>
      </c>
      <c r="F2477" s="88">
        <v>81.146820000000005</v>
      </c>
      <c r="G2477" s="88">
        <v>158000</v>
      </c>
    </row>
    <row r="2478" spans="1:7" hidden="1" x14ac:dyDescent="0.25">
      <c r="A2478" s="87">
        <v>43397</v>
      </c>
      <c r="B2478" s="88">
        <v>86.230002999999996</v>
      </c>
      <c r="C2478" s="88">
        <v>93.089995999999999</v>
      </c>
      <c r="D2478" s="88">
        <v>84.32</v>
      </c>
      <c r="E2478" s="88">
        <v>85.43</v>
      </c>
      <c r="F2478" s="88">
        <v>80.543419</v>
      </c>
      <c r="G2478" s="88">
        <v>324100</v>
      </c>
    </row>
    <row r="2479" spans="1:7" hidden="1" x14ac:dyDescent="0.25">
      <c r="A2479" s="87">
        <v>43398</v>
      </c>
      <c r="B2479" s="88">
        <v>85.269997000000004</v>
      </c>
      <c r="C2479" s="88">
        <v>85.269997000000004</v>
      </c>
      <c r="D2479" s="88">
        <v>81.440002000000007</v>
      </c>
      <c r="E2479" s="88">
        <v>82.099997999999999</v>
      </c>
      <c r="F2479" s="88">
        <v>77.403892999999997</v>
      </c>
      <c r="G2479" s="88">
        <v>116700</v>
      </c>
    </row>
    <row r="2480" spans="1:7" hidden="1" x14ac:dyDescent="0.25">
      <c r="A2480" s="87">
        <v>43399</v>
      </c>
      <c r="B2480" s="88">
        <v>81.480002999999996</v>
      </c>
      <c r="C2480" s="88">
        <v>82.339995999999999</v>
      </c>
      <c r="D2480" s="88">
        <v>80.410004000000001</v>
      </c>
      <c r="E2480" s="88">
        <v>80.919998000000007</v>
      </c>
      <c r="F2480" s="88">
        <v>76.291397000000003</v>
      </c>
      <c r="G2480" s="88">
        <v>39900</v>
      </c>
    </row>
    <row r="2481" spans="1:7" hidden="1" x14ac:dyDescent="0.25">
      <c r="A2481" s="87">
        <v>43402</v>
      </c>
      <c r="B2481" s="88">
        <v>81.330001999999993</v>
      </c>
      <c r="C2481" s="88">
        <v>82.620002999999997</v>
      </c>
      <c r="D2481" s="88">
        <v>79.889999000000003</v>
      </c>
      <c r="E2481" s="88">
        <v>80.769997000000004</v>
      </c>
      <c r="F2481" s="88">
        <v>76.149985999999998</v>
      </c>
      <c r="G2481" s="88">
        <v>34900</v>
      </c>
    </row>
    <row r="2482" spans="1:7" hidden="1" x14ac:dyDescent="0.25">
      <c r="A2482" s="87">
        <v>43403</v>
      </c>
      <c r="B2482" s="88">
        <v>80.879997000000003</v>
      </c>
      <c r="C2482" s="88">
        <v>82.510002</v>
      </c>
      <c r="D2482" s="88">
        <v>80.879997000000003</v>
      </c>
      <c r="E2482" s="88">
        <v>81.739998</v>
      </c>
      <c r="F2482" s="88">
        <v>77.064491000000004</v>
      </c>
      <c r="G2482" s="88">
        <v>37300</v>
      </c>
    </row>
    <row r="2483" spans="1:7" hidden="1" x14ac:dyDescent="0.25">
      <c r="A2483" s="87">
        <v>43404</v>
      </c>
      <c r="B2483" s="88">
        <v>81.739998</v>
      </c>
      <c r="C2483" s="88">
        <v>82.129997000000003</v>
      </c>
      <c r="D2483" s="88">
        <v>79.150002000000001</v>
      </c>
      <c r="E2483" s="88">
        <v>79.449996999999996</v>
      </c>
      <c r="F2483" s="88">
        <v>74.905479</v>
      </c>
      <c r="G2483" s="88">
        <v>39200</v>
      </c>
    </row>
    <row r="2484" spans="1:7" hidden="1" x14ac:dyDescent="0.25">
      <c r="A2484" s="87">
        <v>43405</v>
      </c>
      <c r="B2484" s="88">
        <v>79.459998999999996</v>
      </c>
      <c r="C2484" s="88">
        <v>79.510002</v>
      </c>
      <c r="D2484" s="88">
        <v>77.449996999999996</v>
      </c>
      <c r="E2484" s="88">
        <v>78.139999000000003</v>
      </c>
      <c r="F2484" s="88">
        <v>73.670410000000004</v>
      </c>
      <c r="G2484" s="88">
        <v>60500</v>
      </c>
    </row>
    <row r="2485" spans="1:7" hidden="1" x14ac:dyDescent="0.25">
      <c r="A2485" s="87">
        <v>43406</v>
      </c>
      <c r="B2485" s="88">
        <v>79.790001000000004</v>
      </c>
      <c r="C2485" s="88">
        <v>80.730002999999996</v>
      </c>
      <c r="D2485" s="88">
        <v>78.349997999999999</v>
      </c>
      <c r="E2485" s="88">
        <v>79.5</v>
      </c>
      <c r="F2485" s="88">
        <v>74.952620999999994</v>
      </c>
      <c r="G2485" s="88">
        <v>59400</v>
      </c>
    </row>
    <row r="2486" spans="1:7" hidden="1" x14ac:dyDescent="0.25">
      <c r="A2486" s="87">
        <v>43409</v>
      </c>
      <c r="B2486" s="88">
        <v>79.739998</v>
      </c>
      <c r="C2486" s="88">
        <v>81.440002000000007</v>
      </c>
      <c r="D2486" s="88">
        <v>79.739998</v>
      </c>
      <c r="E2486" s="88">
        <v>80.669998000000007</v>
      </c>
      <c r="F2486" s="88">
        <v>76.055687000000006</v>
      </c>
      <c r="G2486" s="88">
        <v>52500</v>
      </c>
    </row>
    <row r="2487" spans="1:7" hidden="1" x14ac:dyDescent="0.25">
      <c r="A2487" s="87">
        <v>43410</v>
      </c>
      <c r="B2487" s="88">
        <v>80.839995999999999</v>
      </c>
      <c r="C2487" s="88">
        <v>82.300003000000004</v>
      </c>
      <c r="D2487" s="88">
        <v>80.099997999999999</v>
      </c>
      <c r="E2487" s="88">
        <v>82.129997000000003</v>
      </c>
      <c r="F2487" s="88">
        <v>77.432181999999997</v>
      </c>
      <c r="G2487" s="88">
        <v>32500</v>
      </c>
    </row>
    <row r="2488" spans="1:7" hidden="1" x14ac:dyDescent="0.25">
      <c r="A2488" s="87">
        <v>43411</v>
      </c>
      <c r="B2488" s="88">
        <v>82.129997000000003</v>
      </c>
      <c r="C2488" s="88">
        <v>82.720000999999996</v>
      </c>
      <c r="D2488" s="88">
        <v>80.760002</v>
      </c>
      <c r="E2488" s="88">
        <v>81.690002000000007</v>
      </c>
      <c r="F2488" s="88">
        <v>77.017357000000004</v>
      </c>
      <c r="G2488" s="88">
        <v>57900</v>
      </c>
    </row>
    <row r="2489" spans="1:7" hidden="1" x14ac:dyDescent="0.25">
      <c r="A2489" s="87">
        <v>43412</v>
      </c>
      <c r="B2489" s="88">
        <v>81.809997999999993</v>
      </c>
      <c r="C2489" s="88">
        <v>83.449996999999996</v>
      </c>
      <c r="D2489" s="88">
        <v>81.029999000000004</v>
      </c>
      <c r="E2489" s="88">
        <v>82.529999000000004</v>
      </c>
      <c r="F2489" s="88">
        <v>77.809310999999994</v>
      </c>
      <c r="G2489" s="88">
        <v>103800</v>
      </c>
    </row>
    <row r="2490" spans="1:7" hidden="1" x14ac:dyDescent="0.25">
      <c r="A2490" s="87">
        <v>43413</v>
      </c>
      <c r="B2490" s="88">
        <v>78.190002000000007</v>
      </c>
      <c r="C2490" s="88">
        <v>83.230002999999996</v>
      </c>
      <c r="D2490" s="88">
        <v>78.169998000000007</v>
      </c>
      <c r="E2490" s="88">
        <v>82.639999000000003</v>
      </c>
      <c r="F2490" s="88">
        <v>77.913032999999999</v>
      </c>
      <c r="G2490" s="88">
        <v>69500</v>
      </c>
    </row>
    <row r="2491" spans="1:7" hidden="1" x14ac:dyDescent="0.25">
      <c r="A2491" s="87">
        <v>43416</v>
      </c>
      <c r="B2491" s="88">
        <v>82.260002</v>
      </c>
      <c r="C2491" s="88">
        <v>84.550003000000004</v>
      </c>
      <c r="D2491" s="88">
        <v>82.260002</v>
      </c>
      <c r="E2491" s="88">
        <v>82.449996999999996</v>
      </c>
      <c r="F2491" s="88">
        <v>77.733879000000002</v>
      </c>
      <c r="G2491" s="88">
        <v>28300</v>
      </c>
    </row>
    <row r="2492" spans="1:7" hidden="1" x14ac:dyDescent="0.25">
      <c r="A2492" s="87">
        <v>43417</v>
      </c>
      <c r="B2492" s="88">
        <v>82.629997000000003</v>
      </c>
      <c r="C2492" s="88">
        <v>84.190002000000007</v>
      </c>
      <c r="D2492" s="88">
        <v>82.410004000000001</v>
      </c>
      <c r="E2492" s="88">
        <v>83.559997999999993</v>
      </c>
      <c r="F2492" s="88">
        <v>78.780379999999994</v>
      </c>
      <c r="G2492" s="88">
        <v>65300</v>
      </c>
    </row>
    <row r="2493" spans="1:7" hidden="1" x14ac:dyDescent="0.25">
      <c r="A2493" s="87">
        <v>43418</v>
      </c>
      <c r="B2493" s="88">
        <v>83.599997999999999</v>
      </c>
      <c r="C2493" s="88">
        <v>85.349997999999999</v>
      </c>
      <c r="D2493" s="88">
        <v>82</v>
      </c>
      <c r="E2493" s="88">
        <v>83.040001000000004</v>
      </c>
      <c r="F2493" s="88">
        <v>78.290137999999999</v>
      </c>
      <c r="G2493" s="88">
        <v>38500</v>
      </c>
    </row>
    <row r="2494" spans="1:7" hidden="1" x14ac:dyDescent="0.25">
      <c r="A2494" s="87">
        <v>43419</v>
      </c>
      <c r="B2494" s="88">
        <v>82.900002000000001</v>
      </c>
      <c r="C2494" s="88">
        <v>84.550003000000004</v>
      </c>
      <c r="D2494" s="88">
        <v>81.599997999999999</v>
      </c>
      <c r="E2494" s="88">
        <v>84.43</v>
      </c>
      <c r="F2494" s="88">
        <v>79.600632000000004</v>
      </c>
      <c r="G2494" s="88">
        <v>26200</v>
      </c>
    </row>
    <row r="2495" spans="1:7" hidden="1" x14ac:dyDescent="0.25">
      <c r="A2495" s="87">
        <v>43420</v>
      </c>
      <c r="B2495" s="88">
        <v>84.620002999999997</v>
      </c>
      <c r="C2495" s="88">
        <v>85.440002000000007</v>
      </c>
      <c r="D2495" s="88">
        <v>83.559997999999993</v>
      </c>
      <c r="E2495" s="88">
        <v>84.699996999999996</v>
      </c>
      <c r="F2495" s="88">
        <v>79.855170999999999</v>
      </c>
      <c r="G2495" s="88">
        <v>27300</v>
      </c>
    </row>
    <row r="2496" spans="1:7" hidden="1" x14ac:dyDescent="0.25">
      <c r="A2496" s="87">
        <v>43423</v>
      </c>
      <c r="B2496" s="88">
        <v>84.459998999999996</v>
      </c>
      <c r="C2496" s="88">
        <v>85.889999000000003</v>
      </c>
      <c r="D2496" s="88">
        <v>83.220000999999996</v>
      </c>
      <c r="E2496" s="88">
        <v>84.330001999999993</v>
      </c>
      <c r="F2496" s="88">
        <v>79.506362999999993</v>
      </c>
      <c r="G2496" s="88">
        <v>23200</v>
      </c>
    </row>
    <row r="2497" spans="1:7" hidden="1" x14ac:dyDescent="0.25">
      <c r="A2497" s="87">
        <v>43424</v>
      </c>
      <c r="B2497" s="88">
        <v>84</v>
      </c>
      <c r="C2497" s="88">
        <v>84.379997000000003</v>
      </c>
      <c r="D2497" s="88">
        <v>82.419998000000007</v>
      </c>
      <c r="E2497" s="88">
        <v>83.300003000000004</v>
      </c>
      <c r="F2497" s="88">
        <v>78.535263</v>
      </c>
      <c r="G2497" s="88">
        <v>28500</v>
      </c>
    </row>
    <row r="2498" spans="1:7" hidden="1" x14ac:dyDescent="0.25">
      <c r="A2498" s="87">
        <v>43425</v>
      </c>
      <c r="B2498" s="88">
        <v>83.230002999999996</v>
      </c>
      <c r="C2498" s="88">
        <v>84.089995999999999</v>
      </c>
      <c r="D2498" s="88">
        <v>81.790001000000004</v>
      </c>
      <c r="E2498" s="88">
        <v>82.199996999999996</v>
      </c>
      <c r="F2498" s="88">
        <v>77.498183999999995</v>
      </c>
      <c r="G2498" s="88">
        <v>30800</v>
      </c>
    </row>
    <row r="2499" spans="1:7" hidden="1" x14ac:dyDescent="0.25">
      <c r="A2499" s="87">
        <v>43427</v>
      </c>
      <c r="B2499" s="88">
        <v>82.489998</v>
      </c>
      <c r="C2499" s="88">
        <v>84.260002</v>
      </c>
      <c r="D2499" s="88">
        <v>82.489998</v>
      </c>
      <c r="E2499" s="88">
        <v>83.300003000000004</v>
      </c>
      <c r="F2499" s="88">
        <v>78.535263</v>
      </c>
      <c r="G2499" s="88">
        <v>12900</v>
      </c>
    </row>
    <row r="2500" spans="1:7" hidden="1" x14ac:dyDescent="0.25">
      <c r="A2500" s="87">
        <v>43430</v>
      </c>
      <c r="B2500" s="88">
        <v>83.410004000000001</v>
      </c>
      <c r="C2500" s="88">
        <v>83.870002999999997</v>
      </c>
      <c r="D2500" s="88">
        <v>82.25</v>
      </c>
      <c r="E2500" s="88">
        <v>83.339995999999999</v>
      </c>
      <c r="F2500" s="88">
        <v>78.572975</v>
      </c>
      <c r="G2500" s="88">
        <v>39100</v>
      </c>
    </row>
    <row r="2501" spans="1:7" hidden="1" x14ac:dyDescent="0.25">
      <c r="A2501" s="87">
        <v>43431</v>
      </c>
      <c r="B2501" s="88">
        <v>83.099997999999999</v>
      </c>
      <c r="C2501" s="88">
        <v>83.099997999999999</v>
      </c>
      <c r="D2501" s="88">
        <v>80.510002</v>
      </c>
      <c r="E2501" s="88">
        <v>81.569999999999993</v>
      </c>
      <c r="F2501" s="88">
        <v>76.904221000000007</v>
      </c>
      <c r="G2501" s="88">
        <v>30200</v>
      </c>
    </row>
    <row r="2502" spans="1:7" hidden="1" x14ac:dyDescent="0.25">
      <c r="A2502" s="87">
        <v>43432</v>
      </c>
      <c r="B2502" s="88">
        <v>82.330001999999993</v>
      </c>
      <c r="C2502" s="88">
        <v>85.980002999999996</v>
      </c>
      <c r="D2502" s="88">
        <v>81.580001999999993</v>
      </c>
      <c r="E2502" s="88">
        <v>85.510002</v>
      </c>
      <c r="F2502" s="88">
        <v>80.618865999999997</v>
      </c>
      <c r="G2502" s="88">
        <v>100100</v>
      </c>
    </row>
    <row r="2503" spans="1:7" hidden="1" x14ac:dyDescent="0.25">
      <c r="A2503" s="87">
        <v>43433</v>
      </c>
      <c r="B2503" s="88">
        <v>85.510002</v>
      </c>
      <c r="C2503" s="88">
        <v>85.830001999999993</v>
      </c>
      <c r="D2503" s="88">
        <v>82.550003000000004</v>
      </c>
      <c r="E2503" s="88">
        <v>84.050003000000004</v>
      </c>
      <c r="F2503" s="88">
        <v>79.242362999999997</v>
      </c>
      <c r="G2503" s="88">
        <v>71000</v>
      </c>
    </row>
    <row r="2504" spans="1:7" hidden="1" x14ac:dyDescent="0.25">
      <c r="A2504" s="87">
        <v>43434</v>
      </c>
      <c r="B2504" s="88">
        <v>84.050003000000004</v>
      </c>
      <c r="C2504" s="88">
        <v>86.629997000000003</v>
      </c>
      <c r="D2504" s="88">
        <v>84.050003000000004</v>
      </c>
      <c r="E2504" s="88">
        <v>86.040001000000004</v>
      </c>
      <c r="F2504" s="88">
        <v>81.118538000000001</v>
      </c>
      <c r="G2504" s="88">
        <v>93200</v>
      </c>
    </row>
    <row r="2505" spans="1:7" hidden="1" x14ac:dyDescent="0.25">
      <c r="A2505" s="87">
        <v>43437</v>
      </c>
      <c r="B2505" s="88">
        <v>86.419998000000007</v>
      </c>
      <c r="C2505" s="88">
        <v>87.620002999999997</v>
      </c>
      <c r="D2505" s="88">
        <v>84.370002999999997</v>
      </c>
      <c r="E2505" s="88">
        <v>87.18</v>
      </c>
      <c r="F2505" s="88">
        <v>82.193343999999996</v>
      </c>
      <c r="G2505" s="88">
        <v>94000</v>
      </c>
    </row>
    <row r="2506" spans="1:7" hidden="1" x14ac:dyDescent="0.25">
      <c r="A2506" s="87">
        <v>43438</v>
      </c>
      <c r="B2506" s="88">
        <v>87.07</v>
      </c>
      <c r="C2506" s="88">
        <v>88.529999000000004</v>
      </c>
      <c r="D2506" s="88">
        <v>85.099997999999999</v>
      </c>
      <c r="E2506" s="88">
        <v>86.199996999999996</v>
      </c>
      <c r="F2506" s="88">
        <v>81.269385999999997</v>
      </c>
      <c r="G2506" s="88">
        <v>58100</v>
      </c>
    </row>
    <row r="2507" spans="1:7" hidden="1" x14ac:dyDescent="0.25">
      <c r="A2507" s="87">
        <v>43440</v>
      </c>
      <c r="B2507" s="88">
        <v>86.25</v>
      </c>
      <c r="C2507" s="88">
        <v>87.839995999999999</v>
      </c>
      <c r="D2507" s="88">
        <v>85.949996999999996</v>
      </c>
      <c r="E2507" s="88">
        <v>87.769997000000004</v>
      </c>
      <c r="F2507" s="88">
        <v>82.749579999999995</v>
      </c>
      <c r="G2507" s="88">
        <v>56800</v>
      </c>
    </row>
    <row r="2508" spans="1:7" hidden="1" x14ac:dyDescent="0.25">
      <c r="A2508" s="87">
        <v>43441</v>
      </c>
      <c r="B2508" s="88">
        <v>87.639999000000003</v>
      </c>
      <c r="C2508" s="88">
        <v>89.790001000000004</v>
      </c>
      <c r="D2508" s="88">
        <v>87.370002999999997</v>
      </c>
      <c r="E2508" s="88">
        <v>89.07</v>
      </c>
      <c r="F2508" s="88">
        <v>83.975227000000004</v>
      </c>
      <c r="G2508" s="88">
        <v>57100</v>
      </c>
    </row>
    <row r="2509" spans="1:7" hidden="1" x14ac:dyDescent="0.25">
      <c r="A2509" s="87">
        <v>43444</v>
      </c>
      <c r="B2509" s="88">
        <v>89.150002000000001</v>
      </c>
      <c r="C2509" s="88">
        <v>89.400002000000001</v>
      </c>
      <c r="D2509" s="88">
        <v>87.800003000000004</v>
      </c>
      <c r="E2509" s="88">
        <v>89.050003000000004</v>
      </c>
      <c r="F2509" s="88">
        <v>83.956367</v>
      </c>
      <c r="G2509" s="88">
        <v>50900</v>
      </c>
    </row>
    <row r="2510" spans="1:7" hidden="1" x14ac:dyDescent="0.25">
      <c r="A2510" s="87">
        <v>43445</v>
      </c>
      <c r="B2510" s="88">
        <v>89.589995999999999</v>
      </c>
      <c r="C2510" s="88">
        <v>90.68</v>
      </c>
      <c r="D2510" s="88">
        <v>89.18</v>
      </c>
      <c r="E2510" s="88">
        <v>90.330001999999993</v>
      </c>
      <c r="F2510" s="88">
        <v>85.163146999999995</v>
      </c>
      <c r="G2510" s="88">
        <v>64800</v>
      </c>
    </row>
    <row r="2511" spans="1:7" hidden="1" x14ac:dyDescent="0.25">
      <c r="A2511" s="87">
        <v>43446</v>
      </c>
      <c r="B2511" s="88">
        <v>90.800003000000004</v>
      </c>
      <c r="C2511" s="88">
        <v>91.790001000000004</v>
      </c>
      <c r="D2511" s="88">
        <v>90.690002000000007</v>
      </c>
      <c r="E2511" s="88">
        <v>91.730002999999996</v>
      </c>
      <c r="F2511" s="88">
        <v>86.483063000000001</v>
      </c>
      <c r="G2511" s="88">
        <v>57700</v>
      </c>
    </row>
    <row r="2512" spans="1:7" hidden="1" x14ac:dyDescent="0.25">
      <c r="A2512" s="87">
        <v>43447</v>
      </c>
      <c r="B2512" s="88">
        <v>90.970000999999996</v>
      </c>
      <c r="C2512" s="88">
        <v>93.019997000000004</v>
      </c>
      <c r="D2512" s="88">
        <v>90.529999000000004</v>
      </c>
      <c r="E2512" s="88">
        <v>93.010002</v>
      </c>
      <c r="F2512" s="88">
        <v>88.044983000000002</v>
      </c>
      <c r="G2512" s="88">
        <v>75000</v>
      </c>
    </row>
    <row r="2513" spans="1:7" hidden="1" x14ac:dyDescent="0.25">
      <c r="A2513" s="87">
        <v>43448</v>
      </c>
      <c r="B2513" s="88">
        <v>92.900002000000001</v>
      </c>
      <c r="C2513" s="88">
        <v>93.400002000000001</v>
      </c>
      <c r="D2513" s="88">
        <v>91.959998999999996</v>
      </c>
      <c r="E2513" s="88">
        <v>93.120002999999997</v>
      </c>
      <c r="F2513" s="88">
        <v>88.149108999999996</v>
      </c>
      <c r="G2513" s="88">
        <v>79800</v>
      </c>
    </row>
    <row r="2514" spans="1:7" hidden="1" x14ac:dyDescent="0.25">
      <c r="A2514" s="87">
        <v>43451</v>
      </c>
      <c r="B2514" s="88">
        <v>92.019997000000004</v>
      </c>
      <c r="C2514" s="88">
        <v>92.019997000000004</v>
      </c>
      <c r="D2514" s="88">
        <v>87.419998000000007</v>
      </c>
      <c r="E2514" s="88">
        <v>87.879997000000003</v>
      </c>
      <c r="F2514" s="88">
        <v>83.188843000000006</v>
      </c>
      <c r="G2514" s="88">
        <v>127800</v>
      </c>
    </row>
    <row r="2515" spans="1:7" hidden="1" x14ac:dyDescent="0.25">
      <c r="A2515" s="87">
        <v>43452</v>
      </c>
      <c r="B2515" s="88">
        <v>88.290001000000004</v>
      </c>
      <c r="C2515" s="88">
        <v>89.099997999999999</v>
      </c>
      <c r="D2515" s="88">
        <v>86.419998000000007</v>
      </c>
      <c r="E2515" s="88">
        <v>87.080001999999993</v>
      </c>
      <c r="F2515" s="88">
        <v>82.431549000000004</v>
      </c>
      <c r="G2515" s="88">
        <v>56000</v>
      </c>
    </row>
    <row r="2516" spans="1:7" hidden="1" x14ac:dyDescent="0.25">
      <c r="A2516" s="87">
        <v>43453</v>
      </c>
      <c r="B2516" s="88">
        <v>87.550003000000004</v>
      </c>
      <c r="C2516" s="88">
        <v>88.279999000000004</v>
      </c>
      <c r="D2516" s="88">
        <v>85.669998000000007</v>
      </c>
      <c r="E2516" s="88">
        <v>86.410004000000001</v>
      </c>
      <c r="F2516" s="88">
        <v>81.797302000000002</v>
      </c>
      <c r="G2516" s="88">
        <v>48800</v>
      </c>
    </row>
    <row r="2517" spans="1:7" hidden="1" x14ac:dyDescent="0.25">
      <c r="A2517" s="87">
        <v>43454</v>
      </c>
      <c r="B2517" s="88">
        <v>87.150002000000001</v>
      </c>
      <c r="C2517" s="88">
        <v>87.150002000000001</v>
      </c>
      <c r="D2517" s="88">
        <v>83.779999000000004</v>
      </c>
      <c r="E2517" s="88">
        <v>84.230002999999996</v>
      </c>
      <c r="F2517" s="88">
        <v>79.733681000000004</v>
      </c>
      <c r="G2517" s="88">
        <v>83700</v>
      </c>
    </row>
    <row r="2518" spans="1:7" hidden="1" x14ac:dyDescent="0.25">
      <c r="A2518" s="87">
        <v>43455</v>
      </c>
      <c r="B2518" s="88">
        <v>84.470000999999996</v>
      </c>
      <c r="C2518" s="88">
        <v>86.650002000000001</v>
      </c>
      <c r="D2518" s="88">
        <v>82.5</v>
      </c>
      <c r="E2518" s="88">
        <v>82.989998</v>
      </c>
      <c r="F2518" s="88">
        <v>78.559875000000005</v>
      </c>
      <c r="G2518" s="88">
        <v>135200</v>
      </c>
    </row>
    <row r="2519" spans="1:7" hidden="1" x14ac:dyDescent="0.25">
      <c r="A2519" s="87">
        <v>43458</v>
      </c>
      <c r="B2519" s="88">
        <v>83.099997999999999</v>
      </c>
      <c r="C2519" s="88">
        <v>83.099997999999999</v>
      </c>
      <c r="D2519" s="88">
        <v>78.010002</v>
      </c>
      <c r="E2519" s="88">
        <v>78.949996999999996</v>
      </c>
      <c r="F2519" s="88">
        <v>74.735518999999996</v>
      </c>
      <c r="G2519" s="88">
        <v>67000</v>
      </c>
    </row>
    <row r="2520" spans="1:7" hidden="1" x14ac:dyDescent="0.25">
      <c r="A2520" s="87">
        <v>43460</v>
      </c>
      <c r="B2520" s="88">
        <v>80.129997000000003</v>
      </c>
      <c r="C2520" s="88">
        <v>80.480002999999996</v>
      </c>
      <c r="D2520" s="88">
        <v>77.199996999999996</v>
      </c>
      <c r="E2520" s="88">
        <v>79.260002</v>
      </c>
      <c r="F2520" s="88">
        <v>75.028983999999994</v>
      </c>
      <c r="G2520" s="88">
        <v>73600</v>
      </c>
    </row>
    <row r="2521" spans="1:7" hidden="1" x14ac:dyDescent="0.25">
      <c r="A2521" s="87">
        <v>43461</v>
      </c>
      <c r="B2521" s="88">
        <v>79.230002999999996</v>
      </c>
      <c r="C2521" s="88">
        <v>79.819999999999993</v>
      </c>
      <c r="D2521" s="88">
        <v>77.230002999999996</v>
      </c>
      <c r="E2521" s="88">
        <v>79.75</v>
      </c>
      <c r="F2521" s="88">
        <v>75.492828000000003</v>
      </c>
      <c r="G2521" s="88">
        <v>59500</v>
      </c>
    </row>
    <row r="2522" spans="1:7" hidden="1" x14ac:dyDescent="0.25">
      <c r="A2522" s="87">
        <v>43462</v>
      </c>
      <c r="B2522" s="88">
        <v>79.889999000000003</v>
      </c>
      <c r="C2522" s="88">
        <v>81.040001000000004</v>
      </c>
      <c r="D2522" s="88">
        <v>78.599997999999999</v>
      </c>
      <c r="E2522" s="88">
        <v>79.620002999999997</v>
      </c>
      <c r="F2522" s="88">
        <v>75.369781000000003</v>
      </c>
      <c r="G2522" s="88">
        <v>41800</v>
      </c>
    </row>
    <row r="2523" spans="1:7" x14ac:dyDescent="0.25">
      <c r="A2523" s="87">
        <v>43465</v>
      </c>
      <c r="B2523" s="88">
        <v>79.669998000000007</v>
      </c>
      <c r="C2523" s="88">
        <v>81.430000000000007</v>
      </c>
      <c r="D2523" s="88">
        <v>78.809997999999993</v>
      </c>
      <c r="E2523" s="88">
        <v>81.300003000000004</v>
      </c>
      <c r="F2523" s="88">
        <v>76.960082999999997</v>
      </c>
      <c r="G2523" s="88">
        <v>90600</v>
      </c>
    </row>
    <row r="2524" spans="1:7" hidden="1" x14ac:dyDescent="0.25">
      <c r="A2524" s="87">
        <v>43467</v>
      </c>
      <c r="B2524" s="88">
        <v>80.620002999999997</v>
      </c>
      <c r="C2524" s="88">
        <v>80.620002999999997</v>
      </c>
      <c r="D2524" s="88">
        <v>77.589995999999999</v>
      </c>
      <c r="E2524" s="88">
        <v>79.589995999999999</v>
      </c>
      <c r="F2524" s="88">
        <v>75.341362000000004</v>
      </c>
      <c r="G2524" s="88">
        <v>106800</v>
      </c>
    </row>
    <row r="2525" spans="1:7" hidden="1" x14ac:dyDescent="0.25">
      <c r="A2525" s="87">
        <v>43468</v>
      </c>
      <c r="B2525" s="88">
        <v>79.480002999999996</v>
      </c>
      <c r="C2525" s="88">
        <v>81.379997000000003</v>
      </c>
      <c r="D2525" s="88">
        <v>79.480002999999996</v>
      </c>
      <c r="E2525" s="88">
        <v>80.059997999999993</v>
      </c>
      <c r="F2525" s="88">
        <v>75.786293000000001</v>
      </c>
      <c r="G2525" s="88">
        <v>55700</v>
      </c>
    </row>
    <row r="2526" spans="1:7" hidden="1" x14ac:dyDescent="0.25">
      <c r="A2526" s="87">
        <v>43469</v>
      </c>
      <c r="B2526" s="88">
        <v>80.099997999999999</v>
      </c>
      <c r="C2526" s="88">
        <v>82.580001999999993</v>
      </c>
      <c r="D2526" s="88">
        <v>78.860000999999997</v>
      </c>
      <c r="E2526" s="88">
        <v>82.199996999999996</v>
      </c>
      <c r="F2526" s="88">
        <v>77.812049999999999</v>
      </c>
      <c r="G2526" s="88">
        <v>78000</v>
      </c>
    </row>
    <row r="2527" spans="1:7" hidden="1" x14ac:dyDescent="0.25">
      <c r="A2527" s="87">
        <v>43472</v>
      </c>
      <c r="B2527" s="88">
        <v>82.32</v>
      </c>
      <c r="C2527" s="88">
        <v>83.110000999999997</v>
      </c>
      <c r="D2527" s="88">
        <v>80.779999000000004</v>
      </c>
      <c r="E2527" s="88">
        <v>81.650002000000001</v>
      </c>
      <c r="F2527" s="88">
        <v>77.291411999999994</v>
      </c>
      <c r="G2527" s="88">
        <v>42500</v>
      </c>
    </row>
    <row r="2528" spans="1:7" hidden="1" x14ac:dyDescent="0.25">
      <c r="A2528" s="87">
        <v>43473</v>
      </c>
      <c r="B2528" s="88">
        <v>81.959998999999996</v>
      </c>
      <c r="C2528" s="88">
        <v>83.699996999999996</v>
      </c>
      <c r="D2528" s="88">
        <v>80.959998999999996</v>
      </c>
      <c r="E2528" s="88">
        <v>83.470000999999996</v>
      </c>
      <c r="F2528" s="88">
        <v>79.014258999999996</v>
      </c>
      <c r="G2528" s="88">
        <v>60100</v>
      </c>
    </row>
    <row r="2529" spans="1:7" hidden="1" x14ac:dyDescent="0.25">
      <c r="A2529" s="87">
        <v>43474</v>
      </c>
      <c r="B2529" s="88">
        <v>83.470000999999996</v>
      </c>
      <c r="C2529" s="88">
        <v>83.690002000000007</v>
      </c>
      <c r="D2529" s="88">
        <v>81.650002000000001</v>
      </c>
      <c r="E2529" s="88">
        <v>82.57</v>
      </c>
      <c r="F2529" s="88">
        <v>78.162300000000002</v>
      </c>
      <c r="G2529" s="88">
        <v>62700</v>
      </c>
    </row>
    <row r="2530" spans="1:7" hidden="1" x14ac:dyDescent="0.25">
      <c r="A2530" s="87">
        <v>43475</v>
      </c>
      <c r="B2530" s="88">
        <v>82.68</v>
      </c>
      <c r="C2530" s="88">
        <v>84.419998000000007</v>
      </c>
      <c r="D2530" s="88">
        <v>81.050003000000004</v>
      </c>
      <c r="E2530" s="88">
        <v>83.809997999999993</v>
      </c>
      <c r="F2530" s="88">
        <v>79.336105000000003</v>
      </c>
      <c r="G2530" s="88">
        <v>44400</v>
      </c>
    </row>
    <row r="2531" spans="1:7" hidden="1" x14ac:dyDescent="0.25">
      <c r="A2531" s="87">
        <v>43476</v>
      </c>
      <c r="B2531" s="88">
        <v>83.779999000000004</v>
      </c>
      <c r="C2531" s="88">
        <v>84.290001000000004</v>
      </c>
      <c r="D2531" s="88">
        <v>82.220000999999996</v>
      </c>
      <c r="E2531" s="88">
        <v>83.370002999999997</v>
      </c>
      <c r="F2531" s="88">
        <v>78.919585999999995</v>
      </c>
      <c r="G2531" s="88">
        <v>49700</v>
      </c>
    </row>
    <row r="2532" spans="1:7" hidden="1" x14ac:dyDescent="0.25">
      <c r="A2532" s="87">
        <v>43479</v>
      </c>
      <c r="B2532" s="88">
        <v>83.080001999999993</v>
      </c>
      <c r="C2532" s="88">
        <v>84.150002000000001</v>
      </c>
      <c r="D2532" s="88">
        <v>81.349997999999999</v>
      </c>
      <c r="E2532" s="88">
        <v>81.540001000000004</v>
      </c>
      <c r="F2532" s="88">
        <v>77.187279000000004</v>
      </c>
      <c r="G2532" s="88">
        <v>36700</v>
      </c>
    </row>
    <row r="2533" spans="1:7" hidden="1" x14ac:dyDescent="0.25">
      <c r="A2533" s="87">
        <v>43480</v>
      </c>
      <c r="B2533" s="88">
        <v>81.870002999999997</v>
      </c>
      <c r="C2533" s="88">
        <v>83.550003000000004</v>
      </c>
      <c r="D2533" s="88">
        <v>81.669998000000007</v>
      </c>
      <c r="E2533" s="88">
        <v>83.18</v>
      </c>
      <c r="F2533" s="88">
        <v>78.739731000000006</v>
      </c>
      <c r="G2533" s="88">
        <v>40700</v>
      </c>
    </row>
    <row r="2534" spans="1:7" hidden="1" x14ac:dyDescent="0.25">
      <c r="A2534" s="87">
        <v>43481</v>
      </c>
      <c r="B2534" s="88">
        <v>83.07</v>
      </c>
      <c r="C2534" s="88">
        <v>84.599997999999999</v>
      </c>
      <c r="D2534" s="88">
        <v>83.07</v>
      </c>
      <c r="E2534" s="88">
        <v>84.389999000000003</v>
      </c>
      <c r="F2534" s="88">
        <v>79.885138999999995</v>
      </c>
      <c r="G2534" s="88">
        <v>59900</v>
      </c>
    </row>
    <row r="2535" spans="1:7" hidden="1" x14ac:dyDescent="0.25">
      <c r="A2535" s="87">
        <v>43482</v>
      </c>
      <c r="B2535" s="88">
        <v>84.239998</v>
      </c>
      <c r="C2535" s="88">
        <v>86.129997000000003</v>
      </c>
      <c r="D2535" s="88">
        <v>84.110000999999997</v>
      </c>
      <c r="E2535" s="88">
        <v>85.870002999999997</v>
      </c>
      <c r="F2535" s="88">
        <v>81.286140000000003</v>
      </c>
      <c r="G2535" s="88">
        <v>51900</v>
      </c>
    </row>
    <row r="2536" spans="1:7" hidden="1" x14ac:dyDescent="0.25">
      <c r="A2536" s="87">
        <v>43483</v>
      </c>
      <c r="B2536" s="88">
        <v>86.32</v>
      </c>
      <c r="C2536" s="88">
        <v>87.639999000000003</v>
      </c>
      <c r="D2536" s="88">
        <v>86.32</v>
      </c>
      <c r="E2536" s="88">
        <v>86.879997000000003</v>
      </c>
      <c r="F2536" s="88">
        <v>82.242226000000002</v>
      </c>
      <c r="G2536" s="88">
        <v>51200</v>
      </c>
    </row>
    <row r="2537" spans="1:7" hidden="1" x14ac:dyDescent="0.25">
      <c r="A2537" s="87">
        <v>43487</v>
      </c>
      <c r="B2537" s="88">
        <v>86.839995999999999</v>
      </c>
      <c r="C2537" s="88">
        <v>88.629997000000003</v>
      </c>
      <c r="D2537" s="88">
        <v>86.089995999999999</v>
      </c>
      <c r="E2537" s="88">
        <v>88.459998999999996</v>
      </c>
      <c r="F2537" s="88">
        <v>83.737885000000006</v>
      </c>
      <c r="G2537" s="88">
        <v>94700</v>
      </c>
    </row>
    <row r="2538" spans="1:7" hidden="1" x14ac:dyDescent="0.25">
      <c r="A2538" s="87">
        <v>43488</v>
      </c>
      <c r="B2538" s="88">
        <v>88.360000999999997</v>
      </c>
      <c r="C2538" s="88">
        <v>89.769997000000004</v>
      </c>
      <c r="D2538" s="88">
        <v>86.389999000000003</v>
      </c>
      <c r="E2538" s="88">
        <v>87.779999000000004</v>
      </c>
      <c r="F2538" s="88">
        <v>83.094177000000002</v>
      </c>
      <c r="G2538" s="88">
        <v>69300</v>
      </c>
    </row>
    <row r="2539" spans="1:7" hidden="1" x14ac:dyDescent="0.25">
      <c r="A2539" s="87">
        <v>43489</v>
      </c>
      <c r="B2539" s="88">
        <v>88.360000999999997</v>
      </c>
      <c r="C2539" s="88">
        <v>89.18</v>
      </c>
      <c r="D2539" s="88">
        <v>87.739998</v>
      </c>
      <c r="E2539" s="88">
        <v>89.150002000000001</v>
      </c>
      <c r="F2539" s="88">
        <v>84.391045000000005</v>
      </c>
      <c r="G2539" s="88">
        <v>42200</v>
      </c>
    </row>
    <row r="2540" spans="1:7" hidden="1" x14ac:dyDescent="0.25">
      <c r="A2540" s="87">
        <v>43490</v>
      </c>
      <c r="B2540" s="88">
        <v>89.089995999999999</v>
      </c>
      <c r="C2540" s="88">
        <v>89.449996999999996</v>
      </c>
      <c r="D2540" s="88">
        <v>88.290001000000004</v>
      </c>
      <c r="E2540" s="88">
        <v>89.230002999999996</v>
      </c>
      <c r="F2540" s="88">
        <v>84.466789000000006</v>
      </c>
      <c r="G2540" s="88">
        <v>78400</v>
      </c>
    </row>
    <row r="2541" spans="1:7" hidden="1" x14ac:dyDescent="0.25">
      <c r="A2541" s="87">
        <v>43493</v>
      </c>
      <c r="B2541" s="88">
        <v>89.129997000000003</v>
      </c>
      <c r="C2541" s="88">
        <v>89.660004000000001</v>
      </c>
      <c r="D2541" s="88">
        <v>87.150002000000001</v>
      </c>
      <c r="E2541" s="88">
        <v>88.400002000000001</v>
      </c>
      <c r="F2541" s="88">
        <v>83.681061</v>
      </c>
      <c r="G2541" s="88">
        <v>50700</v>
      </c>
    </row>
    <row r="2542" spans="1:7" hidden="1" x14ac:dyDescent="0.25">
      <c r="A2542" s="87">
        <v>43494</v>
      </c>
      <c r="B2542" s="88">
        <v>89.370002999999997</v>
      </c>
      <c r="C2542" s="88">
        <v>90.690002000000007</v>
      </c>
      <c r="D2542" s="88">
        <v>88.620002999999997</v>
      </c>
      <c r="E2542" s="88">
        <v>89.5</v>
      </c>
      <c r="F2542" s="88">
        <v>84.722351000000003</v>
      </c>
      <c r="G2542" s="88">
        <v>49800</v>
      </c>
    </row>
    <row r="2543" spans="1:7" hidden="1" x14ac:dyDescent="0.25">
      <c r="A2543" s="87">
        <v>43495</v>
      </c>
      <c r="B2543" s="88">
        <v>89.68</v>
      </c>
      <c r="C2543" s="88">
        <v>90.25</v>
      </c>
      <c r="D2543" s="88">
        <v>88.099997999999999</v>
      </c>
      <c r="E2543" s="88">
        <v>89.730002999999996</v>
      </c>
      <c r="F2543" s="88">
        <v>84.940101999999996</v>
      </c>
      <c r="G2543" s="88">
        <v>59500</v>
      </c>
    </row>
    <row r="2544" spans="1:7" hidden="1" x14ac:dyDescent="0.25">
      <c r="A2544" s="87">
        <v>43496</v>
      </c>
      <c r="B2544" s="88">
        <v>89.980002999999996</v>
      </c>
      <c r="C2544" s="88">
        <v>91.190002000000007</v>
      </c>
      <c r="D2544" s="88">
        <v>89</v>
      </c>
      <c r="E2544" s="88">
        <v>90.57</v>
      </c>
      <c r="F2544" s="88">
        <v>85.735252000000003</v>
      </c>
      <c r="G2544" s="88">
        <v>90600</v>
      </c>
    </row>
    <row r="2545" spans="1:7" hidden="1" x14ac:dyDescent="0.25">
      <c r="A2545" s="87">
        <v>43497</v>
      </c>
      <c r="B2545" s="88">
        <v>90.440002000000007</v>
      </c>
      <c r="C2545" s="88">
        <v>90.769997000000004</v>
      </c>
      <c r="D2545" s="88">
        <v>88</v>
      </c>
      <c r="E2545" s="88">
        <v>88.540001000000004</v>
      </c>
      <c r="F2545" s="88">
        <v>83.813605999999993</v>
      </c>
      <c r="G2545" s="88">
        <v>124000</v>
      </c>
    </row>
    <row r="2546" spans="1:7" hidden="1" x14ac:dyDescent="0.25">
      <c r="A2546" s="87">
        <v>43500</v>
      </c>
      <c r="B2546" s="88">
        <v>88.5</v>
      </c>
      <c r="C2546" s="88">
        <v>88.650002000000001</v>
      </c>
      <c r="D2546" s="88">
        <v>87.089995999999999</v>
      </c>
      <c r="E2546" s="88">
        <v>88.610000999999997</v>
      </c>
      <c r="F2546" s="88">
        <v>83.879874999999998</v>
      </c>
      <c r="G2546" s="88">
        <v>63200</v>
      </c>
    </row>
    <row r="2547" spans="1:7" hidden="1" x14ac:dyDescent="0.25">
      <c r="A2547" s="87">
        <v>43501</v>
      </c>
      <c r="B2547" s="88">
        <v>88.959998999999996</v>
      </c>
      <c r="C2547" s="88">
        <v>89.529999000000004</v>
      </c>
      <c r="D2547" s="88">
        <v>87.779999000000004</v>
      </c>
      <c r="E2547" s="88">
        <v>88.610000999999997</v>
      </c>
      <c r="F2547" s="88">
        <v>83.879874999999998</v>
      </c>
      <c r="G2547" s="88">
        <v>41500</v>
      </c>
    </row>
    <row r="2548" spans="1:7" hidden="1" x14ac:dyDescent="0.25">
      <c r="A2548" s="87">
        <v>43502</v>
      </c>
      <c r="B2548" s="88">
        <v>88.800003000000004</v>
      </c>
      <c r="C2548" s="88">
        <v>88.839995999999999</v>
      </c>
      <c r="D2548" s="88">
        <v>86.809997999999993</v>
      </c>
      <c r="E2548" s="88">
        <v>87.660004000000001</v>
      </c>
      <c r="F2548" s="88">
        <v>82.980582999999996</v>
      </c>
      <c r="G2548" s="88">
        <v>41300</v>
      </c>
    </row>
    <row r="2549" spans="1:7" hidden="1" x14ac:dyDescent="0.25">
      <c r="A2549" s="87">
        <v>43503</v>
      </c>
      <c r="B2549" s="88">
        <v>87.699996999999996</v>
      </c>
      <c r="C2549" s="88">
        <v>87.739998</v>
      </c>
      <c r="D2549" s="88">
        <v>86.449996999999996</v>
      </c>
      <c r="E2549" s="88">
        <v>86.900002000000001</v>
      </c>
      <c r="F2549" s="88">
        <v>82.261161999999999</v>
      </c>
      <c r="G2549" s="88">
        <v>70300</v>
      </c>
    </row>
    <row r="2550" spans="1:7" hidden="1" x14ac:dyDescent="0.25">
      <c r="A2550" s="87">
        <v>43504</v>
      </c>
      <c r="B2550" s="88">
        <v>87.110000999999997</v>
      </c>
      <c r="C2550" s="88">
        <v>88.209998999999996</v>
      </c>
      <c r="D2550" s="88">
        <v>86.190002000000007</v>
      </c>
      <c r="E2550" s="88">
        <v>88.110000999999997</v>
      </c>
      <c r="F2550" s="88">
        <v>83.406554999999997</v>
      </c>
      <c r="G2550" s="88">
        <v>59700</v>
      </c>
    </row>
    <row r="2551" spans="1:7" hidden="1" x14ac:dyDescent="0.25">
      <c r="A2551" s="87">
        <v>43507</v>
      </c>
      <c r="B2551" s="88">
        <v>88.339995999999999</v>
      </c>
      <c r="C2551" s="88">
        <v>88.349997999999999</v>
      </c>
      <c r="D2551" s="88">
        <v>87.07</v>
      </c>
      <c r="E2551" s="88">
        <v>88.019997000000004</v>
      </c>
      <c r="F2551" s="88">
        <v>83.321365</v>
      </c>
      <c r="G2551" s="88">
        <v>39600</v>
      </c>
    </row>
    <row r="2552" spans="1:7" hidden="1" x14ac:dyDescent="0.25">
      <c r="A2552" s="87">
        <v>43508</v>
      </c>
      <c r="B2552" s="88">
        <v>88.290001000000004</v>
      </c>
      <c r="C2552" s="88">
        <v>89.519997000000004</v>
      </c>
      <c r="D2552" s="88">
        <v>86.980002999999996</v>
      </c>
      <c r="E2552" s="88">
        <v>88.440002000000007</v>
      </c>
      <c r="F2552" s="88">
        <v>83.718947999999997</v>
      </c>
      <c r="G2552" s="88">
        <v>35400</v>
      </c>
    </row>
    <row r="2553" spans="1:7" hidden="1" x14ac:dyDescent="0.25">
      <c r="A2553" s="87">
        <v>43509</v>
      </c>
      <c r="B2553" s="88">
        <v>88.220000999999996</v>
      </c>
      <c r="C2553" s="88">
        <v>88.889999000000003</v>
      </c>
      <c r="D2553" s="88">
        <v>87.43</v>
      </c>
      <c r="E2553" s="88">
        <v>88.160004000000001</v>
      </c>
      <c r="F2553" s="88">
        <v>83.453902999999997</v>
      </c>
      <c r="G2553" s="88">
        <v>26500</v>
      </c>
    </row>
    <row r="2554" spans="1:7" hidden="1" x14ac:dyDescent="0.25">
      <c r="A2554" s="87">
        <v>43510</v>
      </c>
      <c r="B2554" s="88">
        <v>88.099997999999999</v>
      </c>
      <c r="C2554" s="88">
        <v>89.120002999999997</v>
      </c>
      <c r="D2554" s="88">
        <v>87.800003000000004</v>
      </c>
      <c r="E2554" s="88">
        <v>87.919998000000007</v>
      </c>
      <c r="F2554" s="88">
        <v>83.226707000000005</v>
      </c>
      <c r="G2554" s="88">
        <v>38900</v>
      </c>
    </row>
    <row r="2555" spans="1:7" hidden="1" x14ac:dyDescent="0.25">
      <c r="A2555" s="87">
        <v>43511</v>
      </c>
      <c r="B2555" s="88">
        <v>88.220000999999996</v>
      </c>
      <c r="C2555" s="88">
        <v>89.919998000000007</v>
      </c>
      <c r="D2555" s="88">
        <v>88.220000999999996</v>
      </c>
      <c r="E2555" s="88">
        <v>89.349997999999999</v>
      </c>
      <c r="F2555" s="88">
        <v>84.580368000000007</v>
      </c>
      <c r="G2555" s="88">
        <v>45900</v>
      </c>
    </row>
    <row r="2556" spans="1:7" hidden="1" x14ac:dyDescent="0.25">
      <c r="A2556" s="87">
        <v>43515</v>
      </c>
      <c r="B2556" s="88">
        <v>88.620002999999997</v>
      </c>
      <c r="C2556" s="88">
        <v>91.519997000000004</v>
      </c>
      <c r="D2556" s="88">
        <v>88.620002999999997</v>
      </c>
      <c r="E2556" s="88">
        <v>91.129997000000003</v>
      </c>
      <c r="F2556" s="88">
        <v>86.265358000000006</v>
      </c>
      <c r="G2556" s="88">
        <v>75700</v>
      </c>
    </row>
    <row r="2557" spans="1:7" hidden="1" x14ac:dyDescent="0.25">
      <c r="A2557" s="87">
        <v>43516</v>
      </c>
      <c r="B2557" s="88">
        <v>91.099997999999999</v>
      </c>
      <c r="C2557" s="88">
        <v>92.019997000000004</v>
      </c>
      <c r="D2557" s="88">
        <v>90.300003000000004</v>
      </c>
      <c r="E2557" s="88">
        <v>90.980002999999996</v>
      </c>
      <c r="F2557" s="88">
        <v>86.123360000000005</v>
      </c>
      <c r="G2557" s="88">
        <v>43100</v>
      </c>
    </row>
    <row r="2558" spans="1:7" hidden="1" x14ac:dyDescent="0.25">
      <c r="A2558" s="87">
        <v>43517</v>
      </c>
      <c r="B2558" s="88">
        <v>90.980002999999996</v>
      </c>
      <c r="C2558" s="88">
        <v>91.279999000000004</v>
      </c>
      <c r="D2558" s="88">
        <v>89.639999000000003</v>
      </c>
      <c r="E2558" s="88">
        <v>91.260002</v>
      </c>
      <c r="F2558" s="88">
        <v>86.388405000000006</v>
      </c>
      <c r="G2558" s="88">
        <v>42800</v>
      </c>
    </row>
    <row r="2559" spans="1:7" hidden="1" x14ac:dyDescent="0.25">
      <c r="A2559" s="87">
        <v>43518</v>
      </c>
      <c r="B2559" s="88">
        <v>91.470000999999996</v>
      </c>
      <c r="C2559" s="88">
        <v>92.540001000000004</v>
      </c>
      <c r="D2559" s="88">
        <v>91.050003000000004</v>
      </c>
      <c r="E2559" s="88">
        <v>92.099997999999999</v>
      </c>
      <c r="F2559" s="88">
        <v>87.183571000000001</v>
      </c>
      <c r="G2559" s="88">
        <v>33200</v>
      </c>
    </row>
    <row r="2560" spans="1:7" hidden="1" x14ac:dyDescent="0.25">
      <c r="A2560" s="87">
        <v>43521</v>
      </c>
      <c r="B2560" s="88">
        <v>92.099997999999999</v>
      </c>
      <c r="C2560" s="88">
        <v>92.900002000000001</v>
      </c>
      <c r="D2560" s="88">
        <v>90.589995999999999</v>
      </c>
      <c r="E2560" s="88">
        <v>91.190002000000007</v>
      </c>
      <c r="F2560" s="88">
        <v>86.322151000000005</v>
      </c>
      <c r="G2560" s="88">
        <v>35500</v>
      </c>
    </row>
    <row r="2561" spans="1:7" hidden="1" x14ac:dyDescent="0.25">
      <c r="A2561" s="87">
        <v>43522</v>
      </c>
      <c r="B2561" s="88">
        <v>91.690002000000007</v>
      </c>
      <c r="C2561" s="88">
        <v>91.800003000000004</v>
      </c>
      <c r="D2561" s="88">
        <v>90.480002999999996</v>
      </c>
      <c r="E2561" s="88">
        <v>90.690002000000007</v>
      </c>
      <c r="F2561" s="88">
        <v>85.848823999999993</v>
      </c>
      <c r="G2561" s="88">
        <v>35000</v>
      </c>
    </row>
    <row r="2562" spans="1:7" hidden="1" x14ac:dyDescent="0.25">
      <c r="A2562" s="87">
        <v>43523</v>
      </c>
      <c r="B2562" s="88">
        <v>88.93</v>
      </c>
      <c r="C2562" s="88">
        <v>92.269997000000004</v>
      </c>
      <c r="D2562" s="88">
        <v>88.629997000000003</v>
      </c>
      <c r="E2562" s="88">
        <v>90.349997999999999</v>
      </c>
      <c r="F2562" s="88">
        <v>85.526993000000004</v>
      </c>
      <c r="G2562" s="88">
        <v>66300</v>
      </c>
    </row>
    <row r="2563" spans="1:7" hidden="1" x14ac:dyDescent="0.25">
      <c r="A2563" s="87">
        <v>43524</v>
      </c>
      <c r="B2563" s="88">
        <v>90.019997000000004</v>
      </c>
      <c r="C2563" s="88">
        <v>91.440002000000007</v>
      </c>
      <c r="D2563" s="88">
        <v>89.160004000000001</v>
      </c>
      <c r="E2563" s="88">
        <v>90.010002</v>
      </c>
      <c r="F2563" s="88">
        <v>85.205123999999998</v>
      </c>
      <c r="G2563" s="88">
        <v>44800</v>
      </c>
    </row>
    <row r="2564" spans="1:7" hidden="1" x14ac:dyDescent="0.25">
      <c r="A2564" s="87">
        <v>43525</v>
      </c>
      <c r="B2564" s="88">
        <v>90.07</v>
      </c>
      <c r="C2564" s="88">
        <v>90.82</v>
      </c>
      <c r="D2564" s="88">
        <v>88.889999000000003</v>
      </c>
      <c r="E2564" s="88">
        <v>90.82</v>
      </c>
      <c r="F2564" s="88">
        <v>85.971901000000003</v>
      </c>
      <c r="G2564" s="88">
        <v>43200</v>
      </c>
    </row>
    <row r="2565" spans="1:7" hidden="1" x14ac:dyDescent="0.25">
      <c r="A2565" s="87">
        <v>43528</v>
      </c>
      <c r="B2565" s="88">
        <v>90.959998999999996</v>
      </c>
      <c r="C2565" s="88">
        <v>93.129997000000003</v>
      </c>
      <c r="D2565" s="88">
        <v>89.169998000000007</v>
      </c>
      <c r="E2565" s="88">
        <v>92.639999000000003</v>
      </c>
      <c r="F2565" s="88">
        <v>87.694739999999996</v>
      </c>
      <c r="G2565" s="88">
        <v>92700</v>
      </c>
    </row>
    <row r="2566" spans="1:7" hidden="1" x14ac:dyDescent="0.25">
      <c r="A2566" s="87">
        <v>43529</v>
      </c>
      <c r="B2566" s="88">
        <v>92.550003000000004</v>
      </c>
      <c r="C2566" s="88">
        <v>93.010002</v>
      </c>
      <c r="D2566" s="88">
        <v>90.949996999999996</v>
      </c>
      <c r="E2566" s="88">
        <v>92.120002999999997</v>
      </c>
      <c r="F2566" s="88">
        <v>87.202515000000005</v>
      </c>
      <c r="G2566" s="88">
        <v>33900</v>
      </c>
    </row>
    <row r="2567" spans="1:7" hidden="1" x14ac:dyDescent="0.25">
      <c r="A2567" s="87">
        <v>43530</v>
      </c>
      <c r="B2567" s="88">
        <v>92.07</v>
      </c>
      <c r="C2567" s="88">
        <v>92.660004000000001</v>
      </c>
      <c r="D2567" s="88">
        <v>90.139999000000003</v>
      </c>
      <c r="E2567" s="88">
        <v>90.849997999999999</v>
      </c>
      <c r="F2567" s="88">
        <v>86.000290000000007</v>
      </c>
      <c r="G2567" s="88">
        <v>43100</v>
      </c>
    </row>
    <row r="2568" spans="1:7" hidden="1" x14ac:dyDescent="0.25">
      <c r="A2568" s="87">
        <v>43531</v>
      </c>
      <c r="B2568" s="88">
        <v>91.139999000000003</v>
      </c>
      <c r="C2568" s="88">
        <v>92.599997999999999</v>
      </c>
      <c r="D2568" s="88">
        <v>90.139999000000003</v>
      </c>
      <c r="E2568" s="88">
        <v>91.129997000000003</v>
      </c>
      <c r="F2568" s="88">
        <v>86.265358000000006</v>
      </c>
      <c r="G2568" s="88">
        <v>20000</v>
      </c>
    </row>
    <row r="2569" spans="1:7" hidden="1" x14ac:dyDescent="0.25">
      <c r="A2569" s="87">
        <v>43532</v>
      </c>
      <c r="B2569" s="88">
        <v>91.25</v>
      </c>
      <c r="C2569" s="88">
        <v>92.269997000000004</v>
      </c>
      <c r="D2569" s="88">
        <v>90.75</v>
      </c>
      <c r="E2569" s="88">
        <v>92.139999000000003</v>
      </c>
      <c r="F2569" s="88">
        <v>87.221428000000003</v>
      </c>
      <c r="G2569" s="88">
        <v>19000</v>
      </c>
    </row>
    <row r="2570" spans="1:7" hidden="1" x14ac:dyDescent="0.25">
      <c r="A2570" s="87">
        <v>43535</v>
      </c>
      <c r="B2570" s="88">
        <v>92.190002000000007</v>
      </c>
      <c r="C2570" s="88">
        <v>93.900002000000001</v>
      </c>
      <c r="D2570" s="88">
        <v>91.849997999999999</v>
      </c>
      <c r="E2570" s="88">
        <v>93.709998999999996</v>
      </c>
      <c r="F2570" s="88">
        <v>88.707618999999994</v>
      </c>
      <c r="G2570" s="88">
        <v>39100</v>
      </c>
    </row>
    <row r="2571" spans="1:7" hidden="1" x14ac:dyDescent="0.25">
      <c r="A2571" s="87">
        <v>43536</v>
      </c>
      <c r="B2571" s="88">
        <v>93.860000999999997</v>
      </c>
      <c r="C2571" s="88">
        <v>94.870002999999997</v>
      </c>
      <c r="D2571" s="88">
        <v>93.57</v>
      </c>
      <c r="E2571" s="88">
        <v>93.800003000000004</v>
      </c>
      <c r="F2571" s="88">
        <v>88.792823999999996</v>
      </c>
      <c r="G2571" s="88">
        <v>28700</v>
      </c>
    </row>
    <row r="2572" spans="1:7" hidden="1" x14ac:dyDescent="0.25">
      <c r="A2572" s="87">
        <v>43537</v>
      </c>
      <c r="B2572" s="88">
        <v>93.839995999999999</v>
      </c>
      <c r="C2572" s="88">
        <v>94.769997000000004</v>
      </c>
      <c r="D2572" s="88">
        <v>92.900002000000001</v>
      </c>
      <c r="E2572" s="88">
        <v>93.459998999999996</v>
      </c>
      <c r="F2572" s="88">
        <v>88.470978000000002</v>
      </c>
      <c r="G2572" s="88">
        <v>39400</v>
      </c>
    </row>
    <row r="2573" spans="1:7" hidden="1" x14ac:dyDescent="0.25">
      <c r="A2573" s="87">
        <v>43538</v>
      </c>
      <c r="B2573" s="88">
        <v>93.089995999999999</v>
      </c>
      <c r="C2573" s="88">
        <v>93.849997999999999</v>
      </c>
      <c r="D2573" s="88">
        <v>92.559997999999993</v>
      </c>
      <c r="E2573" s="88">
        <v>92.910004000000001</v>
      </c>
      <c r="F2573" s="88">
        <v>88.299903999999998</v>
      </c>
      <c r="G2573" s="88">
        <v>20700</v>
      </c>
    </row>
    <row r="2574" spans="1:7" hidden="1" x14ac:dyDescent="0.25">
      <c r="A2574" s="87">
        <v>43539</v>
      </c>
      <c r="B2574" s="88">
        <v>93.25</v>
      </c>
      <c r="C2574" s="88">
        <v>93.940002000000007</v>
      </c>
      <c r="D2574" s="88">
        <v>92.150002000000001</v>
      </c>
      <c r="E2574" s="88">
        <v>92.360000999999997</v>
      </c>
      <c r="F2574" s="88">
        <v>87.777198999999996</v>
      </c>
      <c r="G2574" s="88">
        <v>106400</v>
      </c>
    </row>
    <row r="2575" spans="1:7" hidden="1" x14ac:dyDescent="0.25">
      <c r="A2575" s="87">
        <v>43542</v>
      </c>
      <c r="B2575" s="88">
        <v>92.269997000000004</v>
      </c>
      <c r="C2575" s="88">
        <v>93.150002000000001</v>
      </c>
      <c r="D2575" s="88">
        <v>92.190002000000007</v>
      </c>
      <c r="E2575" s="88">
        <v>92.849997999999999</v>
      </c>
      <c r="F2575" s="88">
        <v>88.242881999999994</v>
      </c>
      <c r="G2575" s="88">
        <v>21800</v>
      </c>
    </row>
    <row r="2576" spans="1:7" hidden="1" x14ac:dyDescent="0.25">
      <c r="A2576" s="87">
        <v>43543</v>
      </c>
      <c r="B2576" s="88">
        <v>92.839995999999999</v>
      </c>
      <c r="C2576" s="88">
        <v>92.839995999999999</v>
      </c>
      <c r="D2576" s="88">
        <v>91.239998</v>
      </c>
      <c r="E2576" s="88">
        <v>91.599997999999999</v>
      </c>
      <c r="F2576" s="88">
        <v>87.054893000000007</v>
      </c>
      <c r="G2576" s="88">
        <v>27000</v>
      </c>
    </row>
    <row r="2577" spans="1:7" hidden="1" x14ac:dyDescent="0.25">
      <c r="A2577" s="87">
        <v>43544</v>
      </c>
      <c r="B2577" s="88">
        <v>91.699996999999996</v>
      </c>
      <c r="C2577" s="88">
        <v>93.089995999999999</v>
      </c>
      <c r="D2577" s="88">
        <v>90.129997000000003</v>
      </c>
      <c r="E2577" s="88">
        <v>91.809997999999993</v>
      </c>
      <c r="F2577" s="88">
        <v>87.254493999999994</v>
      </c>
      <c r="G2577" s="88">
        <v>68600</v>
      </c>
    </row>
    <row r="2578" spans="1:7" hidden="1" x14ac:dyDescent="0.25">
      <c r="A2578" s="87">
        <v>43545</v>
      </c>
      <c r="B2578" s="88">
        <v>91.779999000000004</v>
      </c>
      <c r="C2578" s="88">
        <v>93.919998000000007</v>
      </c>
      <c r="D2578" s="88">
        <v>91.779999000000004</v>
      </c>
      <c r="E2578" s="88">
        <v>93.199996999999996</v>
      </c>
      <c r="F2578" s="88">
        <v>88.575515999999993</v>
      </c>
      <c r="G2578" s="88">
        <v>54100</v>
      </c>
    </row>
    <row r="2579" spans="1:7" hidden="1" x14ac:dyDescent="0.25">
      <c r="A2579" s="87">
        <v>43546</v>
      </c>
      <c r="B2579" s="88">
        <v>93.199996999999996</v>
      </c>
      <c r="C2579" s="88">
        <v>94.32</v>
      </c>
      <c r="D2579" s="88">
        <v>92.139999000000003</v>
      </c>
      <c r="E2579" s="88">
        <v>92.190002000000007</v>
      </c>
      <c r="F2579" s="88">
        <v>87.615630999999993</v>
      </c>
      <c r="G2579" s="88">
        <v>37700</v>
      </c>
    </row>
    <row r="2580" spans="1:7" hidden="1" x14ac:dyDescent="0.25">
      <c r="A2580" s="87">
        <v>43549</v>
      </c>
      <c r="B2580" s="88">
        <v>92.269997000000004</v>
      </c>
      <c r="C2580" s="88">
        <v>92.919998000000007</v>
      </c>
      <c r="D2580" s="88">
        <v>91.059997999999993</v>
      </c>
      <c r="E2580" s="88">
        <v>92.489998</v>
      </c>
      <c r="F2580" s="88">
        <v>87.900741999999994</v>
      </c>
      <c r="G2580" s="88">
        <v>63200</v>
      </c>
    </row>
    <row r="2581" spans="1:7" hidden="1" x14ac:dyDescent="0.25">
      <c r="A2581" s="87">
        <v>43550</v>
      </c>
      <c r="B2581" s="88">
        <v>92.669998000000007</v>
      </c>
      <c r="C2581" s="88">
        <v>93.629997000000003</v>
      </c>
      <c r="D2581" s="88">
        <v>91.75</v>
      </c>
      <c r="E2581" s="88">
        <v>92.82</v>
      </c>
      <c r="F2581" s="88">
        <v>88.214377999999996</v>
      </c>
      <c r="G2581" s="88">
        <v>34200</v>
      </c>
    </row>
    <row r="2582" spans="1:7" hidden="1" x14ac:dyDescent="0.25">
      <c r="A2582" s="87">
        <v>43551</v>
      </c>
      <c r="B2582" s="88">
        <v>92.730002999999996</v>
      </c>
      <c r="C2582" s="88">
        <v>93.07</v>
      </c>
      <c r="D2582" s="88">
        <v>91.32</v>
      </c>
      <c r="E2582" s="88">
        <v>92.660004000000001</v>
      </c>
      <c r="F2582" s="88">
        <v>88.062308999999999</v>
      </c>
      <c r="G2582" s="88">
        <v>39400</v>
      </c>
    </row>
    <row r="2583" spans="1:7" hidden="1" x14ac:dyDescent="0.25">
      <c r="A2583" s="87">
        <v>43552</v>
      </c>
      <c r="B2583" s="88">
        <v>92.760002</v>
      </c>
      <c r="C2583" s="88">
        <v>92.760002</v>
      </c>
      <c r="D2583" s="88">
        <v>90.160004000000001</v>
      </c>
      <c r="E2583" s="88">
        <v>91.160004000000001</v>
      </c>
      <c r="F2583" s="88">
        <v>86.636741999999998</v>
      </c>
      <c r="G2583" s="88">
        <v>43900</v>
      </c>
    </row>
    <row r="2584" spans="1:7" hidden="1" x14ac:dyDescent="0.25">
      <c r="A2584" s="87">
        <v>43553</v>
      </c>
      <c r="B2584" s="88">
        <v>91.220000999999996</v>
      </c>
      <c r="C2584" s="88">
        <v>91.839995999999999</v>
      </c>
      <c r="D2584" s="88">
        <v>90.199996999999996</v>
      </c>
      <c r="E2584" s="88">
        <v>91.209998999999996</v>
      </c>
      <c r="F2584" s="88">
        <v>86.684264999999996</v>
      </c>
      <c r="G2584" s="88">
        <v>132600</v>
      </c>
    </row>
    <row r="2585" spans="1:7" hidden="1" x14ac:dyDescent="0.25">
      <c r="A2585" s="87">
        <v>43556</v>
      </c>
      <c r="B2585" s="88">
        <v>91.480002999999996</v>
      </c>
      <c r="C2585" s="88">
        <v>91.480002999999996</v>
      </c>
      <c r="D2585" s="88">
        <v>89.730002999999996</v>
      </c>
      <c r="E2585" s="88">
        <v>90.330001999999993</v>
      </c>
      <c r="F2585" s="88">
        <v>85.847922999999994</v>
      </c>
      <c r="G2585" s="88">
        <v>64400</v>
      </c>
    </row>
    <row r="2586" spans="1:7" hidden="1" x14ac:dyDescent="0.25">
      <c r="A2586" s="87">
        <v>43557</v>
      </c>
      <c r="B2586" s="88">
        <v>90.599997999999999</v>
      </c>
      <c r="C2586" s="88">
        <v>90.599997999999999</v>
      </c>
      <c r="D2586" s="88">
        <v>88.809997999999993</v>
      </c>
      <c r="E2586" s="88">
        <v>89.279999000000004</v>
      </c>
      <c r="F2586" s="88">
        <v>84.850029000000006</v>
      </c>
      <c r="G2586" s="88">
        <v>78800</v>
      </c>
    </row>
    <row r="2587" spans="1:7" hidden="1" x14ac:dyDescent="0.25">
      <c r="A2587" s="87">
        <v>43558</v>
      </c>
      <c r="B2587" s="88">
        <v>89.480002999999996</v>
      </c>
      <c r="C2587" s="88">
        <v>91.639999000000003</v>
      </c>
      <c r="D2587" s="88">
        <v>89.07</v>
      </c>
      <c r="E2587" s="88">
        <v>90.879997000000003</v>
      </c>
      <c r="F2587" s="88">
        <v>86.370627999999996</v>
      </c>
      <c r="G2587" s="88">
        <v>31100</v>
      </c>
    </row>
    <row r="2588" spans="1:7" hidden="1" x14ac:dyDescent="0.25">
      <c r="A2588" s="87">
        <v>43559</v>
      </c>
      <c r="B2588" s="88">
        <v>91.110000999999997</v>
      </c>
      <c r="C2588" s="88">
        <v>91.290001000000004</v>
      </c>
      <c r="D2588" s="88">
        <v>90.029999000000004</v>
      </c>
      <c r="E2588" s="88">
        <v>90.389999000000003</v>
      </c>
      <c r="F2588" s="88">
        <v>85.904944999999998</v>
      </c>
      <c r="G2588" s="88">
        <v>31200</v>
      </c>
    </row>
    <row r="2589" spans="1:7" hidden="1" x14ac:dyDescent="0.25">
      <c r="A2589" s="87">
        <v>43560</v>
      </c>
      <c r="B2589" s="88">
        <v>90.510002</v>
      </c>
      <c r="C2589" s="88">
        <v>92.970000999999996</v>
      </c>
      <c r="D2589" s="88">
        <v>90.510002</v>
      </c>
      <c r="E2589" s="88">
        <v>92.580001999999993</v>
      </c>
      <c r="F2589" s="88">
        <v>87.986289999999997</v>
      </c>
      <c r="G2589" s="88">
        <v>139000</v>
      </c>
    </row>
    <row r="2590" spans="1:7" hidden="1" x14ac:dyDescent="0.25">
      <c r="A2590" s="87">
        <v>43563</v>
      </c>
      <c r="B2590" s="88">
        <v>91.980002999999996</v>
      </c>
      <c r="C2590" s="88">
        <v>92.660004000000001</v>
      </c>
      <c r="D2590" s="88">
        <v>90.889999000000003</v>
      </c>
      <c r="E2590" s="88">
        <v>90.919998000000007</v>
      </c>
      <c r="F2590" s="88">
        <v>86.408660999999995</v>
      </c>
      <c r="G2590" s="88">
        <v>36400</v>
      </c>
    </row>
    <row r="2591" spans="1:7" hidden="1" x14ac:dyDescent="0.25">
      <c r="A2591" s="87">
        <v>43564</v>
      </c>
      <c r="B2591" s="88">
        <v>91.25</v>
      </c>
      <c r="C2591" s="88">
        <v>91.830001999999993</v>
      </c>
      <c r="D2591" s="88">
        <v>90.449996999999996</v>
      </c>
      <c r="E2591" s="88">
        <v>91.010002</v>
      </c>
      <c r="F2591" s="88">
        <v>86.494202000000001</v>
      </c>
      <c r="G2591" s="88">
        <v>56200</v>
      </c>
    </row>
    <row r="2592" spans="1:7" hidden="1" x14ac:dyDescent="0.25">
      <c r="A2592" s="87">
        <v>43565</v>
      </c>
      <c r="B2592" s="88">
        <v>91.169998000000007</v>
      </c>
      <c r="C2592" s="88">
        <v>92.519997000000004</v>
      </c>
      <c r="D2592" s="88">
        <v>91.169998000000007</v>
      </c>
      <c r="E2592" s="88">
        <v>91.910004000000001</v>
      </c>
      <c r="F2592" s="88">
        <v>87.349525</v>
      </c>
      <c r="G2592" s="88">
        <v>29200</v>
      </c>
    </row>
    <row r="2593" spans="1:7" hidden="1" x14ac:dyDescent="0.25">
      <c r="A2593" s="87">
        <v>43566</v>
      </c>
      <c r="B2593" s="88">
        <v>91.910004000000001</v>
      </c>
      <c r="C2593" s="88">
        <v>92.330001999999993</v>
      </c>
      <c r="D2593" s="88">
        <v>90.629997000000003</v>
      </c>
      <c r="E2593" s="88">
        <v>92.18</v>
      </c>
      <c r="F2593" s="88">
        <v>87.606125000000006</v>
      </c>
      <c r="G2593" s="88">
        <v>43500</v>
      </c>
    </row>
    <row r="2594" spans="1:7" hidden="1" x14ac:dyDescent="0.25">
      <c r="A2594" s="87">
        <v>43567</v>
      </c>
      <c r="B2594" s="88">
        <v>92</v>
      </c>
      <c r="C2594" s="88">
        <v>92.75</v>
      </c>
      <c r="D2594" s="88">
        <v>91.120002999999997</v>
      </c>
      <c r="E2594" s="88">
        <v>92.410004000000001</v>
      </c>
      <c r="F2594" s="88">
        <v>87.824714999999998</v>
      </c>
      <c r="G2594" s="88">
        <v>34600</v>
      </c>
    </row>
    <row r="2595" spans="1:7" hidden="1" x14ac:dyDescent="0.25">
      <c r="A2595" s="87">
        <v>43570</v>
      </c>
      <c r="B2595" s="88">
        <v>92.809997999999993</v>
      </c>
      <c r="C2595" s="88">
        <v>93.75</v>
      </c>
      <c r="D2595" s="88">
        <v>92.269997000000004</v>
      </c>
      <c r="E2595" s="88">
        <v>92.68</v>
      </c>
      <c r="F2595" s="88">
        <v>88.081314000000006</v>
      </c>
      <c r="G2595" s="88">
        <v>27000</v>
      </c>
    </row>
    <row r="2596" spans="1:7" hidden="1" x14ac:dyDescent="0.25">
      <c r="A2596" s="87">
        <v>43571</v>
      </c>
      <c r="B2596" s="88">
        <v>92.739998</v>
      </c>
      <c r="C2596" s="88">
        <v>92.980002999999996</v>
      </c>
      <c r="D2596" s="88">
        <v>91.360000999999997</v>
      </c>
      <c r="E2596" s="88">
        <v>91.5</v>
      </c>
      <c r="F2596" s="88">
        <v>86.959868999999998</v>
      </c>
      <c r="G2596" s="88">
        <v>42900</v>
      </c>
    </row>
    <row r="2597" spans="1:7" hidden="1" x14ac:dyDescent="0.25">
      <c r="A2597" s="87">
        <v>43572</v>
      </c>
      <c r="B2597" s="88">
        <v>91.779999000000004</v>
      </c>
      <c r="C2597" s="88">
        <v>91.779999000000004</v>
      </c>
      <c r="D2597" s="88">
        <v>89.919998000000007</v>
      </c>
      <c r="E2597" s="88">
        <v>90.190002000000007</v>
      </c>
      <c r="F2597" s="88">
        <v>85.714873999999995</v>
      </c>
      <c r="G2597" s="88">
        <v>33200</v>
      </c>
    </row>
    <row r="2598" spans="1:7" hidden="1" x14ac:dyDescent="0.25">
      <c r="A2598" s="87">
        <v>43573</v>
      </c>
      <c r="B2598" s="88">
        <v>89.800003000000004</v>
      </c>
      <c r="C2598" s="88">
        <v>91.099997999999999</v>
      </c>
      <c r="D2598" s="88">
        <v>89.68</v>
      </c>
      <c r="E2598" s="88">
        <v>90.379997000000003</v>
      </c>
      <c r="F2598" s="88">
        <v>85.895438999999996</v>
      </c>
      <c r="G2598" s="88">
        <v>24300</v>
      </c>
    </row>
    <row r="2599" spans="1:7" hidden="1" x14ac:dyDescent="0.25">
      <c r="A2599" s="87">
        <v>43577</v>
      </c>
      <c r="B2599" s="88">
        <v>90.199996999999996</v>
      </c>
      <c r="C2599" s="88">
        <v>91.139999000000003</v>
      </c>
      <c r="D2599" s="88">
        <v>89.239998</v>
      </c>
      <c r="E2599" s="88">
        <v>90.349997999999999</v>
      </c>
      <c r="F2599" s="88">
        <v>85.866919999999993</v>
      </c>
      <c r="G2599" s="88">
        <v>34500</v>
      </c>
    </row>
    <row r="2600" spans="1:7" hidden="1" x14ac:dyDescent="0.25">
      <c r="A2600" s="87">
        <v>43578</v>
      </c>
      <c r="B2600" s="88">
        <v>90.300003000000004</v>
      </c>
      <c r="C2600" s="88">
        <v>91.75</v>
      </c>
      <c r="D2600" s="88">
        <v>89.75</v>
      </c>
      <c r="E2600" s="88">
        <v>91.110000999999997</v>
      </c>
      <c r="F2600" s="88">
        <v>86.589218000000002</v>
      </c>
      <c r="G2600" s="88">
        <v>26700</v>
      </c>
    </row>
    <row r="2601" spans="1:7" hidden="1" x14ac:dyDescent="0.25">
      <c r="A2601" s="87">
        <v>43579</v>
      </c>
      <c r="B2601" s="88">
        <v>91.309997999999993</v>
      </c>
      <c r="C2601" s="88">
        <v>92.629997000000003</v>
      </c>
      <c r="D2601" s="88">
        <v>91.300003000000004</v>
      </c>
      <c r="E2601" s="88">
        <v>92.410004000000001</v>
      </c>
      <c r="F2601" s="88">
        <v>87.824714999999998</v>
      </c>
      <c r="G2601" s="88">
        <v>36100</v>
      </c>
    </row>
    <row r="2602" spans="1:7" hidden="1" x14ac:dyDescent="0.25">
      <c r="A2602" s="87">
        <v>43580</v>
      </c>
      <c r="B2602" s="88">
        <v>91.760002</v>
      </c>
      <c r="C2602" s="88">
        <v>92.480002999999996</v>
      </c>
      <c r="D2602" s="88">
        <v>90.470000999999996</v>
      </c>
      <c r="E2602" s="88">
        <v>92.470000999999996</v>
      </c>
      <c r="F2602" s="88">
        <v>87.881737000000001</v>
      </c>
      <c r="G2602" s="88">
        <v>56700</v>
      </c>
    </row>
    <row r="2603" spans="1:7" hidden="1" x14ac:dyDescent="0.25">
      <c r="A2603" s="87">
        <v>43581</v>
      </c>
      <c r="B2603" s="88">
        <v>92.580001999999993</v>
      </c>
      <c r="C2603" s="88">
        <v>93.349997999999999</v>
      </c>
      <c r="D2603" s="88">
        <v>91.68</v>
      </c>
      <c r="E2603" s="88">
        <v>92.190002000000007</v>
      </c>
      <c r="F2603" s="88">
        <v>87.615630999999993</v>
      </c>
      <c r="G2603" s="88">
        <v>55400</v>
      </c>
    </row>
    <row r="2604" spans="1:7" hidden="1" x14ac:dyDescent="0.25">
      <c r="A2604" s="87">
        <v>43584</v>
      </c>
      <c r="B2604" s="88">
        <v>91.940002000000007</v>
      </c>
      <c r="C2604" s="88">
        <v>92.889999000000003</v>
      </c>
      <c r="D2604" s="88">
        <v>91.550003000000004</v>
      </c>
      <c r="E2604" s="88">
        <v>92.010002</v>
      </c>
      <c r="F2604" s="88">
        <v>87.444580000000002</v>
      </c>
      <c r="G2604" s="88">
        <v>31800</v>
      </c>
    </row>
    <row r="2605" spans="1:7" hidden="1" x14ac:dyDescent="0.25">
      <c r="A2605" s="87">
        <v>43585</v>
      </c>
      <c r="B2605" s="88">
        <v>92.169998000000007</v>
      </c>
      <c r="C2605" s="88">
        <v>92.849997999999999</v>
      </c>
      <c r="D2605" s="88">
        <v>91.099997999999999</v>
      </c>
      <c r="E2605" s="88">
        <v>92.639999000000003</v>
      </c>
      <c r="F2605" s="88">
        <v>88.043296999999995</v>
      </c>
      <c r="G2605" s="88">
        <v>69700</v>
      </c>
    </row>
    <row r="2606" spans="1:7" hidden="1" x14ac:dyDescent="0.25">
      <c r="A2606" s="87">
        <v>43586</v>
      </c>
      <c r="B2606" s="88">
        <v>92.779999000000004</v>
      </c>
      <c r="C2606" s="88">
        <v>92.830001999999993</v>
      </c>
      <c r="D2606" s="88">
        <v>91.059997999999993</v>
      </c>
      <c r="E2606" s="88">
        <v>91.970000999999996</v>
      </c>
      <c r="F2606" s="88">
        <v>87.406548000000001</v>
      </c>
      <c r="G2606" s="88">
        <v>64800</v>
      </c>
    </row>
    <row r="2607" spans="1:7" hidden="1" x14ac:dyDescent="0.25">
      <c r="A2607" s="87">
        <v>43587</v>
      </c>
      <c r="B2607" s="88">
        <v>91.860000999999997</v>
      </c>
      <c r="C2607" s="88">
        <v>92.699996999999996</v>
      </c>
      <c r="D2607" s="88">
        <v>90.699996999999996</v>
      </c>
      <c r="E2607" s="88">
        <v>91.440002000000007</v>
      </c>
      <c r="F2607" s="88">
        <v>86.902839999999998</v>
      </c>
      <c r="G2607" s="88">
        <v>47400</v>
      </c>
    </row>
    <row r="2608" spans="1:7" hidden="1" x14ac:dyDescent="0.25">
      <c r="A2608" s="87">
        <v>43588</v>
      </c>
      <c r="B2608" s="88">
        <v>91.559997999999993</v>
      </c>
      <c r="C2608" s="88">
        <v>94.370002999999997</v>
      </c>
      <c r="D2608" s="88">
        <v>91.120002999999997</v>
      </c>
      <c r="E2608" s="88">
        <v>94.199996999999996</v>
      </c>
      <c r="F2608" s="88">
        <v>89.525893999999994</v>
      </c>
      <c r="G2608" s="88">
        <v>38500</v>
      </c>
    </row>
    <row r="2609" spans="1:7" hidden="1" x14ac:dyDescent="0.25">
      <c r="A2609" s="87">
        <v>43591</v>
      </c>
      <c r="B2609" s="88">
        <v>93.550003000000004</v>
      </c>
      <c r="C2609" s="88">
        <v>95.349997999999999</v>
      </c>
      <c r="D2609" s="88">
        <v>93.550003000000004</v>
      </c>
      <c r="E2609" s="88">
        <v>94.610000999999997</v>
      </c>
      <c r="F2609" s="88">
        <v>89.915558000000004</v>
      </c>
      <c r="G2609" s="88">
        <v>56300</v>
      </c>
    </row>
    <row r="2610" spans="1:7" hidden="1" x14ac:dyDescent="0.25">
      <c r="A2610" s="87">
        <v>43592</v>
      </c>
      <c r="B2610" s="88">
        <v>94.410004000000001</v>
      </c>
      <c r="C2610" s="88">
        <v>94.949996999999996</v>
      </c>
      <c r="D2610" s="88">
        <v>91.110000999999997</v>
      </c>
      <c r="E2610" s="88">
        <v>92.220000999999996</v>
      </c>
      <c r="F2610" s="88">
        <v>87.644142000000002</v>
      </c>
      <c r="G2610" s="88">
        <v>65300</v>
      </c>
    </row>
    <row r="2611" spans="1:7" hidden="1" x14ac:dyDescent="0.25">
      <c r="A2611" s="87">
        <v>43593</v>
      </c>
      <c r="B2611" s="88">
        <v>92.5</v>
      </c>
      <c r="C2611" s="88">
        <v>94.230002999999996</v>
      </c>
      <c r="D2611" s="88">
        <v>90.699996999999996</v>
      </c>
      <c r="E2611" s="88">
        <v>93.139999000000003</v>
      </c>
      <c r="F2611" s="88">
        <v>88.518478000000002</v>
      </c>
      <c r="G2611" s="88">
        <v>88000</v>
      </c>
    </row>
    <row r="2612" spans="1:7" hidden="1" x14ac:dyDescent="0.25">
      <c r="A2612" s="87">
        <v>43594</v>
      </c>
      <c r="B2612" s="88">
        <v>92.900002000000001</v>
      </c>
      <c r="C2612" s="88">
        <v>92.940002000000007</v>
      </c>
      <c r="D2612" s="88">
        <v>90.919998000000007</v>
      </c>
      <c r="E2612" s="88">
        <v>92.099997999999999</v>
      </c>
      <c r="F2612" s="88">
        <v>87.530083000000005</v>
      </c>
      <c r="G2612" s="88">
        <v>60900</v>
      </c>
    </row>
    <row r="2613" spans="1:7" hidden="1" x14ac:dyDescent="0.25">
      <c r="A2613" s="87">
        <v>43595</v>
      </c>
      <c r="B2613" s="88">
        <v>92.010002</v>
      </c>
      <c r="C2613" s="88">
        <v>94.459998999999996</v>
      </c>
      <c r="D2613" s="88">
        <v>90.870002999999997</v>
      </c>
      <c r="E2613" s="88">
        <v>93.970000999999996</v>
      </c>
      <c r="F2613" s="88">
        <v>89.307311999999996</v>
      </c>
      <c r="G2613" s="88">
        <v>56500</v>
      </c>
    </row>
    <row r="2614" spans="1:7" hidden="1" x14ac:dyDescent="0.25">
      <c r="A2614" s="87">
        <v>43598</v>
      </c>
      <c r="B2614" s="88">
        <v>93.480002999999996</v>
      </c>
      <c r="C2614" s="88">
        <v>95.480002999999996</v>
      </c>
      <c r="D2614" s="88">
        <v>93.480002999999996</v>
      </c>
      <c r="E2614" s="88">
        <v>95.25</v>
      </c>
      <c r="F2614" s="88">
        <v>90.523787999999996</v>
      </c>
      <c r="G2614" s="88">
        <v>47900</v>
      </c>
    </row>
    <row r="2615" spans="1:7" hidden="1" x14ac:dyDescent="0.25">
      <c r="A2615" s="87">
        <v>43599</v>
      </c>
      <c r="B2615" s="88">
        <v>95.379997000000003</v>
      </c>
      <c r="C2615" s="88">
        <v>95.599997999999999</v>
      </c>
      <c r="D2615" s="88">
        <v>93.650002000000001</v>
      </c>
      <c r="E2615" s="88">
        <v>93.849997999999999</v>
      </c>
      <c r="F2615" s="88">
        <v>89.193268000000003</v>
      </c>
      <c r="G2615" s="88">
        <v>43300</v>
      </c>
    </row>
    <row r="2616" spans="1:7" hidden="1" x14ac:dyDescent="0.25">
      <c r="A2616" s="87">
        <v>43600</v>
      </c>
      <c r="B2616" s="88">
        <v>93.57</v>
      </c>
      <c r="C2616" s="88">
        <v>93.75</v>
      </c>
      <c r="D2616" s="88">
        <v>92.5</v>
      </c>
      <c r="E2616" s="88">
        <v>93.379997000000003</v>
      </c>
      <c r="F2616" s="88">
        <v>88.746573999999995</v>
      </c>
      <c r="G2616" s="88">
        <v>46500</v>
      </c>
    </row>
    <row r="2617" spans="1:7" hidden="1" x14ac:dyDescent="0.25">
      <c r="A2617" s="87">
        <v>43601</v>
      </c>
      <c r="B2617" s="88">
        <v>93.470000999999996</v>
      </c>
      <c r="C2617" s="88">
        <v>94.599997999999999</v>
      </c>
      <c r="D2617" s="88">
        <v>92.870002999999997</v>
      </c>
      <c r="E2617" s="88">
        <v>94.199996999999996</v>
      </c>
      <c r="F2617" s="88">
        <v>89.525893999999994</v>
      </c>
      <c r="G2617" s="88">
        <v>35800</v>
      </c>
    </row>
    <row r="2618" spans="1:7" hidden="1" x14ac:dyDescent="0.25">
      <c r="A2618" s="87">
        <v>43602</v>
      </c>
      <c r="B2618" s="88">
        <v>94</v>
      </c>
      <c r="C2618" s="88">
        <v>94.949996999999996</v>
      </c>
      <c r="D2618" s="88">
        <v>93.57</v>
      </c>
      <c r="E2618" s="88">
        <v>93.910004000000001</v>
      </c>
      <c r="F2618" s="88">
        <v>89.250290000000007</v>
      </c>
      <c r="G2618" s="88">
        <v>37400</v>
      </c>
    </row>
    <row r="2619" spans="1:7" hidden="1" x14ac:dyDescent="0.25">
      <c r="A2619" s="87">
        <v>43605</v>
      </c>
      <c r="B2619" s="88">
        <v>93.099997999999999</v>
      </c>
      <c r="C2619" s="88">
        <v>94.339995999999999</v>
      </c>
      <c r="D2619" s="88">
        <v>92.080001999999993</v>
      </c>
      <c r="E2619" s="88">
        <v>92.849997999999999</v>
      </c>
      <c r="F2619" s="88">
        <v>88.242881999999994</v>
      </c>
      <c r="G2619" s="88">
        <v>49200</v>
      </c>
    </row>
    <row r="2620" spans="1:7" hidden="1" x14ac:dyDescent="0.25">
      <c r="A2620" s="87">
        <v>43606</v>
      </c>
      <c r="B2620" s="88">
        <v>92.870002999999997</v>
      </c>
      <c r="C2620" s="88">
        <v>93.949996999999996</v>
      </c>
      <c r="D2620" s="88">
        <v>92.230002999999996</v>
      </c>
      <c r="E2620" s="88">
        <v>93.349997999999999</v>
      </c>
      <c r="F2620" s="88">
        <v>88.718063000000001</v>
      </c>
      <c r="G2620" s="88">
        <v>43800</v>
      </c>
    </row>
    <row r="2621" spans="1:7" hidden="1" x14ac:dyDescent="0.25">
      <c r="A2621" s="87">
        <v>43607</v>
      </c>
      <c r="B2621" s="88">
        <v>93.449996999999996</v>
      </c>
      <c r="C2621" s="88">
        <v>94.610000999999997</v>
      </c>
      <c r="D2621" s="88">
        <v>92.599997999999999</v>
      </c>
      <c r="E2621" s="88">
        <v>93.970000999999996</v>
      </c>
      <c r="F2621" s="88">
        <v>89.307311999999996</v>
      </c>
      <c r="G2621" s="88">
        <v>40500</v>
      </c>
    </row>
    <row r="2622" spans="1:7" hidden="1" x14ac:dyDescent="0.25">
      <c r="A2622" s="87">
        <v>43608</v>
      </c>
      <c r="B2622" s="88">
        <v>93.839995999999999</v>
      </c>
      <c r="C2622" s="88">
        <v>94.25</v>
      </c>
      <c r="D2622" s="88">
        <v>92.779999000000004</v>
      </c>
      <c r="E2622" s="88">
        <v>94.25</v>
      </c>
      <c r="F2622" s="88">
        <v>89.573409999999996</v>
      </c>
      <c r="G2622" s="88">
        <v>47400</v>
      </c>
    </row>
    <row r="2623" spans="1:7" hidden="1" x14ac:dyDescent="0.25">
      <c r="A2623" s="87">
        <v>43609</v>
      </c>
      <c r="B2623" s="88">
        <v>94.379997000000003</v>
      </c>
      <c r="C2623" s="88">
        <v>95.169998000000007</v>
      </c>
      <c r="D2623" s="88">
        <v>93.980002999999996</v>
      </c>
      <c r="E2623" s="88">
        <v>94</v>
      </c>
      <c r="F2623" s="88">
        <v>89.335823000000005</v>
      </c>
      <c r="G2623" s="88">
        <v>46300</v>
      </c>
    </row>
    <row r="2624" spans="1:7" hidden="1" x14ac:dyDescent="0.25">
      <c r="A2624" s="87">
        <v>43613</v>
      </c>
      <c r="B2624" s="88">
        <v>94.110000999999997</v>
      </c>
      <c r="C2624" s="88">
        <v>94.75</v>
      </c>
      <c r="D2624" s="88">
        <v>92.419998000000007</v>
      </c>
      <c r="E2624" s="88">
        <v>92.720000999999996</v>
      </c>
      <c r="F2624" s="88">
        <v>88.119324000000006</v>
      </c>
      <c r="G2624" s="88">
        <v>50600</v>
      </c>
    </row>
    <row r="2625" spans="1:7" hidden="1" x14ac:dyDescent="0.25">
      <c r="A2625" s="87">
        <v>43614</v>
      </c>
      <c r="B2625" s="88">
        <v>93</v>
      </c>
      <c r="C2625" s="88">
        <v>93.489998</v>
      </c>
      <c r="D2625" s="88">
        <v>90.209998999999996</v>
      </c>
      <c r="E2625" s="88">
        <v>90.459998999999996</v>
      </c>
      <c r="F2625" s="88">
        <v>85.971466000000007</v>
      </c>
      <c r="G2625" s="88">
        <v>56700</v>
      </c>
    </row>
    <row r="2626" spans="1:7" hidden="1" x14ac:dyDescent="0.25">
      <c r="A2626" s="87">
        <v>43615</v>
      </c>
      <c r="B2626" s="88">
        <v>90.589995999999999</v>
      </c>
      <c r="C2626" s="88">
        <v>91.360000999999997</v>
      </c>
      <c r="D2626" s="88">
        <v>88.940002000000007</v>
      </c>
      <c r="E2626" s="88">
        <v>89.480002999999996</v>
      </c>
      <c r="F2626" s="88">
        <v>85.040115</v>
      </c>
      <c r="G2626" s="88">
        <v>58900</v>
      </c>
    </row>
    <row r="2627" spans="1:7" hidden="1" x14ac:dyDescent="0.25">
      <c r="A2627" s="87">
        <v>43616</v>
      </c>
      <c r="B2627" s="88">
        <v>89.540001000000004</v>
      </c>
      <c r="C2627" s="88">
        <v>90.860000999999997</v>
      </c>
      <c r="D2627" s="88">
        <v>88.68</v>
      </c>
      <c r="E2627" s="88">
        <v>90.779999000000004</v>
      </c>
      <c r="F2627" s="88">
        <v>86.275604000000001</v>
      </c>
      <c r="G2627" s="88">
        <v>36600</v>
      </c>
    </row>
    <row r="2628" spans="1:7" hidden="1" x14ac:dyDescent="0.25">
      <c r="A2628" s="87">
        <v>43619</v>
      </c>
      <c r="B2628" s="88">
        <v>91.449996999999996</v>
      </c>
      <c r="C2628" s="88">
        <v>92.709998999999996</v>
      </c>
      <c r="D2628" s="88">
        <v>90.470000999999996</v>
      </c>
      <c r="E2628" s="88">
        <v>92.690002000000007</v>
      </c>
      <c r="F2628" s="88">
        <v>88.090819999999994</v>
      </c>
      <c r="G2628" s="88">
        <v>75700</v>
      </c>
    </row>
    <row r="2629" spans="1:7" hidden="1" x14ac:dyDescent="0.25">
      <c r="A2629" s="87">
        <v>43620</v>
      </c>
      <c r="B2629" s="88">
        <v>92.93</v>
      </c>
      <c r="C2629" s="88">
        <v>92.980002999999996</v>
      </c>
      <c r="D2629" s="88">
        <v>91.489998</v>
      </c>
      <c r="E2629" s="88">
        <v>92.769997000000004</v>
      </c>
      <c r="F2629" s="88">
        <v>88.166831999999999</v>
      </c>
      <c r="G2629" s="88">
        <v>37900</v>
      </c>
    </row>
    <row r="2630" spans="1:7" hidden="1" x14ac:dyDescent="0.25">
      <c r="A2630" s="87">
        <v>43621</v>
      </c>
      <c r="B2630" s="88">
        <v>92.970000999999996</v>
      </c>
      <c r="C2630" s="88">
        <v>94.639999000000003</v>
      </c>
      <c r="D2630" s="88">
        <v>92.400002000000001</v>
      </c>
      <c r="E2630" s="88">
        <v>94.050003000000004</v>
      </c>
      <c r="F2630" s="88">
        <v>89.383339000000007</v>
      </c>
      <c r="G2630" s="88">
        <v>52900</v>
      </c>
    </row>
    <row r="2631" spans="1:7" hidden="1" x14ac:dyDescent="0.25">
      <c r="A2631" s="87">
        <v>43622</v>
      </c>
      <c r="B2631" s="88">
        <v>93.989998</v>
      </c>
      <c r="C2631" s="88">
        <v>95</v>
      </c>
      <c r="D2631" s="88">
        <v>93.209998999999996</v>
      </c>
      <c r="E2631" s="88">
        <v>93.620002999999997</v>
      </c>
      <c r="F2631" s="88">
        <v>88.974686000000005</v>
      </c>
      <c r="G2631" s="88">
        <v>43900</v>
      </c>
    </row>
    <row r="2632" spans="1:7" hidden="1" x14ac:dyDescent="0.25">
      <c r="A2632" s="87">
        <v>43623</v>
      </c>
      <c r="B2632" s="88">
        <v>94.470000999999996</v>
      </c>
      <c r="C2632" s="88">
        <v>95.080001999999993</v>
      </c>
      <c r="D2632" s="88">
        <v>93.690002000000007</v>
      </c>
      <c r="E2632" s="88">
        <v>93.760002</v>
      </c>
      <c r="F2632" s="88">
        <v>89.107726999999997</v>
      </c>
      <c r="G2632" s="88">
        <v>50500</v>
      </c>
    </row>
    <row r="2633" spans="1:7" hidden="1" x14ac:dyDescent="0.25">
      <c r="A2633" s="87">
        <v>43626</v>
      </c>
      <c r="B2633" s="88">
        <v>93.699996999999996</v>
      </c>
      <c r="C2633" s="88">
        <v>93.699996999999996</v>
      </c>
      <c r="D2633" s="88">
        <v>92.279999000000004</v>
      </c>
      <c r="E2633" s="88">
        <v>92.629997000000003</v>
      </c>
      <c r="F2633" s="88">
        <v>88.033790999999994</v>
      </c>
      <c r="G2633" s="88">
        <v>25400</v>
      </c>
    </row>
    <row r="2634" spans="1:7" hidden="1" x14ac:dyDescent="0.25">
      <c r="A2634" s="87">
        <v>43627</v>
      </c>
      <c r="B2634" s="88">
        <v>92.559997999999993</v>
      </c>
      <c r="C2634" s="88">
        <v>93.099997999999999</v>
      </c>
      <c r="D2634" s="88">
        <v>91.290001000000004</v>
      </c>
      <c r="E2634" s="88">
        <v>91.82</v>
      </c>
      <c r="F2634" s="88">
        <v>87.263985000000005</v>
      </c>
      <c r="G2634" s="88">
        <v>37400</v>
      </c>
    </row>
    <row r="2635" spans="1:7" hidden="1" x14ac:dyDescent="0.25">
      <c r="A2635" s="87">
        <v>43628</v>
      </c>
      <c r="B2635" s="88">
        <v>92.050003000000004</v>
      </c>
      <c r="C2635" s="88">
        <v>95.089995999999999</v>
      </c>
      <c r="D2635" s="88">
        <v>92.050003000000004</v>
      </c>
      <c r="E2635" s="88">
        <v>94.699996999999996</v>
      </c>
      <c r="F2635" s="88">
        <v>90.001091000000002</v>
      </c>
      <c r="G2635" s="88">
        <v>63200</v>
      </c>
    </row>
    <row r="2636" spans="1:7" hidden="1" x14ac:dyDescent="0.25">
      <c r="A2636" s="87">
        <v>43629</v>
      </c>
      <c r="B2636" s="88">
        <v>94.809997999999993</v>
      </c>
      <c r="C2636" s="88">
        <v>95.040001000000004</v>
      </c>
      <c r="D2636" s="88">
        <v>93.260002</v>
      </c>
      <c r="E2636" s="88">
        <v>93.730002999999996</v>
      </c>
      <c r="F2636" s="88">
        <v>89.461806999999993</v>
      </c>
      <c r="G2636" s="88">
        <v>46800</v>
      </c>
    </row>
    <row r="2637" spans="1:7" hidden="1" x14ac:dyDescent="0.25">
      <c r="A2637" s="87">
        <v>43630</v>
      </c>
      <c r="B2637" s="88">
        <v>93.82</v>
      </c>
      <c r="C2637" s="88">
        <v>94.470000999999996</v>
      </c>
      <c r="D2637" s="88">
        <v>93.5</v>
      </c>
      <c r="E2637" s="88">
        <v>93.639999000000003</v>
      </c>
      <c r="F2637" s="88">
        <v>89.375916000000004</v>
      </c>
      <c r="G2637" s="88">
        <v>34200</v>
      </c>
    </row>
    <row r="2638" spans="1:7" hidden="1" x14ac:dyDescent="0.25">
      <c r="A2638" s="87">
        <v>43633</v>
      </c>
      <c r="B2638" s="88">
        <v>93.900002000000001</v>
      </c>
      <c r="C2638" s="88">
        <v>94.949996999999996</v>
      </c>
      <c r="D2638" s="88">
        <v>92.790001000000004</v>
      </c>
      <c r="E2638" s="88">
        <v>93.629997000000003</v>
      </c>
      <c r="F2638" s="88">
        <v>89.366371000000001</v>
      </c>
      <c r="G2638" s="88">
        <v>52300</v>
      </c>
    </row>
    <row r="2639" spans="1:7" hidden="1" x14ac:dyDescent="0.25">
      <c r="A2639" s="87">
        <v>43634</v>
      </c>
      <c r="B2639" s="88">
        <v>94.190002000000007</v>
      </c>
      <c r="C2639" s="88">
        <v>94.190002000000007</v>
      </c>
      <c r="D2639" s="88">
        <v>92.150002000000001</v>
      </c>
      <c r="E2639" s="88">
        <v>92.949996999999996</v>
      </c>
      <c r="F2639" s="88">
        <v>88.717338999999996</v>
      </c>
      <c r="G2639" s="88">
        <v>62100</v>
      </c>
    </row>
    <row r="2640" spans="1:7" hidden="1" x14ac:dyDescent="0.25">
      <c r="A2640" s="87">
        <v>43635</v>
      </c>
      <c r="B2640" s="88">
        <v>92.980002999999996</v>
      </c>
      <c r="C2640" s="88">
        <v>94.860000999999997</v>
      </c>
      <c r="D2640" s="88">
        <v>92.370002999999997</v>
      </c>
      <c r="E2640" s="88">
        <v>94.720000999999996</v>
      </c>
      <c r="F2640" s="88">
        <v>90.406738000000004</v>
      </c>
      <c r="G2640" s="88">
        <v>63800</v>
      </c>
    </row>
    <row r="2641" spans="1:7" hidden="1" x14ac:dyDescent="0.25">
      <c r="A2641" s="87">
        <v>43636</v>
      </c>
      <c r="B2641" s="88">
        <v>95.669998000000007</v>
      </c>
      <c r="C2641" s="88">
        <v>95.989998</v>
      </c>
      <c r="D2641" s="88">
        <v>94.370002999999997</v>
      </c>
      <c r="E2641" s="88">
        <v>95.489998</v>
      </c>
      <c r="F2641" s="88">
        <v>91.141670000000005</v>
      </c>
      <c r="G2641" s="88">
        <v>67000</v>
      </c>
    </row>
    <row r="2642" spans="1:7" hidden="1" x14ac:dyDescent="0.25">
      <c r="A2642" s="87">
        <v>43637</v>
      </c>
      <c r="B2642" s="88">
        <v>95.199996999999996</v>
      </c>
      <c r="C2642" s="88">
        <v>95.239998</v>
      </c>
      <c r="D2642" s="88">
        <v>94</v>
      </c>
      <c r="E2642" s="88">
        <v>94.489998</v>
      </c>
      <c r="F2642" s="88">
        <v>90.187201999999999</v>
      </c>
      <c r="G2642" s="88">
        <v>148500</v>
      </c>
    </row>
    <row r="2643" spans="1:7" hidden="1" x14ac:dyDescent="0.25">
      <c r="A2643" s="87">
        <v>43640</v>
      </c>
      <c r="B2643" s="88">
        <v>95.110000999999997</v>
      </c>
      <c r="C2643" s="88">
        <v>95.32</v>
      </c>
      <c r="D2643" s="88">
        <v>93.879997000000003</v>
      </c>
      <c r="E2643" s="88">
        <v>94.529999000000004</v>
      </c>
      <c r="F2643" s="88">
        <v>90.225380000000001</v>
      </c>
      <c r="G2643" s="88">
        <v>89700</v>
      </c>
    </row>
    <row r="2644" spans="1:7" hidden="1" x14ac:dyDescent="0.25">
      <c r="A2644" s="87">
        <v>43641</v>
      </c>
      <c r="B2644" s="88">
        <v>94.620002999999997</v>
      </c>
      <c r="C2644" s="88">
        <v>95.660004000000001</v>
      </c>
      <c r="D2644" s="88">
        <v>94.019997000000004</v>
      </c>
      <c r="E2644" s="88">
        <v>94.669998000000007</v>
      </c>
      <c r="F2644" s="88">
        <v>90.359001000000006</v>
      </c>
      <c r="G2644" s="88">
        <v>60600</v>
      </c>
    </row>
    <row r="2645" spans="1:7" hidden="1" x14ac:dyDescent="0.25">
      <c r="A2645" s="87">
        <v>43642</v>
      </c>
      <c r="B2645" s="88">
        <v>94.75</v>
      </c>
      <c r="C2645" s="88">
        <v>94.809997999999993</v>
      </c>
      <c r="D2645" s="88">
        <v>91.629997000000003</v>
      </c>
      <c r="E2645" s="88">
        <v>91.839995999999999</v>
      </c>
      <c r="F2645" s="88">
        <v>87.657875000000004</v>
      </c>
      <c r="G2645" s="88">
        <v>113000</v>
      </c>
    </row>
    <row r="2646" spans="1:7" hidden="1" x14ac:dyDescent="0.25">
      <c r="A2646" s="87">
        <v>43643</v>
      </c>
      <c r="B2646" s="88">
        <v>92.089995999999999</v>
      </c>
      <c r="C2646" s="88">
        <v>93.07</v>
      </c>
      <c r="D2646" s="88">
        <v>91.120002999999997</v>
      </c>
      <c r="E2646" s="88">
        <v>92.900002000000001</v>
      </c>
      <c r="F2646" s="88">
        <v>88.669608999999994</v>
      </c>
      <c r="G2646" s="88">
        <v>141900</v>
      </c>
    </row>
    <row r="2647" spans="1:7" hidden="1" x14ac:dyDescent="0.25">
      <c r="A2647" s="87">
        <v>43644</v>
      </c>
      <c r="B2647" s="88">
        <v>92.830001999999993</v>
      </c>
      <c r="C2647" s="88">
        <v>95.059997999999993</v>
      </c>
      <c r="D2647" s="88">
        <v>92.830001999999993</v>
      </c>
      <c r="E2647" s="88">
        <v>95.019997000000004</v>
      </c>
      <c r="F2647" s="88">
        <v>90.693054000000004</v>
      </c>
      <c r="G2647" s="88">
        <v>644700</v>
      </c>
    </row>
    <row r="2648" spans="1:7" hidden="1" x14ac:dyDescent="0.25">
      <c r="A2648" s="87">
        <v>43647</v>
      </c>
      <c r="B2648" s="88">
        <v>94.199996999999996</v>
      </c>
      <c r="C2648" s="88">
        <v>94.800003000000004</v>
      </c>
      <c r="D2648" s="88">
        <v>92.769997000000004</v>
      </c>
      <c r="E2648" s="88">
        <v>93</v>
      </c>
      <c r="F2648" s="88">
        <v>88.765060000000005</v>
      </c>
      <c r="G2648" s="88">
        <v>124600</v>
      </c>
    </row>
    <row r="2649" spans="1:7" hidden="1" x14ac:dyDescent="0.25">
      <c r="A2649" s="87">
        <v>43648</v>
      </c>
      <c r="B2649" s="88">
        <v>93.099997999999999</v>
      </c>
      <c r="C2649" s="88">
        <v>95.199996999999996</v>
      </c>
      <c r="D2649" s="88">
        <v>93.07</v>
      </c>
      <c r="E2649" s="88">
        <v>94.529999000000004</v>
      </c>
      <c r="F2649" s="88">
        <v>90.225380000000001</v>
      </c>
      <c r="G2649" s="88">
        <v>87800</v>
      </c>
    </row>
    <row r="2650" spans="1:7" hidden="1" x14ac:dyDescent="0.25">
      <c r="A2650" s="87">
        <v>43649</v>
      </c>
      <c r="B2650" s="88">
        <v>94.709998999999996</v>
      </c>
      <c r="C2650" s="88">
        <v>95.650002000000001</v>
      </c>
      <c r="D2650" s="88">
        <v>94.32</v>
      </c>
      <c r="E2650" s="88">
        <v>94.809997999999993</v>
      </c>
      <c r="F2650" s="88">
        <v>90.492630000000005</v>
      </c>
      <c r="G2650" s="88">
        <v>58000</v>
      </c>
    </row>
    <row r="2651" spans="1:7" hidden="1" x14ac:dyDescent="0.25">
      <c r="A2651" s="87">
        <v>43651</v>
      </c>
      <c r="B2651" s="88">
        <v>94.300003000000004</v>
      </c>
      <c r="C2651" s="88">
        <v>95.199996999999996</v>
      </c>
      <c r="D2651" s="88">
        <v>92.760002</v>
      </c>
      <c r="E2651" s="88">
        <v>94.860000999999997</v>
      </c>
      <c r="F2651" s="88">
        <v>90.540351999999999</v>
      </c>
      <c r="G2651" s="88">
        <v>58000</v>
      </c>
    </row>
    <row r="2652" spans="1:7" hidden="1" x14ac:dyDescent="0.25">
      <c r="A2652" s="87">
        <v>43654</v>
      </c>
      <c r="B2652" s="88">
        <v>94.739998</v>
      </c>
      <c r="C2652" s="88">
        <v>95.82</v>
      </c>
      <c r="D2652" s="88">
        <v>94.419998000000007</v>
      </c>
      <c r="E2652" s="88">
        <v>95.139999000000003</v>
      </c>
      <c r="F2652" s="88">
        <v>90.807616999999993</v>
      </c>
      <c r="G2652" s="88">
        <v>89100</v>
      </c>
    </row>
    <row r="2653" spans="1:7" hidden="1" x14ac:dyDescent="0.25">
      <c r="A2653" s="87">
        <v>43655</v>
      </c>
      <c r="B2653" s="88">
        <v>95.139999000000003</v>
      </c>
      <c r="C2653" s="88">
        <v>95.790001000000004</v>
      </c>
      <c r="D2653" s="88">
        <v>94.389999000000003</v>
      </c>
      <c r="E2653" s="88">
        <v>95.709998999999996</v>
      </c>
      <c r="F2653" s="88">
        <v>91.351646000000002</v>
      </c>
      <c r="G2653" s="88">
        <v>70600</v>
      </c>
    </row>
    <row r="2654" spans="1:7" hidden="1" x14ac:dyDescent="0.25">
      <c r="A2654" s="87">
        <v>43656</v>
      </c>
      <c r="B2654" s="88">
        <v>96</v>
      </c>
      <c r="C2654" s="88">
        <v>96.269997000000004</v>
      </c>
      <c r="D2654" s="88">
        <v>94.160004000000001</v>
      </c>
      <c r="E2654" s="88">
        <v>94.190002000000007</v>
      </c>
      <c r="F2654" s="88">
        <v>89.900863999999999</v>
      </c>
      <c r="G2654" s="88">
        <v>121800</v>
      </c>
    </row>
    <row r="2655" spans="1:7" hidden="1" x14ac:dyDescent="0.25">
      <c r="A2655" s="87">
        <v>43657</v>
      </c>
      <c r="B2655" s="88">
        <v>94.059997999999993</v>
      </c>
      <c r="C2655" s="88">
        <v>94.739998</v>
      </c>
      <c r="D2655" s="88">
        <v>93.209998999999996</v>
      </c>
      <c r="E2655" s="88">
        <v>93.739998</v>
      </c>
      <c r="F2655" s="88">
        <v>89.471359000000007</v>
      </c>
      <c r="G2655" s="88">
        <v>67700</v>
      </c>
    </row>
    <row r="2656" spans="1:7" hidden="1" x14ac:dyDescent="0.25">
      <c r="A2656" s="87">
        <v>43658</v>
      </c>
      <c r="B2656" s="88">
        <v>93.790001000000004</v>
      </c>
      <c r="C2656" s="88">
        <v>94.080001999999993</v>
      </c>
      <c r="D2656" s="88">
        <v>92.599997999999999</v>
      </c>
      <c r="E2656" s="88">
        <v>92.940002000000007</v>
      </c>
      <c r="F2656" s="88">
        <v>88.707794000000007</v>
      </c>
      <c r="G2656" s="88">
        <v>79300</v>
      </c>
    </row>
    <row r="2657" spans="1:7" hidden="1" x14ac:dyDescent="0.25">
      <c r="A2657" s="87">
        <v>43661</v>
      </c>
      <c r="B2657" s="88">
        <v>93.129997000000003</v>
      </c>
      <c r="C2657" s="88">
        <v>93.720000999999996</v>
      </c>
      <c r="D2657" s="88">
        <v>92.519997000000004</v>
      </c>
      <c r="E2657" s="88">
        <v>92.68</v>
      </c>
      <c r="F2657" s="88">
        <v>88.459625000000003</v>
      </c>
      <c r="G2657" s="88">
        <v>70900</v>
      </c>
    </row>
    <row r="2658" spans="1:7" hidden="1" x14ac:dyDescent="0.25">
      <c r="A2658" s="87">
        <v>43662</v>
      </c>
      <c r="B2658" s="88">
        <v>92.349997999999999</v>
      </c>
      <c r="C2658" s="88">
        <v>92.389999000000003</v>
      </c>
      <c r="D2658" s="88">
        <v>91.470000999999996</v>
      </c>
      <c r="E2658" s="88">
        <v>91.739998</v>
      </c>
      <c r="F2658" s="88">
        <v>87.562423999999993</v>
      </c>
      <c r="G2658" s="88">
        <v>50800</v>
      </c>
    </row>
    <row r="2659" spans="1:7" hidden="1" x14ac:dyDescent="0.25">
      <c r="A2659" s="87">
        <v>43663</v>
      </c>
      <c r="B2659" s="88">
        <v>91.879997000000003</v>
      </c>
      <c r="C2659" s="88">
        <v>92.779999000000004</v>
      </c>
      <c r="D2659" s="88">
        <v>91.879997000000003</v>
      </c>
      <c r="E2659" s="88">
        <v>92.400002000000001</v>
      </c>
      <c r="F2659" s="88">
        <v>88.192390000000003</v>
      </c>
      <c r="G2659" s="88">
        <v>63200</v>
      </c>
    </row>
    <row r="2660" spans="1:7" hidden="1" x14ac:dyDescent="0.25">
      <c r="A2660" s="87">
        <v>43664</v>
      </c>
      <c r="B2660" s="88">
        <v>92.349997999999999</v>
      </c>
      <c r="C2660" s="88">
        <v>92.470000999999996</v>
      </c>
      <c r="D2660" s="88">
        <v>91.830001999999993</v>
      </c>
      <c r="E2660" s="88">
        <v>92.239998</v>
      </c>
      <c r="F2660" s="88">
        <v>88.039664999999999</v>
      </c>
      <c r="G2660" s="88">
        <v>48200</v>
      </c>
    </row>
    <row r="2661" spans="1:7" hidden="1" x14ac:dyDescent="0.25">
      <c r="A2661" s="87">
        <v>43665</v>
      </c>
      <c r="B2661" s="88">
        <v>91.900002000000001</v>
      </c>
      <c r="C2661" s="88">
        <v>92.599997999999999</v>
      </c>
      <c r="D2661" s="88">
        <v>90.900002000000001</v>
      </c>
      <c r="E2661" s="88">
        <v>91.07</v>
      </c>
      <c r="F2661" s="88">
        <v>86.922943000000004</v>
      </c>
      <c r="G2661" s="88">
        <v>78000</v>
      </c>
    </row>
    <row r="2662" spans="1:7" hidden="1" x14ac:dyDescent="0.25">
      <c r="A2662" s="87">
        <v>43668</v>
      </c>
      <c r="B2662" s="88">
        <v>91.209998999999996</v>
      </c>
      <c r="C2662" s="88">
        <v>91.690002000000007</v>
      </c>
      <c r="D2662" s="88">
        <v>89.580001999999993</v>
      </c>
      <c r="E2662" s="88">
        <v>90.379997000000003</v>
      </c>
      <c r="F2662" s="88">
        <v>86.264358999999999</v>
      </c>
      <c r="G2662" s="88">
        <v>62600</v>
      </c>
    </row>
    <row r="2663" spans="1:7" hidden="1" x14ac:dyDescent="0.25">
      <c r="A2663" s="87">
        <v>43669</v>
      </c>
      <c r="B2663" s="88">
        <v>90.449996999999996</v>
      </c>
      <c r="C2663" s="88">
        <v>91.769997000000004</v>
      </c>
      <c r="D2663" s="88">
        <v>89.769997000000004</v>
      </c>
      <c r="E2663" s="88">
        <v>91.32</v>
      </c>
      <c r="F2663" s="88">
        <v>87.161552</v>
      </c>
      <c r="G2663" s="88">
        <v>75500</v>
      </c>
    </row>
    <row r="2664" spans="1:7" hidden="1" x14ac:dyDescent="0.25">
      <c r="A2664" s="87">
        <v>43670</v>
      </c>
      <c r="B2664" s="88">
        <v>91.43</v>
      </c>
      <c r="C2664" s="88">
        <v>91.900002000000001</v>
      </c>
      <c r="D2664" s="88">
        <v>90.330001999999993</v>
      </c>
      <c r="E2664" s="88">
        <v>91.720000999999996</v>
      </c>
      <c r="F2664" s="88">
        <v>87.543342999999993</v>
      </c>
      <c r="G2664" s="88">
        <v>55800</v>
      </c>
    </row>
    <row r="2665" spans="1:7" hidden="1" x14ac:dyDescent="0.25">
      <c r="A2665" s="87">
        <v>43671</v>
      </c>
      <c r="B2665" s="88">
        <v>91.269997000000004</v>
      </c>
      <c r="C2665" s="88">
        <v>91.75</v>
      </c>
      <c r="D2665" s="88">
        <v>90.620002999999997</v>
      </c>
      <c r="E2665" s="88">
        <v>90.690002000000007</v>
      </c>
      <c r="F2665" s="88">
        <v>86.560242000000002</v>
      </c>
      <c r="G2665" s="88">
        <v>56500</v>
      </c>
    </row>
    <row r="2666" spans="1:7" hidden="1" x14ac:dyDescent="0.25">
      <c r="A2666" s="87">
        <v>43672</v>
      </c>
      <c r="B2666" s="88">
        <v>91.099997999999999</v>
      </c>
      <c r="C2666" s="88">
        <v>93.059997999999993</v>
      </c>
      <c r="D2666" s="88">
        <v>90.459998999999996</v>
      </c>
      <c r="E2666" s="88">
        <v>92.809997999999993</v>
      </c>
      <c r="F2666" s="88">
        <v>88.583709999999996</v>
      </c>
      <c r="G2666" s="88">
        <v>77400</v>
      </c>
    </row>
    <row r="2667" spans="1:7" hidden="1" x14ac:dyDescent="0.25">
      <c r="A2667" s="87">
        <v>43675</v>
      </c>
      <c r="B2667" s="88">
        <v>92.879997000000003</v>
      </c>
      <c r="C2667" s="88">
        <v>93.709998999999996</v>
      </c>
      <c r="D2667" s="88">
        <v>92.290001000000004</v>
      </c>
      <c r="E2667" s="88">
        <v>93.230002999999996</v>
      </c>
      <c r="F2667" s="88">
        <v>88.984581000000006</v>
      </c>
      <c r="G2667" s="88">
        <v>70000</v>
      </c>
    </row>
    <row r="2668" spans="1:7" hidden="1" x14ac:dyDescent="0.25">
      <c r="A2668" s="87">
        <v>43676</v>
      </c>
      <c r="B2668" s="88">
        <v>92.949996999999996</v>
      </c>
      <c r="C2668" s="88">
        <v>94.519997000000004</v>
      </c>
      <c r="D2668" s="88">
        <v>92.559997999999993</v>
      </c>
      <c r="E2668" s="88">
        <v>94.190002000000007</v>
      </c>
      <c r="F2668" s="88">
        <v>89.900863999999999</v>
      </c>
      <c r="G2668" s="88">
        <v>69700</v>
      </c>
    </row>
    <row r="2669" spans="1:7" hidden="1" x14ac:dyDescent="0.25">
      <c r="A2669" s="87">
        <v>43677</v>
      </c>
      <c r="B2669" s="88">
        <v>94.139999000000003</v>
      </c>
      <c r="C2669" s="88">
        <v>95.970000999999996</v>
      </c>
      <c r="D2669" s="88">
        <v>93.050003000000004</v>
      </c>
      <c r="E2669" s="88">
        <v>93.459998999999996</v>
      </c>
      <c r="F2669" s="88">
        <v>89.204109000000003</v>
      </c>
      <c r="G2669" s="88">
        <v>95500</v>
      </c>
    </row>
    <row r="2670" spans="1:7" hidden="1" x14ac:dyDescent="0.25">
      <c r="A2670" s="87">
        <v>43678</v>
      </c>
      <c r="B2670" s="88">
        <v>93.620002999999997</v>
      </c>
      <c r="C2670" s="88">
        <v>94.650002000000001</v>
      </c>
      <c r="D2670" s="88">
        <v>93.059997999999993</v>
      </c>
      <c r="E2670" s="88">
        <v>94.07</v>
      </c>
      <c r="F2670" s="88">
        <v>89.786323999999993</v>
      </c>
      <c r="G2670" s="88">
        <v>57300</v>
      </c>
    </row>
    <row r="2671" spans="1:7" hidden="1" x14ac:dyDescent="0.25">
      <c r="A2671" s="87">
        <v>43679</v>
      </c>
      <c r="B2671" s="88">
        <v>93.889999000000003</v>
      </c>
      <c r="C2671" s="88">
        <v>94.739998</v>
      </c>
      <c r="D2671" s="88">
        <v>93.129997000000003</v>
      </c>
      <c r="E2671" s="88">
        <v>93.93</v>
      </c>
      <c r="F2671" s="88">
        <v>89.652702000000005</v>
      </c>
      <c r="G2671" s="88">
        <v>59600</v>
      </c>
    </row>
    <row r="2672" spans="1:7" hidden="1" x14ac:dyDescent="0.25">
      <c r="A2672" s="87">
        <v>43682</v>
      </c>
      <c r="B2672" s="88">
        <v>93.550003000000004</v>
      </c>
      <c r="C2672" s="88">
        <v>94.269997000000004</v>
      </c>
      <c r="D2672" s="88">
        <v>89.639999000000003</v>
      </c>
      <c r="E2672" s="88">
        <v>90.800003000000004</v>
      </c>
      <c r="F2672" s="88">
        <v>86.665244999999999</v>
      </c>
      <c r="G2672" s="88">
        <v>61300</v>
      </c>
    </row>
    <row r="2673" spans="1:7" hidden="1" x14ac:dyDescent="0.25">
      <c r="A2673" s="87">
        <v>43683</v>
      </c>
      <c r="B2673" s="88">
        <v>90.540001000000004</v>
      </c>
      <c r="C2673" s="88">
        <v>91.480002999999996</v>
      </c>
      <c r="D2673" s="88">
        <v>89.580001999999993</v>
      </c>
      <c r="E2673" s="88">
        <v>91.120002999999997</v>
      </c>
      <c r="F2673" s="88">
        <v>86.970680000000002</v>
      </c>
      <c r="G2673" s="88">
        <v>61200</v>
      </c>
    </row>
    <row r="2674" spans="1:7" hidden="1" x14ac:dyDescent="0.25">
      <c r="A2674" s="87">
        <v>43684</v>
      </c>
      <c r="B2674" s="88">
        <v>90.959998999999996</v>
      </c>
      <c r="C2674" s="88">
        <v>92.220000999999996</v>
      </c>
      <c r="D2674" s="88">
        <v>89.849997999999999</v>
      </c>
      <c r="E2674" s="88">
        <v>91.120002999999997</v>
      </c>
      <c r="F2674" s="88">
        <v>86.970680000000002</v>
      </c>
      <c r="G2674" s="88">
        <v>71700</v>
      </c>
    </row>
    <row r="2675" spans="1:7" hidden="1" x14ac:dyDescent="0.25">
      <c r="A2675" s="87">
        <v>43685</v>
      </c>
      <c r="B2675" s="88">
        <v>90.059997999999993</v>
      </c>
      <c r="C2675" s="88">
        <v>93.089995999999999</v>
      </c>
      <c r="D2675" s="88">
        <v>89.440002000000007</v>
      </c>
      <c r="E2675" s="88">
        <v>92.900002000000001</v>
      </c>
      <c r="F2675" s="88">
        <v>88.669608999999994</v>
      </c>
      <c r="G2675" s="88">
        <v>103100</v>
      </c>
    </row>
    <row r="2676" spans="1:7" hidden="1" x14ac:dyDescent="0.25">
      <c r="A2676" s="87">
        <v>43686</v>
      </c>
      <c r="B2676" s="88">
        <v>93.599997999999999</v>
      </c>
      <c r="C2676" s="88">
        <v>94.080001999999993</v>
      </c>
      <c r="D2676" s="88">
        <v>90.980002999999996</v>
      </c>
      <c r="E2676" s="88">
        <v>91.440002000000007</v>
      </c>
      <c r="F2676" s="88">
        <v>87.2761</v>
      </c>
      <c r="G2676" s="88">
        <v>65200</v>
      </c>
    </row>
    <row r="2677" spans="1:7" hidden="1" x14ac:dyDescent="0.25">
      <c r="A2677" s="87">
        <v>43689</v>
      </c>
      <c r="B2677" s="88">
        <v>91.779999000000004</v>
      </c>
      <c r="C2677" s="88">
        <v>92.480002999999996</v>
      </c>
      <c r="D2677" s="88">
        <v>91</v>
      </c>
      <c r="E2677" s="88">
        <v>92.300003000000004</v>
      </c>
      <c r="F2677" s="88">
        <v>88.096930999999998</v>
      </c>
      <c r="G2677" s="88">
        <v>74800</v>
      </c>
    </row>
    <row r="2678" spans="1:7" hidden="1" x14ac:dyDescent="0.25">
      <c r="A2678" s="87">
        <v>43690</v>
      </c>
      <c r="B2678" s="88">
        <v>92.209998999999996</v>
      </c>
      <c r="C2678" s="88">
        <v>92.800003000000004</v>
      </c>
      <c r="D2678" s="88">
        <v>91.290001000000004</v>
      </c>
      <c r="E2678" s="88">
        <v>92.709998999999996</v>
      </c>
      <c r="F2678" s="88">
        <v>88.488265999999996</v>
      </c>
      <c r="G2678" s="88">
        <v>58800</v>
      </c>
    </row>
    <row r="2679" spans="1:7" hidden="1" x14ac:dyDescent="0.25">
      <c r="A2679" s="87">
        <v>43691</v>
      </c>
      <c r="B2679" s="88">
        <v>92.400002000000001</v>
      </c>
      <c r="C2679" s="88">
        <v>92.730002999999996</v>
      </c>
      <c r="D2679" s="88">
        <v>91.480002999999996</v>
      </c>
      <c r="E2679" s="88">
        <v>92</v>
      </c>
      <c r="F2679" s="88">
        <v>87.810592999999997</v>
      </c>
      <c r="G2679" s="88">
        <v>47900</v>
      </c>
    </row>
    <row r="2680" spans="1:7" hidden="1" x14ac:dyDescent="0.25">
      <c r="A2680" s="87">
        <v>43692</v>
      </c>
      <c r="B2680" s="88">
        <v>92.25</v>
      </c>
      <c r="C2680" s="88">
        <v>93.949996999999996</v>
      </c>
      <c r="D2680" s="88">
        <v>92</v>
      </c>
      <c r="E2680" s="88">
        <v>93.209998999999996</v>
      </c>
      <c r="F2680" s="88">
        <v>88.965500000000006</v>
      </c>
      <c r="G2680" s="88">
        <v>91600</v>
      </c>
    </row>
    <row r="2681" spans="1:7" hidden="1" x14ac:dyDescent="0.25">
      <c r="A2681" s="87">
        <v>43693</v>
      </c>
      <c r="B2681" s="88">
        <v>93.389999000000003</v>
      </c>
      <c r="C2681" s="88">
        <v>95.959998999999996</v>
      </c>
      <c r="D2681" s="88">
        <v>93.389999000000003</v>
      </c>
      <c r="E2681" s="88">
        <v>95.209998999999996</v>
      </c>
      <c r="F2681" s="88">
        <v>90.874413000000004</v>
      </c>
      <c r="G2681" s="88">
        <v>61100</v>
      </c>
    </row>
    <row r="2682" spans="1:7" hidden="1" x14ac:dyDescent="0.25">
      <c r="A2682" s="87">
        <v>43696</v>
      </c>
      <c r="B2682" s="88">
        <v>95</v>
      </c>
      <c r="C2682" s="88">
        <v>95.889999000000003</v>
      </c>
      <c r="D2682" s="88">
        <v>94.43</v>
      </c>
      <c r="E2682" s="88">
        <v>95.029999000000004</v>
      </c>
      <c r="F2682" s="88">
        <v>90.702620999999994</v>
      </c>
      <c r="G2682" s="88">
        <v>41900</v>
      </c>
    </row>
    <row r="2683" spans="1:7" hidden="1" x14ac:dyDescent="0.25">
      <c r="A2683" s="87">
        <v>43697</v>
      </c>
      <c r="B2683" s="88">
        <v>95.040001000000004</v>
      </c>
      <c r="C2683" s="88">
        <v>95.589995999999999</v>
      </c>
      <c r="D2683" s="88">
        <v>93.769997000000004</v>
      </c>
      <c r="E2683" s="88">
        <v>94.309997999999993</v>
      </c>
      <c r="F2683" s="88">
        <v>90.015381000000005</v>
      </c>
      <c r="G2683" s="88">
        <v>54700</v>
      </c>
    </row>
    <row r="2684" spans="1:7" hidden="1" x14ac:dyDescent="0.25">
      <c r="A2684" s="87">
        <v>43698</v>
      </c>
      <c r="B2684" s="88">
        <v>94.57</v>
      </c>
      <c r="C2684" s="88">
        <v>94.769997000000004</v>
      </c>
      <c r="D2684" s="88">
        <v>93.559997999999993</v>
      </c>
      <c r="E2684" s="88">
        <v>94.620002999999997</v>
      </c>
      <c r="F2684" s="88">
        <v>90.311286999999993</v>
      </c>
      <c r="G2684" s="88">
        <v>55000</v>
      </c>
    </row>
    <row r="2685" spans="1:7" hidden="1" x14ac:dyDescent="0.25">
      <c r="A2685" s="87">
        <v>43699</v>
      </c>
      <c r="B2685" s="88">
        <v>94.790001000000004</v>
      </c>
      <c r="C2685" s="88">
        <v>95.330001999999993</v>
      </c>
      <c r="D2685" s="88">
        <v>93.720000999999996</v>
      </c>
      <c r="E2685" s="88">
        <v>94.599997999999999</v>
      </c>
      <c r="F2685" s="88">
        <v>90.292182999999994</v>
      </c>
      <c r="G2685" s="88">
        <v>35100</v>
      </c>
    </row>
    <row r="2686" spans="1:7" hidden="1" x14ac:dyDescent="0.25">
      <c r="A2686" s="87">
        <v>43700</v>
      </c>
      <c r="B2686" s="88">
        <v>94.720000999999996</v>
      </c>
      <c r="C2686" s="88">
        <v>95.220000999999996</v>
      </c>
      <c r="D2686" s="88">
        <v>92.75</v>
      </c>
      <c r="E2686" s="88">
        <v>92.760002</v>
      </c>
      <c r="F2686" s="88">
        <v>88.535988000000003</v>
      </c>
      <c r="G2686" s="88">
        <v>66400</v>
      </c>
    </row>
    <row r="2687" spans="1:7" hidden="1" x14ac:dyDescent="0.25">
      <c r="A2687" s="87">
        <v>43703</v>
      </c>
      <c r="B2687" s="88">
        <v>93.050003000000004</v>
      </c>
      <c r="C2687" s="88">
        <v>94.370002999999997</v>
      </c>
      <c r="D2687" s="88">
        <v>92.379997000000003</v>
      </c>
      <c r="E2687" s="88">
        <v>94.110000999999997</v>
      </c>
      <c r="F2687" s="88">
        <v>89.824516000000003</v>
      </c>
      <c r="G2687" s="88">
        <v>57900</v>
      </c>
    </row>
    <row r="2688" spans="1:7" hidden="1" x14ac:dyDescent="0.25">
      <c r="A2688" s="87">
        <v>43704</v>
      </c>
      <c r="B2688" s="88">
        <v>94.940002000000007</v>
      </c>
      <c r="C2688" s="88">
        <v>94.940002000000007</v>
      </c>
      <c r="D2688" s="88">
        <v>92.82</v>
      </c>
      <c r="E2688" s="88">
        <v>93.019997000000004</v>
      </c>
      <c r="F2688" s="88">
        <v>88.784148999999999</v>
      </c>
      <c r="G2688" s="88">
        <v>42900</v>
      </c>
    </row>
    <row r="2689" spans="1:7" hidden="1" x14ac:dyDescent="0.25">
      <c r="A2689" s="87">
        <v>43705</v>
      </c>
      <c r="B2689" s="88">
        <v>93.129997000000003</v>
      </c>
      <c r="C2689" s="88">
        <v>93.860000999999997</v>
      </c>
      <c r="D2689" s="88">
        <v>92.82</v>
      </c>
      <c r="E2689" s="88">
        <v>93.220000999999996</v>
      </c>
      <c r="F2689" s="88">
        <v>88.975037</v>
      </c>
      <c r="G2689" s="88">
        <v>44700</v>
      </c>
    </row>
    <row r="2690" spans="1:7" hidden="1" x14ac:dyDescent="0.25">
      <c r="A2690" s="87">
        <v>43706</v>
      </c>
      <c r="B2690" s="88">
        <v>93.550003000000004</v>
      </c>
      <c r="C2690" s="88">
        <v>94.860000999999997</v>
      </c>
      <c r="D2690" s="88">
        <v>93.5</v>
      </c>
      <c r="E2690" s="88">
        <v>94.309997999999993</v>
      </c>
      <c r="F2690" s="88">
        <v>90.015381000000005</v>
      </c>
      <c r="G2690" s="88">
        <v>44900</v>
      </c>
    </row>
    <row r="2691" spans="1:7" hidden="1" x14ac:dyDescent="0.25">
      <c r="A2691" s="87">
        <v>43707</v>
      </c>
      <c r="B2691" s="88">
        <v>94.68</v>
      </c>
      <c r="C2691" s="88">
        <v>95.07</v>
      </c>
      <c r="D2691" s="88">
        <v>93.800003000000004</v>
      </c>
      <c r="E2691" s="88">
        <v>94.580001999999993</v>
      </c>
      <c r="F2691" s="88">
        <v>90.273101999999994</v>
      </c>
      <c r="G2691" s="88">
        <v>50000</v>
      </c>
    </row>
    <row r="2692" spans="1:7" hidden="1" x14ac:dyDescent="0.25">
      <c r="A2692" s="87">
        <v>43711</v>
      </c>
      <c r="B2692" s="88">
        <v>94.75</v>
      </c>
      <c r="C2692" s="88">
        <v>95.440002000000007</v>
      </c>
      <c r="D2692" s="88">
        <v>94.089995999999999</v>
      </c>
      <c r="E2692" s="88">
        <v>94.970000999999996</v>
      </c>
      <c r="F2692" s="88">
        <v>90.645354999999995</v>
      </c>
      <c r="G2692" s="88">
        <v>91500</v>
      </c>
    </row>
    <row r="2693" spans="1:7" hidden="1" x14ac:dyDescent="0.25">
      <c r="A2693" s="87">
        <v>43712</v>
      </c>
      <c r="B2693" s="88">
        <v>95.580001999999993</v>
      </c>
      <c r="C2693" s="88">
        <v>95.660004000000001</v>
      </c>
      <c r="D2693" s="88">
        <v>94.669998000000007</v>
      </c>
      <c r="E2693" s="88">
        <v>95.489998</v>
      </c>
      <c r="F2693" s="88">
        <v>91.141670000000005</v>
      </c>
      <c r="G2693" s="88">
        <v>62100</v>
      </c>
    </row>
    <row r="2694" spans="1:7" hidden="1" x14ac:dyDescent="0.25">
      <c r="A2694" s="87">
        <v>43713</v>
      </c>
      <c r="B2694" s="88">
        <v>95.440002000000007</v>
      </c>
      <c r="C2694" s="88">
        <v>96</v>
      </c>
      <c r="D2694" s="88">
        <v>93.75</v>
      </c>
      <c r="E2694" s="88">
        <v>95.529999000000004</v>
      </c>
      <c r="F2694" s="88">
        <v>91.179832000000005</v>
      </c>
      <c r="G2694" s="88">
        <v>55300</v>
      </c>
    </row>
    <row r="2695" spans="1:7" hidden="1" x14ac:dyDescent="0.25">
      <c r="A2695" s="87">
        <v>43714</v>
      </c>
      <c r="B2695" s="88">
        <v>96</v>
      </c>
      <c r="C2695" s="88">
        <v>96</v>
      </c>
      <c r="D2695" s="88">
        <v>94.169998000000007</v>
      </c>
      <c r="E2695" s="88">
        <v>94.209998999999996</v>
      </c>
      <c r="F2695" s="88">
        <v>89.919960000000003</v>
      </c>
      <c r="G2695" s="88">
        <v>48900</v>
      </c>
    </row>
    <row r="2696" spans="1:7" hidden="1" x14ac:dyDescent="0.25">
      <c r="A2696" s="87">
        <v>43717</v>
      </c>
      <c r="B2696" s="88">
        <v>94.139999000000003</v>
      </c>
      <c r="C2696" s="88">
        <v>94.139999000000003</v>
      </c>
      <c r="D2696" s="88">
        <v>92.529999000000004</v>
      </c>
      <c r="E2696" s="88">
        <v>93.059997999999993</v>
      </c>
      <c r="F2696" s="88">
        <v>88.822318999999993</v>
      </c>
      <c r="G2696" s="88">
        <v>52000</v>
      </c>
    </row>
    <row r="2697" spans="1:7" hidden="1" x14ac:dyDescent="0.25">
      <c r="A2697" s="87">
        <v>43718</v>
      </c>
      <c r="B2697" s="88">
        <v>92.919998000000007</v>
      </c>
      <c r="C2697" s="88">
        <v>94.379997000000003</v>
      </c>
      <c r="D2697" s="88">
        <v>92.209998999999996</v>
      </c>
      <c r="E2697" s="88">
        <v>92.639999000000003</v>
      </c>
      <c r="F2697" s="88">
        <v>88.421440000000004</v>
      </c>
      <c r="G2697" s="88">
        <v>91200</v>
      </c>
    </row>
    <row r="2698" spans="1:7" hidden="1" x14ac:dyDescent="0.25">
      <c r="A2698" s="87">
        <v>43719</v>
      </c>
      <c r="B2698" s="88">
        <v>92.889999000000003</v>
      </c>
      <c r="C2698" s="88">
        <v>95.029999000000004</v>
      </c>
      <c r="D2698" s="88">
        <v>92.150002000000001</v>
      </c>
      <c r="E2698" s="88">
        <v>94.099997999999999</v>
      </c>
      <c r="F2698" s="88">
        <v>89.814964000000003</v>
      </c>
      <c r="G2698" s="88">
        <v>64700</v>
      </c>
    </row>
    <row r="2699" spans="1:7" hidden="1" x14ac:dyDescent="0.25">
      <c r="A2699" s="87">
        <v>43720</v>
      </c>
      <c r="B2699" s="88">
        <v>94.419998000000007</v>
      </c>
      <c r="C2699" s="88">
        <v>94.519997000000004</v>
      </c>
      <c r="D2699" s="88">
        <v>93.059997999999993</v>
      </c>
      <c r="E2699" s="88">
        <v>93.599997999999999</v>
      </c>
      <c r="F2699" s="88">
        <v>89.723892000000006</v>
      </c>
      <c r="G2699" s="88">
        <v>53400</v>
      </c>
    </row>
    <row r="2700" spans="1:7" hidden="1" x14ac:dyDescent="0.25">
      <c r="A2700" s="87">
        <v>43721</v>
      </c>
      <c r="B2700" s="88">
        <v>93.43</v>
      </c>
      <c r="C2700" s="88">
        <v>94.18</v>
      </c>
      <c r="D2700" s="88">
        <v>92.800003000000004</v>
      </c>
      <c r="E2700" s="88">
        <v>93.459998999999996</v>
      </c>
      <c r="F2700" s="88">
        <v>89.589698999999996</v>
      </c>
      <c r="G2700" s="88">
        <v>50600</v>
      </c>
    </row>
    <row r="2701" spans="1:7" hidden="1" x14ac:dyDescent="0.25">
      <c r="A2701" s="87">
        <v>43724</v>
      </c>
      <c r="B2701" s="88">
        <v>94.699996999999996</v>
      </c>
      <c r="C2701" s="88">
        <v>95</v>
      </c>
      <c r="D2701" s="88">
        <v>93.25</v>
      </c>
      <c r="E2701" s="88">
        <v>93.629997000000003</v>
      </c>
      <c r="F2701" s="88">
        <v>89.752655000000004</v>
      </c>
      <c r="G2701" s="88">
        <v>54100</v>
      </c>
    </row>
    <row r="2702" spans="1:7" hidden="1" x14ac:dyDescent="0.25">
      <c r="A2702" s="87">
        <v>43725</v>
      </c>
      <c r="B2702" s="88">
        <v>93.449996999999996</v>
      </c>
      <c r="C2702" s="88">
        <v>94.769997000000004</v>
      </c>
      <c r="D2702" s="88">
        <v>93.199996999999996</v>
      </c>
      <c r="E2702" s="88">
        <v>93.779999000000004</v>
      </c>
      <c r="F2702" s="88">
        <v>89.896422999999999</v>
      </c>
      <c r="G2702" s="88">
        <v>46100</v>
      </c>
    </row>
    <row r="2703" spans="1:7" hidden="1" x14ac:dyDescent="0.25">
      <c r="A2703" s="87">
        <v>43726</v>
      </c>
      <c r="B2703" s="88">
        <v>94.220000999999996</v>
      </c>
      <c r="C2703" s="88">
        <v>94.360000999999997</v>
      </c>
      <c r="D2703" s="88">
        <v>93.339995999999999</v>
      </c>
      <c r="E2703" s="88">
        <v>93.900002000000001</v>
      </c>
      <c r="F2703" s="88">
        <v>90.011482000000001</v>
      </c>
      <c r="G2703" s="88">
        <v>43100</v>
      </c>
    </row>
    <row r="2704" spans="1:7" hidden="1" x14ac:dyDescent="0.25">
      <c r="A2704" s="87">
        <v>43727</v>
      </c>
      <c r="B2704" s="88">
        <v>94.589995999999999</v>
      </c>
      <c r="C2704" s="88">
        <v>95.040001000000004</v>
      </c>
      <c r="D2704" s="88">
        <v>93.620002999999997</v>
      </c>
      <c r="E2704" s="88">
        <v>94.389999000000003</v>
      </c>
      <c r="F2704" s="88">
        <v>90.481178</v>
      </c>
      <c r="G2704" s="88">
        <v>47400</v>
      </c>
    </row>
    <row r="2705" spans="1:7" hidden="1" x14ac:dyDescent="0.25">
      <c r="A2705" s="87">
        <v>43728</v>
      </c>
      <c r="B2705" s="88">
        <v>94.160004000000001</v>
      </c>
      <c r="C2705" s="88">
        <v>94.68</v>
      </c>
      <c r="D2705" s="88">
        <v>93.489998</v>
      </c>
      <c r="E2705" s="88">
        <v>94.089995999999999</v>
      </c>
      <c r="F2705" s="88">
        <v>90.193603999999993</v>
      </c>
      <c r="G2705" s="88">
        <v>113600</v>
      </c>
    </row>
    <row r="2706" spans="1:7" hidden="1" x14ac:dyDescent="0.25">
      <c r="A2706" s="87">
        <v>43731</v>
      </c>
      <c r="B2706" s="88">
        <v>93.93</v>
      </c>
      <c r="C2706" s="88">
        <v>94.110000999999997</v>
      </c>
      <c r="D2706" s="88">
        <v>93.260002</v>
      </c>
      <c r="E2706" s="88">
        <v>93.480002999999996</v>
      </c>
      <c r="F2706" s="88">
        <v>89.608879000000002</v>
      </c>
      <c r="G2706" s="88">
        <v>44000</v>
      </c>
    </row>
    <row r="2707" spans="1:7" hidden="1" x14ac:dyDescent="0.25">
      <c r="A2707" s="87">
        <v>43732</v>
      </c>
      <c r="B2707" s="88">
        <v>93.889999000000003</v>
      </c>
      <c r="C2707" s="88">
        <v>94.760002</v>
      </c>
      <c r="D2707" s="88">
        <v>93.599997999999999</v>
      </c>
      <c r="E2707" s="88">
        <v>94.040001000000004</v>
      </c>
      <c r="F2707" s="88">
        <v>90.145683000000005</v>
      </c>
      <c r="G2707" s="88">
        <v>77600</v>
      </c>
    </row>
    <row r="2708" spans="1:7" hidden="1" x14ac:dyDescent="0.25">
      <c r="A2708" s="87">
        <v>43733</v>
      </c>
      <c r="B2708" s="88">
        <v>93.970000999999996</v>
      </c>
      <c r="C2708" s="88">
        <v>95.970000999999996</v>
      </c>
      <c r="D2708" s="88">
        <v>93.970000999999996</v>
      </c>
      <c r="E2708" s="88">
        <v>95.839995999999999</v>
      </c>
      <c r="F2708" s="88">
        <v>91.871132000000003</v>
      </c>
      <c r="G2708" s="88">
        <v>71200</v>
      </c>
    </row>
    <row r="2709" spans="1:7" hidden="1" x14ac:dyDescent="0.25">
      <c r="A2709" s="87">
        <v>43734</v>
      </c>
      <c r="B2709" s="88">
        <v>96</v>
      </c>
      <c r="C2709" s="88">
        <v>97</v>
      </c>
      <c r="D2709" s="88">
        <v>94.919998000000007</v>
      </c>
      <c r="E2709" s="88">
        <v>95.120002999999997</v>
      </c>
      <c r="F2709" s="88">
        <v>91.180954</v>
      </c>
      <c r="G2709" s="88">
        <v>71200</v>
      </c>
    </row>
    <row r="2710" spans="1:7" hidden="1" x14ac:dyDescent="0.25">
      <c r="A2710" s="87">
        <v>43735</v>
      </c>
      <c r="B2710" s="88">
        <v>95.370002999999997</v>
      </c>
      <c r="C2710" s="88">
        <v>96.650002000000001</v>
      </c>
      <c r="D2710" s="88">
        <v>95.209998999999996</v>
      </c>
      <c r="E2710" s="88">
        <v>95.470000999999996</v>
      </c>
      <c r="F2710" s="88">
        <v>91.516457000000003</v>
      </c>
      <c r="G2710" s="88">
        <v>59200</v>
      </c>
    </row>
    <row r="2711" spans="1:7" hidden="1" x14ac:dyDescent="0.25">
      <c r="A2711" s="87">
        <v>43738</v>
      </c>
      <c r="B2711" s="88">
        <v>95.519997000000004</v>
      </c>
      <c r="C2711" s="88">
        <v>96.389999000000003</v>
      </c>
      <c r="D2711" s="88">
        <v>95.199996999999996</v>
      </c>
      <c r="E2711" s="88">
        <v>95.32</v>
      </c>
      <c r="F2711" s="88">
        <v>91.372681</v>
      </c>
      <c r="G2711" s="88">
        <v>117100</v>
      </c>
    </row>
    <row r="2712" spans="1:7" hidden="1" x14ac:dyDescent="0.25">
      <c r="A2712" s="87">
        <v>43739</v>
      </c>
      <c r="B2712" s="88">
        <v>94.410004000000001</v>
      </c>
      <c r="C2712" s="88">
        <v>96.099997999999999</v>
      </c>
      <c r="D2712" s="88">
        <v>94.410004000000001</v>
      </c>
      <c r="E2712" s="88">
        <v>94.769997000000004</v>
      </c>
      <c r="F2712" s="88">
        <v>90.845450999999997</v>
      </c>
      <c r="G2712" s="88">
        <v>53000</v>
      </c>
    </row>
    <row r="2713" spans="1:7" hidden="1" x14ac:dyDescent="0.25">
      <c r="A2713" s="87">
        <v>43740</v>
      </c>
      <c r="B2713" s="88">
        <v>94.650002000000001</v>
      </c>
      <c r="C2713" s="88">
        <v>94.650002000000001</v>
      </c>
      <c r="D2713" s="88">
        <v>93.459998999999996</v>
      </c>
      <c r="E2713" s="88">
        <v>94.029999000000004</v>
      </c>
      <c r="F2713" s="88">
        <v>90.136093000000002</v>
      </c>
      <c r="G2713" s="88">
        <v>53200</v>
      </c>
    </row>
    <row r="2714" spans="1:7" hidden="1" x14ac:dyDescent="0.25">
      <c r="A2714" s="87">
        <v>43741</v>
      </c>
      <c r="B2714" s="88">
        <v>93.910004000000001</v>
      </c>
      <c r="C2714" s="88">
        <v>94.860000999999997</v>
      </c>
      <c r="D2714" s="88">
        <v>93.360000999999997</v>
      </c>
      <c r="E2714" s="88">
        <v>94.209998999999996</v>
      </c>
      <c r="F2714" s="88">
        <v>90.308646999999993</v>
      </c>
      <c r="G2714" s="88">
        <v>51300</v>
      </c>
    </row>
    <row r="2715" spans="1:7" hidden="1" x14ac:dyDescent="0.25">
      <c r="A2715" s="87">
        <v>43742</v>
      </c>
      <c r="B2715" s="88">
        <v>94.25</v>
      </c>
      <c r="C2715" s="88">
        <v>95.18</v>
      </c>
      <c r="D2715" s="88">
        <v>93.949996999999996</v>
      </c>
      <c r="E2715" s="88">
        <v>94.830001999999993</v>
      </c>
      <c r="F2715" s="88">
        <v>90.902953999999994</v>
      </c>
      <c r="G2715" s="88">
        <v>64900</v>
      </c>
    </row>
    <row r="2716" spans="1:7" hidden="1" x14ac:dyDescent="0.25">
      <c r="A2716" s="87">
        <v>43745</v>
      </c>
      <c r="B2716" s="88">
        <v>94.629997000000003</v>
      </c>
      <c r="C2716" s="88">
        <v>95.269997000000004</v>
      </c>
      <c r="D2716" s="88">
        <v>94.230002999999996</v>
      </c>
      <c r="E2716" s="88">
        <v>94.790001000000004</v>
      </c>
      <c r="F2716" s="88">
        <v>90.864615999999998</v>
      </c>
      <c r="G2716" s="88">
        <v>42300</v>
      </c>
    </row>
    <row r="2717" spans="1:7" hidden="1" x14ac:dyDescent="0.25">
      <c r="A2717" s="87">
        <v>43746</v>
      </c>
      <c r="B2717" s="88">
        <v>94.470000999999996</v>
      </c>
      <c r="C2717" s="88">
        <v>94.470000999999996</v>
      </c>
      <c r="D2717" s="88">
        <v>93.129997000000003</v>
      </c>
      <c r="E2717" s="88">
        <v>93.419998000000007</v>
      </c>
      <c r="F2717" s="88">
        <v>89.551353000000006</v>
      </c>
      <c r="G2717" s="88">
        <v>51800</v>
      </c>
    </row>
    <row r="2718" spans="1:7" hidden="1" x14ac:dyDescent="0.25">
      <c r="A2718" s="87">
        <v>43747</v>
      </c>
      <c r="B2718" s="88">
        <v>93.849997999999999</v>
      </c>
      <c r="C2718" s="88">
        <v>94.099997999999999</v>
      </c>
      <c r="D2718" s="88">
        <v>93.160004000000001</v>
      </c>
      <c r="E2718" s="88">
        <v>94.019997000000004</v>
      </c>
      <c r="F2718" s="88">
        <v>90.126495000000006</v>
      </c>
      <c r="G2718" s="88">
        <v>43700</v>
      </c>
    </row>
    <row r="2719" spans="1:7" hidden="1" x14ac:dyDescent="0.25">
      <c r="A2719" s="87">
        <v>43748</v>
      </c>
      <c r="B2719" s="88">
        <v>94.18</v>
      </c>
      <c r="C2719" s="88">
        <v>94.18</v>
      </c>
      <c r="D2719" s="88">
        <v>93.080001999999993</v>
      </c>
      <c r="E2719" s="88">
        <v>93.519997000000004</v>
      </c>
      <c r="F2719" s="88">
        <v>89.647216999999998</v>
      </c>
      <c r="G2719" s="88">
        <v>45600</v>
      </c>
    </row>
    <row r="2720" spans="1:7" hidden="1" x14ac:dyDescent="0.25">
      <c r="A2720" s="87">
        <v>43749</v>
      </c>
      <c r="B2720" s="88">
        <v>93.910004000000001</v>
      </c>
      <c r="C2720" s="88">
        <v>95.080001999999993</v>
      </c>
      <c r="D2720" s="88">
        <v>93.760002</v>
      </c>
      <c r="E2720" s="88">
        <v>93.93</v>
      </c>
      <c r="F2720" s="88">
        <v>90.040237000000005</v>
      </c>
      <c r="G2720" s="88">
        <v>54400</v>
      </c>
    </row>
    <row r="2721" spans="1:7" hidden="1" x14ac:dyDescent="0.25">
      <c r="A2721" s="87">
        <v>43752</v>
      </c>
      <c r="B2721" s="88">
        <v>94.230002999999996</v>
      </c>
      <c r="C2721" s="88">
        <v>94.230002999999996</v>
      </c>
      <c r="D2721" s="88">
        <v>93.019997000000004</v>
      </c>
      <c r="E2721" s="88">
        <v>93.25</v>
      </c>
      <c r="F2721" s="88">
        <v>89.388382000000007</v>
      </c>
      <c r="G2721" s="88">
        <v>32800</v>
      </c>
    </row>
    <row r="2722" spans="1:7" hidden="1" x14ac:dyDescent="0.25">
      <c r="A2722" s="87">
        <v>43753</v>
      </c>
      <c r="B2722" s="88">
        <v>93.099997999999999</v>
      </c>
      <c r="C2722" s="88">
        <v>93.370002999999997</v>
      </c>
      <c r="D2722" s="88">
        <v>91.800003000000004</v>
      </c>
      <c r="E2722" s="88">
        <v>91.970000999999996</v>
      </c>
      <c r="F2722" s="88">
        <v>88.161392000000006</v>
      </c>
      <c r="G2722" s="88">
        <v>68200</v>
      </c>
    </row>
    <row r="2723" spans="1:7" hidden="1" x14ac:dyDescent="0.25">
      <c r="A2723" s="87">
        <v>43754</v>
      </c>
      <c r="B2723" s="88">
        <v>91.82</v>
      </c>
      <c r="C2723" s="88">
        <v>92.470000999999996</v>
      </c>
      <c r="D2723" s="88">
        <v>91.709998999999996</v>
      </c>
      <c r="E2723" s="88">
        <v>92.010002</v>
      </c>
      <c r="F2723" s="88">
        <v>88.199744999999993</v>
      </c>
      <c r="G2723" s="88">
        <v>39300</v>
      </c>
    </row>
    <row r="2724" spans="1:7" hidden="1" x14ac:dyDescent="0.25">
      <c r="A2724" s="87">
        <v>43755</v>
      </c>
      <c r="B2724" s="88">
        <v>91.970000999999996</v>
      </c>
      <c r="C2724" s="88">
        <v>93.730002999999996</v>
      </c>
      <c r="D2724" s="88">
        <v>91.800003000000004</v>
      </c>
      <c r="E2724" s="88">
        <v>93.489998</v>
      </c>
      <c r="F2724" s="88">
        <v>89.618454</v>
      </c>
      <c r="G2724" s="88">
        <v>43500</v>
      </c>
    </row>
    <row r="2725" spans="1:7" hidden="1" x14ac:dyDescent="0.25">
      <c r="A2725" s="87">
        <v>43756</v>
      </c>
      <c r="B2725" s="88">
        <v>93.279999000000004</v>
      </c>
      <c r="C2725" s="88">
        <v>93.379997000000003</v>
      </c>
      <c r="D2725" s="88">
        <v>92.389999000000003</v>
      </c>
      <c r="E2725" s="88">
        <v>93.309997999999993</v>
      </c>
      <c r="F2725" s="88">
        <v>89.445899999999995</v>
      </c>
      <c r="G2725" s="88">
        <v>48800</v>
      </c>
    </row>
    <row r="2726" spans="1:7" hidden="1" x14ac:dyDescent="0.25">
      <c r="A2726" s="87">
        <v>43759</v>
      </c>
      <c r="B2726" s="88">
        <v>92.860000999999997</v>
      </c>
      <c r="C2726" s="88">
        <v>93.870002999999997</v>
      </c>
      <c r="D2726" s="88">
        <v>92.860000999999997</v>
      </c>
      <c r="E2726" s="88">
        <v>93.529999000000004</v>
      </c>
      <c r="F2726" s="88">
        <v>89.656799000000007</v>
      </c>
      <c r="G2726" s="88">
        <v>40600</v>
      </c>
    </row>
    <row r="2727" spans="1:7" hidden="1" x14ac:dyDescent="0.25">
      <c r="A2727" s="87">
        <v>43760</v>
      </c>
      <c r="B2727" s="88">
        <v>93.669998000000007</v>
      </c>
      <c r="C2727" s="88">
        <v>94.519997000000004</v>
      </c>
      <c r="D2727" s="88">
        <v>93.07</v>
      </c>
      <c r="E2727" s="88">
        <v>93.290001000000004</v>
      </c>
      <c r="F2727" s="88">
        <v>89.426734999999994</v>
      </c>
      <c r="G2727" s="88">
        <v>37900</v>
      </c>
    </row>
    <row r="2728" spans="1:7" hidden="1" x14ac:dyDescent="0.25">
      <c r="A2728" s="87">
        <v>43761</v>
      </c>
      <c r="B2728" s="88">
        <v>93.57</v>
      </c>
      <c r="C2728" s="88">
        <v>93.730002999999996</v>
      </c>
      <c r="D2728" s="88">
        <v>92.830001999999993</v>
      </c>
      <c r="E2728" s="88">
        <v>93.300003000000004</v>
      </c>
      <c r="F2728" s="88">
        <v>89.436310000000006</v>
      </c>
      <c r="G2728" s="88">
        <v>29700</v>
      </c>
    </row>
    <row r="2729" spans="1:7" hidden="1" x14ac:dyDescent="0.25">
      <c r="A2729" s="87">
        <v>43762</v>
      </c>
      <c r="B2729" s="88">
        <v>93.599997999999999</v>
      </c>
      <c r="C2729" s="88">
        <v>94.970000999999996</v>
      </c>
      <c r="D2729" s="88">
        <v>93.239998</v>
      </c>
      <c r="E2729" s="88">
        <v>94.57</v>
      </c>
      <c r="F2729" s="88">
        <v>90.653732000000005</v>
      </c>
      <c r="G2729" s="88">
        <v>51700</v>
      </c>
    </row>
    <row r="2730" spans="1:7" hidden="1" x14ac:dyDescent="0.25">
      <c r="A2730" s="87">
        <v>43763</v>
      </c>
      <c r="B2730" s="88">
        <v>94.910004000000001</v>
      </c>
      <c r="C2730" s="88">
        <v>94.910004000000001</v>
      </c>
      <c r="D2730" s="88">
        <v>93.769997000000004</v>
      </c>
      <c r="E2730" s="88">
        <v>94.440002000000007</v>
      </c>
      <c r="F2730" s="88">
        <v>90.529114000000007</v>
      </c>
      <c r="G2730" s="88">
        <v>36900</v>
      </c>
    </row>
    <row r="2731" spans="1:7" hidden="1" x14ac:dyDescent="0.25">
      <c r="A2731" s="87">
        <v>43766</v>
      </c>
      <c r="B2731" s="88">
        <v>94.139999000000003</v>
      </c>
      <c r="C2731" s="88">
        <v>94.379997000000003</v>
      </c>
      <c r="D2731" s="88">
        <v>93.07</v>
      </c>
      <c r="E2731" s="88">
        <v>93.510002</v>
      </c>
      <c r="F2731" s="88">
        <v>89.637619000000001</v>
      </c>
      <c r="G2731" s="88">
        <v>53700</v>
      </c>
    </row>
    <row r="2732" spans="1:7" hidden="1" x14ac:dyDescent="0.25">
      <c r="A2732" s="87">
        <v>43767</v>
      </c>
      <c r="B2732" s="88">
        <v>93.489998</v>
      </c>
      <c r="C2732" s="88">
        <v>93.779999000000004</v>
      </c>
      <c r="D2732" s="88">
        <v>93.089995999999999</v>
      </c>
      <c r="E2732" s="88">
        <v>93.550003000000004</v>
      </c>
      <c r="F2732" s="88">
        <v>89.675963999999993</v>
      </c>
      <c r="G2732" s="88">
        <v>42300</v>
      </c>
    </row>
    <row r="2733" spans="1:7" hidden="1" x14ac:dyDescent="0.25">
      <c r="A2733" s="87">
        <v>43768</v>
      </c>
      <c r="B2733" s="88">
        <v>93.610000999999997</v>
      </c>
      <c r="C2733" s="88">
        <v>95.279999000000004</v>
      </c>
      <c r="D2733" s="88">
        <v>93.080001999999993</v>
      </c>
      <c r="E2733" s="88">
        <v>95.089995999999999</v>
      </c>
      <c r="F2733" s="88">
        <v>91.152198999999996</v>
      </c>
      <c r="G2733" s="88">
        <v>30300</v>
      </c>
    </row>
    <row r="2734" spans="1:7" hidden="1" x14ac:dyDescent="0.25">
      <c r="A2734" s="87">
        <v>43769</v>
      </c>
      <c r="B2734" s="88">
        <v>95.150002000000001</v>
      </c>
      <c r="C2734" s="88">
        <v>95.389999000000003</v>
      </c>
      <c r="D2734" s="88">
        <v>93.830001999999993</v>
      </c>
      <c r="E2734" s="88">
        <v>94.800003000000004</v>
      </c>
      <c r="F2734" s="88">
        <v>90.874213999999995</v>
      </c>
      <c r="G2734" s="88">
        <v>64300</v>
      </c>
    </row>
    <row r="2735" spans="1:7" hidden="1" x14ac:dyDescent="0.25">
      <c r="A2735" s="87">
        <v>43770</v>
      </c>
      <c r="B2735" s="88">
        <v>95.080001999999993</v>
      </c>
      <c r="C2735" s="88">
        <v>96.220000999999996</v>
      </c>
      <c r="D2735" s="88">
        <v>93.830001999999993</v>
      </c>
      <c r="E2735" s="88">
        <v>94.510002</v>
      </c>
      <c r="F2735" s="88">
        <v>90.596207000000007</v>
      </c>
      <c r="G2735" s="88">
        <v>51300</v>
      </c>
    </row>
    <row r="2736" spans="1:7" hidden="1" x14ac:dyDescent="0.25">
      <c r="A2736" s="87">
        <v>43773</v>
      </c>
      <c r="B2736" s="88">
        <v>93.959998999999996</v>
      </c>
      <c r="C2736" s="88">
        <v>94.519997000000004</v>
      </c>
      <c r="D2736" s="88">
        <v>90.720000999999996</v>
      </c>
      <c r="E2736" s="88">
        <v>91.139999000000003</v>
      </c>
      <c r="F2736" s="88">
        <v>87.365775999999997</v>
      </c>
      <c r="G2736" s="88">
        <v>48000</v>
      </c>
    </row>
    <row r="2737" spans="1:7" hidden="1" x14ac:dyDescent="0.25">
      <c r="A2737" s="87">
        <v>43774</v>
      </c>
      <c r="B2737" s="88">
        <v>90.739998</v>
      </c>
      <c r="C2737" s="88">
        <v>90.839995999999999</v>
      </c>
      <c r="D2737" s="88">
        <v>89.760002</v>
      </c>
      <c r="E2737" s="88">
        <v>90.139999000000003</v>
      </c>
      <c r="F2737" s="88">
        <v>86.407180999999994</v>
      </c>
      <c r="G2737" s="88">
        <v>39100</v>
      </c>
    </row>
    <row r="2738" spans="1:7" hidden="1" x14ac:dyDescent="0.25">
      <c r="A2738" s="87">
        <v>43775</v>
      </c>
      <c r="B2738" s="88">
        <v>90.260002</v>
      </c>
      <c r="C2738" s="88">
        <v>91.529999000000004</v>
      </c>
      <c r="D2738" s="88">
        <v>90.260002</v>
      </c>
      <c r="E2738" s="88">
        <v>90.82</v>
      </c>
      <c r="F2738" s="88">
        <v>87.059021000000001</v>
      </c>
      <c r="G2738" s="88">
        <v>44300</v>
      </c>
    </row>
    <row r="2739" spans="1:7" hidden="1" x14ac:dyDescent="0.25">
      <c r="A2739" s="87">
        <v>43776</v>
      </c>
      <c r="B2739" s="88">
        <v>91</v>
      </c>
      <c r="C2739" s="88">
        <v>91</v>
      </c>
      <c r="D2739" s="88">
        <v>88.279999000000004</v>
      </c>
      <c r="E2739" s="88">
        <v>89.169998000000007</v>
      </c>
      <c r="F2739" s="88">
        <v>85.477340999999996</v>
      </c>
      <c r="G2739" s="88">
        <v>51800</v>
      </c>
    </row>
    <row r="2740" spans="1:7" hidden="1" x14ac:dyDescent="0.25">
      <c r="A2740" s="87">
        <v>43777</v>
      </c>
      <c r="B2740" s="88">
        <v>89.089995999999999</v>
      </c>
      <c r="C2740" s="88">
        <v>89.300003000000004</v>
      </c>
      <c r="D2740" s="88">
        <v>87.230002999999996</v>
      </c>
      <c r="E2740" s="88">
        <v>88.019997000000004</v>
      </c>
      <c r="F2740" s="88">
        <v>84.374977000000001</v>
      </c>
      <c r="G2740" s="88">
        <v>80100</v>
      </c>
    </row>
    <row r="2741" spans="1:7" hidden="1" x14ac:dyDescent="0.25">
      <c r="A2741" s="87">
        <v>43780</v>
      </c>
      <c r="B2741" s="88">
        <v>87.940002000000007</v>
      </c>
      <c r="C2741" s="88">
        <v>87.980002999999996</v>
      </c>
      <c r="D2741" s="88">
        <v>86.650002000000001</v>
      </c>
      <c r="E2741" s="88">
        <v>87.080001999999993</v>
      </c>
      <c r="F2741" s="88">
        <v>83.473906999999997</v>
      </c>
      <c r="G2741" s="88">
        <v>47300</v>
      </c>
    </row>
    <row r="2742" spans="1:7" hidden="1" x14ac:dyDescent="0.25">
      <c r="A2742" s="87">
        <v>43781</v>
      </c>
      <c r="B2742" s="88">
        <v>87.07</v>
      </c>
      <c r="C2742" s="88">
        <v>87.989998</v>
      </c>
      <c r="D2742" s="88">
        <v>86.82</v>
      </c>
      <c r="E2742" s="88">
        <v>87.800003000000004</v>
      </c>
      <c r="F2742" s="88">
        <v>84.164085</v>
      </c>
      <c r="G2742" s="88">
        <v>32800</v>
      </c>
    </row>
    <row r="2743" spans="1:7" hidden="1" x14ac:dyDescent="0.25">
      <c r="A2743" s="87">
        <v>43782</v>
      </c>
      <c r="B2743" s="88">
        <v>87.669998000000007</v>
      </c>
      <c r="C2743" s="88">
        <v>89.510002</v>
      </c>
      <c r="D2743" s="88">
        <v>87.669998000000007</v>
      </c>
      <c r="E2743" s="88">
        <v>89.139999000000003</v>
      </c>
      <c r="F2743" s="88">
        <v>85.448593000000002</v>
      </c>
      <c r="G2743" s="88">
        <v>49800</v>
      </c>
    </row>
    <row r="2744" spans="1:7" hidden="1" x14ac:dyDescent="0.25">
      <c r="A2744" s="87">
        <v>43783</v>
      </c>
      <c r="B2744" s="88">
        <v>89.480002999999996</v>
      </c>
      <c r="C2744" s="88">
        <v>90.18</v>
      </c>
      <c r="D2744" s="88">
        <v>89.139999000000003</v>
      </c>
      <c r="E2744" s="88">
        <v>89.699996999999996</v>
      </c>
      <c r="F2744" s="88">
        <v>85.985397000000006</v>
      </c>
      <c r="G2744" s="88">
        <v>32000</v>
      </c>
    </row>
    <row r="2745" spans="1:7" hidden="1" x14ac:dyDescent="0.25">
      <c r="A2745" s="87">
        <v>43784</v>
      </c>
      <c r="B2745" s="88">
        <v>89.699996999999996</v>
      </c>
      <c r="C2745" s="88">
        <v>89.940002000000007</v>
      </c>
      <c r="D2745" s="88">
        <v>89.190002000000007</v>
      </c>
      <c r="E2745" s="88">
        <v>89.529999000000004</v>
      </c>
      <c r="F2745" s="88">
        <v>85.822433000000004</v>
      </c>
      <c r="G2745" s="88">
        <v>50600</v>
      </c>
    </row>
    <row r="2746" spans="1:7" hidden="1" x14ac:dyDescent="0.25">
      <c r="A2746" s="87">
        <v>43787</v>
      </c>
      <c r="B2746" s="88">
        <v>89.5</v>
      </c>
      <c r="C2746" s="88">
        <v>90.529999000000004</v>
      </c>
      <c r="D2746" s="88">
        <v>89.5</v>
      </c>
      <c r="E2746" s="88">
        <v>89.669998000000007</v>
      </c>
      <c r="F2746" s="88">
        <v>85.956642000000002</v>
      </c>
      <c r="G2746" s="88">
        <v>35300</v>
      </c>
    </row>
    <row r="2747" spans="1:7" hidden="1" x14ac:dyDescent="0.25">
      <c r="A2747" s="87">
        <v>43788</v>
      </c>
      <c r="B2747" s="88">
        <v>89.559997999999993</v>
      </c>
      <c r="C2747" s="88">
        <v>90.889999000000003</v>
      </c>
      <c r="D2747" s="88">
        <v>89.43</v>
      </c>
      <c r="E2747" s="88">
        <v>90.360000999999997</v>
      </c>
      <c r="F2747" s="88">
        <v>86.618080000000006</v>
      </c>
      <c r="G2747" s="88">
        <v>53700</v>
      </c>
    </row>
    <row r="2748" spans="1:7" hidden="1" x14ac:dyDescent="0.25">
      <c r="A2748" s="87">
        <v>43789</v>
      </c>
      <c r="B2748" s="88">
        <v>90.190002000000007</v>
      </c>
      <c r="C2748" s="88">
        <v>90.910004000000001</v>
      </c>
      <c r="D2748" s="88">
        <v>89.779999000000004</v>
      </c>
      <c r="E2748" s="88">
        <v>89.980002999999996</v>
      </c>
      <c r="F2748" s="88">
        <v>86.253815000000003</v>
      </c>
      <c r="G2748" s="88">
        <v>80800</v>
      </c>
    </row>
    <row r="2749" spans="1:7" hidden="1" x14ac:dyDescent="0.25">
      <c r="A2749" s="87">
        <v>43790</v>
      </c>
      <c r="B2749" s="88">
        <v>89.989998</v>
      </c>
      <c r="C2749" s="88">
        <v>90.330001999999993</v>
      </c>
      <c r="D2749" s="88">
        <v>89.040001000000004</v>
      </c>
      <c r="E2749" s="88">
        <v>89.349997999999999</v>
      </c>
      <c r="F2749" s="88">
        <v>85.649887000000007</v>
      </c>
      <c r="G2749" s="88">
        <v>39400</v>
      </c>
    </row>
    <row r="2750" spans="1:7" hidden="1" x14ac:dyDescent="0.25">
      <c r="A2750" s="87">
        <v>43791</v>
      </c>
      <c r="B2750" s="88">
        <v>89.25</v>
      </c>
      <c r="C2750" s="88">
        <v>90.779999000000004</v>
      </c>
      <c r="D2750" s="88">
        <v>88.839995999999999</v>
      </c>
      <c r="E2750" s="88">
        <v>90.449996999999996</v>
      </c>
      <c r="F2750" s="88">
        <v>86.704329999999999</v>
      </c>
      <c r="G2750" s="88">
        <v>54600</v>
      </c>
    </row>
    <row r="2751" spans="1:7" hidden="1" x14ac:dyDescent="0.25">
      <c r="A2751" s="87">
        <v>43794</v>
      </c>
      <c r="B2751" s="88">
        <v>90.639999000000003</v>
      </c>
      <c r="C2751" s="88">
        <v>91.419998000000007</v>
      </c>
      <c r="D2751" s="88">
        <v>90.400002000000001</v>
      </c>
      <c r="E2751" s="88">
        <v>91.139999000000003</v>
      </c>
      <c r="F2751" s="88">
        <v>87.365775999999997</v>
      </c>
      <c r="G2751" s="88">
        <v>52500</v>
      </c>
    </row>
    <row r="2752" spans="1:7" hidden="1" x14ac:dyDescent="0.25">
      <c r="A2752" s="87">
        <v>43795</v>
      </c>
      <c r="B2752" s="88">
        <v>91.089995999999999</v>
      </c>
      <c r="C2752" s="88">
        <v>91.860000999999997</v>
      </c>
      <c r="D2752" s="88">
        <v>90.339995999999999</v>
      </c>
      <c r="E2752" s="88">
        <v>90.970000999999996</v>
      </c>
      <c r="F2752" s="88">
        <v>87.202820000000003</v>
      </c>
      <c r="G2752" s="88">
        <v>74800</v>
      </c>
    </row>
    <row r="2753" spans="1:7" hidden="1" x14ac:dyDescent="0.25">
      <c r="A2753" s="87">
        <v>43796</v>
      </c>
      <c r="B2753" s="88">
        <v>90.860000999999997</v>
      </c>
      <c r="C2753" s="88">
        <v>92.169998000000007</v>
      </c>
      <c r="D2753" s="88">
        <v>90.860000999999997</v>
      </c>
      <c r="E2753" s="88">
        <v>92.019997000000004</v>
      </c>
      <c r="F2753" s="88">
        <v>88.209320000000005</v>
      </c>
      <c r="G2753" s="88">
        <v>60800</v>
      </c>
    </row>
    <row r="2754" spans="1:7" hidden="1" x14ac:dyDescent="0.25">
      <c r="A2754" s="87">
        <v>43798</v>
      </c>
      <c r="B2754" s="88">
        <v>91.870002999999997</v>
      </c>
      <c r="C2754" s="88">
        <v>92.129997000000003</v>
      </c>
      <c r="D2754" s="88">
        <v>90.989998</v>
      </c>
      <c r="E2754" s="88">
        <v>91.139999000000003</v>
      </c>
      <c r="F2754" s="88">
        <v>87.365775999999997</v>
      </c>
      <c r="G2754" s="88">
        <v>19100</v>
      </c>
    </row>
    <row r="2755" spans="1:7" hidden="1" x14ac:dyDescent="0.25">
      <c r="A2755" s="87">
        <v>43801</v>
      </c>
      <c r="B2755" s="88">
        <v>90.870002999999997</v>
      </c>
      <c r="C2755" s="88">
        <v>91.300003000000004</v>
      </c>
      <c r="D2755" s="88">
        <v>90.269997000000004</v>
      </c>
      <c r="E2755" s="88">
        <v>91.059997999999993</v>
      </c>
      <c r="F2755" s="88">
        <v>87.289078000000003</v>
      </c>
      <c r="G2755" s="88">
        <v>66500</v>
      </c>
    </row>
    <row r="2756" spans="1:7" hidden="1" x14ac:dyDescent="0.25">
      <c r="A2756" s="87">
        <v>43802</v>
      </c>
      <c r="B2756" s="88">
        <v>91.019997000000004</v>
      </c>
      <c r="C2756" s="88">
        <v>91.639999000000003</v>
      </c>
      <c r="D2756" s="88">
        <v>90.690002000000007</v>
      </c>
      <c r="E2756" s="88">
        <v>91.480002999999996</v>
      </c>
      <c r="F2756" s="88">
        <v>87.691688999999997</v>
      </c>
      <c r="G2756" s="88">
        <v>61300</v>
      </c>
    </row>
    <row r="2757" spans="1:7" hidden="1" x14ac:dyDescent="0.25">
      <c r="A2757" s="87">
        <v>43803</v>
      </c>
      <c r="B2757" s="88">
        <v>91.5</v>
      </c>
      <c r="C2757" s="88">
        <v>92.809997999999993</v>
      </c>
      <c r="D2757" s="88">
        <v>91.5</v>
      </c>
      <c r="E2757" s="88">
        <v>92.599997999999999</v>
      </c>
      <c r="F2757" s="88">
        <v>88.765311999999994</v>
      </c>
      <c r="G2757" s="88">
        <v>91100</v>
      </c>
    </row>
    <row r="2758" spans="1:7" hidden="1" x14ac:dyDescent="0.25">
      <c r="A2758" s="87">
        <v>43804</v>
      </c>
      <c r="B2758" s="88">
        <v>92.730002999999996</v>
      </c>
      <c r="C2758" s="88">
        <v>93.059997999999993</v>
      </c>
      <c r="D2758" s="88">
        <v>92.059997999999993</v>
      </c>
      <c r="E2758" s="88">
        <v>93.029999000000004</v>
      </c>
      <c r="F2758" s="88">
        <v>89.177490000000006</v>
      </c>
      <c r="G2758" s="88">
        <v>45600</v>
      </c>
    </row>
    <row r="2759" spans="1:7" hidden="1" x14ac:dyDescent="0.25">
      <c r="A2759" s="87">
        <v>43805</v>
      </c>
      <c r="B2759" s="88">
        <v>92.57</v>
      </c>
      <c r="C2759" s="88">
        <v>94.199996999999996</v>
      </c>
      <c r="D2759" s="88">
        <v>92.57</v>
      </c>
      <c r="E2759" s="88">
        <v>93.050003000000004</v>
      </c>
      <c r="F2759" s="88">
        <v>89.196678000000006</v>
      </c>
      <c r="G2759" s="88">
        <v>68400</v>
      </c>
    </row>
    <row r="2760" spans="1:7" hidden="1" x14ac:dyDescent="0.25">
      <c r="A2760" s="87">
        <v>43808</v>
      </c>
      <c r="B2760" s="88">
        <v>92.970000999999996</v>
      </c>
      <c r="C2760" s="88">
        <v>92.970000999999996</v>
      </c>
      <c r="D2760" s="88">
        <v>92.019997000000004</v>
      </c>
      <c r="E2760" s="88">
        <v>92.459998999999996</v>
      </c>
      <c r="F2760" s="88">
        <v>88.631103999999993</v>
      </c>
      <c r="G2760" s="88">
        <v>75900</v>
      </c>
    </row>
    <row r="2761" spans="1:7" hidden="1" x14ac:dyDescent="0.25">
      <c r="A2761" s="87">
        <v>43809</v>
      </c>
      <c r="B2761" s="88">
        <v>92.660004000000001</v>
      </c>
      <c r="C2761" s="88">
        <v>94.910004000000001</v>
      </c>
      <c r="D2761" s="88">
        <v>92.629997000000003</v>
      </c>
      <c r="E2761" s="88">
        <v>94.720000999999996</v>
      </c>
      <c r="F2761" s="88">
        <v>90.797522999999998</v>
      </c>
      <c r="G2761" s="88">
        <v>97800</v>
      </c>
    </row>
    <row r="2762" spans="1:7" hidden="1" x14ac:dyDescent="0.25">
      <c r="A2762" s="87">
        <v>43810</v>
      </c>
      <c r="B2762" s="88">
        <v>95.040001000000004</v>
      </c>
      <c r="C2762" s="88">
        <v>96.260002</v>
      </c>
      <c r="D2762" s="88">
        <v>94.43</v>
      </c>
      <c r="E2762" s="88">
        <v>95.610000999999997</v>
      </c>
      <c r="F2762" s="88">
        <v>91.650658000000007</v>
      </c>
      <c r="G2762" s="88">
        <v>69900</v>
      </c>
    </row>
    <row r="2763" spans="1:7" hidden="1" x14ac:dyDescent="0.25">
      <c r="A2763" s="87">
        <v>43811</v>
      </c>
      <c r="B2763" s="88">
        <v>95.75</v>
      </c>
      <c r="C2763" s="88">
        <v>96.339995999999999</v>
      </c>
      <c r="D2763" s="88">
        <v>94.139999000000003</v>
      </c>
      <c r="E2763" s="88">
        <v>94.540001000000004</v>
      </c>
      <c r="F2763" s="88">
        <v>90.624968999999993</v>
      </c>
      <c r="G2763" s="88">
        <v>54400</v>
      </c>
    </row>
    <row r="2764" spans="1:7" hidden="1" x14ac:dyDescent="0.25">
      <c r="A2764" s="87">
        <v>43812</v>
      </c>
      <c r="B2764" s="88">
        <v>94.089995999999999</v>
      </c>
      <c r="C2764" s="88">
        <v>94.199996999999996</v>
      </c>
      <c r="D2764" s="88">
        <v>93.370002999999997</v>
      </c>
      <c r="E2764" s="88">
        <v>94.029999000000004</v>
      </c>
      <c r="F2764" s="88">
        <v>90.523887999999999</v>
      </c>
      <c r="G2764" s="88">
        <v>27000</v>
      </c>
    </row>
    <row r="2765" spans="1:7" hidden="1" x14ac:dyDescent="0.25">
      <c r="A2765" s="87">
        <v>43815</v>
      </c>
      <c r="B2765" s="88">
        <v>93.989998</v>
      </c>
      <c r="C2765" s="88">
        <v>95.040001000000004</v>
      </c>
      <c r="D2765" s="88">
        <v>93.779999000000004</v>
      </c>
      <c r="E2765" s="88">
        <v>94.900002000000001</v>
      </c>
      <c r="F2765" s="88">
        <v>91.361450000000005</v>
      </c>
      <c r="G2765" s="88">
        <v>49800</v>
      </c>
    </row>
    <row r="2766" spans="1:7" hidden="1" x14ac:dyDescent="0.25">
      <c r="A2766" s="87">
        <v>43816</v>
      </c>
      <c r="B2766" s="88">
        <v>95.110000999999997</v>
      </c>
      <c r="C2766" s="88">
        <v>96</v>
      </c>
      <c r="D2766" s="88">
        <v>95.099997999999999</v>
      </c>
      <c r="E2766" s="88">
        <v>95.769997000000004</v>
      </c>
      <c r="F2766" s="88">
        <v>92.198997000000006</v>
      </c>
      <c r="G2766" s="88">
        <v>53700</v>
      </c>
    </row>
    <row r="2767" spans="1:7" hidden="1" x14ac:dyDescent="0.25">
      <c r="A2767" s="87">
        <v>43817</v>
      </c>
      <c r="B2767" s="88">
        <v>95.889999000000003</v>
      </c>
      <c r="C2767" s="88">
        <v>97.089995999999999</v>
      </c>
      <c r="D2767" s="88">
        <v>95.019997000000004</v>
      </c>
      <c r="E2767" s="88">
        <v>97.059997999999993</v>
      </c>
      <c r="F2767" s="88">
        <v>93.440903000000006</v>
      </c>
      <c r="G2767" s="88">
        <v>50300</v>
      </c>
    </row>
    <row r="2768" spans="1:7" hidden="1" x14ac:dyDescent="0.25">
      <c r="A2768" s="87">
        <v>43818</v>
      </c>
      <c r="B2768" s="88">
        <v>97.07</v>
      </c>
      <c r="C2768" s="88">
        <v>97.290001000000004</v>
      </c>
      <c r="D2768" s="88">
        <v>96.57</v>
      </c>
      <c r="E2768" s="88">
        <v>96.75</v>
      </c>
      <c r="F2768" s="88">
        <v>93.142471</v>
      </c>
      <c r="G2768" s="88">
        <v>48600</v>
      </c>
    </row>
    <row r="2769" spans="1:7" hidden="1" x14ac:dyDescent="0.25">
      <c r="A2769" s="87">
        <v>43819</v>
      </c>
      <c r="B2769" s="88">
        <v>97.830001999999993</v>
      </c>
      <c r="C2769" s="88">
        <v>98.550003000000004</v>
      </c>
      <c r="D2769" s="88">
        <v>97.019997000000004</v>
      </c>
      <c r="E2769" s="88">
        <v>97.5</v>
      </c>
      <c r="F2769" s="88">
        <v>93.864502000000002</v>
      </c>
      <c r="G2769" s="88">
        <v>301000</v>
      </c>
    </row>
    <row r="2770" spans="1:7" hidden="1" x14ac:dyDescent="0.25">
      <c r="A2770" s="87">
        <v>43822</v>
      </c>
      <c r="B2770" s="88">
        <v>97.730002999999996</v>
      </c>
      <c r="C2770" s="88">
        <v>97.779999000000004</v>
      </c>
      <c r="D2770" s="88">
        <v>95.879997000000003</v>
      </c>
      <c r="E2770" s="88">
        <v>96.440002000000007</v>
      </c>
      <c r="F2770" s="88">
        <v>92.844031999999999</v>
      </c>
      <c r="G2770" s="88">
        <v>50400</v>
      </c>
    </row>
    <row r="2771" spans="1:7" hidden="1" x14ac:dyDescent="0.25">
      <c r="A2771" s="87">
        <v>43823</v>
      </c>
      <c r="B2771" s="88">
        <v>96.620002999999997</v>
      </c>
      <c r="C2771" s="88">
        <v>96.620002999999997</v>
      </c>
      <c r="D2771" s="88">
        <v>95.699996999999996</v>
      </c>
      <c r="E2771" s="88">
        <v>95.970000999999996</v>
      </c>
      <c r="F2771" s="88">
        <v>92.391548</v>
      </c>
      <c r="G2771" s="88">
        <v>20600</v>
      </c>
    </row>
    <row r="2772" spans="1:7" hidden="1" x14ac:dyDescent="0.25">
      <c r="A2772" s="87">
        <v>43825</v>
      </c>
      <c r="B2772" s="88">
        <v>95.879997000000003</v>
      </c>
      <c r="C2772" s="88">
        <v>96.459998999999996</v>
      </c>
      <c r="D2772" s="88">
        <v>94.260002</v>
      </c>
      <c r="E2772" s="88">
        <v>95.139999000000003</v>
      </c>
      <c r="F2772" s="88">
        <v>91.592506</v>
      </c>
      <c r="G2772" s="88">
        <v>41400</v>
      </c>
    </row>
    <row r="2773" spans="1:7" hidden="1" x14ac:dyDescent="0.25">
      <c r="A2773" s="87">
        <v>43826</v>
      </c>
      <c r="B2773" s="88">
        <v>95.309997999999993</v>
      </c>
      <c r="C2773" s="88">
        <v>95.309997999999993</v>
      </c>
      <c r="D2773" s="88">
        <v>94.379997000000003</v>
      </c>
      <c r="E2773" s="88">
        <v>95.080001999999993</v>
      </c>
      <c r="F2773" s="88">
        <v>91.534737000000007</v>
      </c>
      <c r="G2773" s="88">
        <v>55900</v>
      </c>
    </row>
    <row r="2774" spans="1:7" hidden="1" x14ac:dyDescent="0.25">
      <c r="A2774" s="87">
        <v>43829</v>
      </c>
      <c r="B2774" s="88">
        <v>94.75</v>
      </c>
      <c r="C2774" s="88">
        <v>95.169998000000007</v>
      </c>
      <c r="D2774" s="88">
        <v>94.489998</v>
      </c>
      <c r="E2774" s="88">
        <v>95.169998000000007</v>
      </c>
      <c r="F2774" s="88">
        <v>91.621375999999998</v>
      </c>
      <c r="G2774" s="88">
        <v>31500</v>
      </c>
    </row>
    <row r="2775" spans="1:7" x14ac:dyDescent="0.25">
      <c r="A2775" s="87">
        <v>43830</v>
      </c>
      <c r="B2775" s="88">
        <v>94.839995999999999</v>
      </c>
      <c r="C2775" s="88">
        <v>95.830001999999993</v>
      </c>
      <c r="D2775" s="88">
        <v>94.839995999999999</v>
      </c>
      <c r="E2775" s="88">
        <v>95.830001999999993</v>
      </c>
      <c r="F2775" s="88">
        <v>92.256775000000005</v>
      </c>
      <c r="G2775" s="88">
        <v>100000</v>
      </c>
    </row>
    <row r="2776" spans="1:7" hidden="1" x14ac:dyDescent="0.25">
      <c r="A2776" s="87">
        <v>43832</v>
      </c>
      <c r="B2776" s="88">
        <v>96.349997999999999</v>
      </c>
      <c r="C2776" s="88">
        <v>96.349997999999999</v>
      </c>
      <c r="D2776" s="88">
        <v>93.529999000000004</v>
      </c>
      <c r="E2776" s="88">
        <v>94.489998</v>
      </c>
      <c r="F2776" s="88">
        <v>90.966728000000003</v>
      </c>
      <c r="G2776" s="88">
        <v>92000</v>
      </c>
    </row>
    <row r="2777" spans="1:7" hidden="1" x14ac:dyDescent="0.25">
      <c r="A2777" s="87">
        <v>43833</v>
      </c>
      <c r="B2777" s="88">
        <v>94.190002000000007</v>
      </c>
      <c r="C2777" s="88">
        <v>94.830001999999993</v>
      </c>
      <c r="D2777" s="88">
        <v>94.190002000000007</v>
      </c>
      <c r="E2777" s="88">
        <v>94.459998999999996</v>
      </c>
      <c r="F2777" s="88">
        <v>90.937850999999995</v>
      </c>
      <c r="G2777" s="88">
        <v>47200</v>
      </c>
    </row>
    <row r="2778" spans="1:7" hidden="1" x14ac:dyDescent="0.25">
      <c r="A2778" s="87">
        <v>43836</v>
      </c>
      <c r="B2778" s="88">
        <v>94.230002999999996</v>
      </c>
      <c r="C2778" s="88">
        <v>94.230002999999996</v>
      </c>
      <c r="D2778" s="88">
        <v>93.239998</v>
      </c>
      <c r="E2778" s="88">
        <v>93.410004000000001</v>
      </c>
      <c r="F2778" s="88">
        <v>89.927002000000002</v>
      </c>
      <c r="G2778" s="88">
        <v>78000</v>
      </c>
    </row>
    <row r="2779" spans="1:7" hidden="1" x14ac:dyDescent="0.25">
      <c r="A2779" s="87">
        <v>43837</v>
      </c>
      <c r="B2779" s="88">
        <v>93.110000999999997</v>
      </c>
      <c r="C2779" s="88">
        <v>93.889999000000003</v>
      </c>
      <c r="D2779" s="88">
        <v>92.230002999999996</v>
      </c>
      <c r="E2779" s="88">
        <v>92.580001999999993</v>
      </c>
      <c r="F2779" s="88">
        <v>89.127967999999996</v>
      </c>
      <c r="G2779" s="88">
        <v>45900</v>
      </c>
    </row>
    <row r="2780" spans="1:7" hidden="1" x14ac:dyDescent="0.25">
      <c r="A2780" s="87">
        <v>43838</v>
      </c>
      <c r="B2780" s="88">
        <v>92.419998000000007</v>
      </c>
      <c r="C2780" s="88">
        <v>92.480002999999996</v>
      </c>
      <c r="D2780" s="88">
        <v>90.910004000000001</v>
      </c>
      <c r="E2780" s="88">
        <v>91.269997000000004</v>
      </c>
      <c r="F2780" s="88">
        <v>87.866776000000002</v>
      </c>
      <c r="G2780" s="88">
        <v>105000</v>
      </c>
    </row>
    <row r="2781" spans="1:7" hidden="1" x14ac:dyDescent="0.25">
      <c r="A2781" s="87">
        <v>43839</v>
      </c>
      <c r="B2781" s="88">
        <v>91.309997999999993</v>
      </c>
      <c r="C2781" s="88">
        <v>91.989998</v>
      </c>
      <c r="D2781" s="88">
        <v>90.830001999999993</v>
      </c>
      <c r="E2781" s="88">
        <v>91.459998999999996</v>
      </c>
      <c r="F2781" s="88">
        <v>88.049706</v>
      </c>
      <c r="G2781" s="88">
        <v>50100</v>
      </c>
    </row>
    <row r="2782" spans="1:7" hidden="1" x14ac:dyDescent="0.25">
      <c r="A2782" s="87">
        <v>43840</v>
      </c>
      <c r="B2782" s="88">
        <v>91.660004000000001</v>
      </c>
      <c r="C2782" s="88">
        <v>91.779999000000004</v>
      </c>
      <c r="D2782" s="88">
        <v>91.169998000000007</v>
      </c>
      <c r="E2782" s="88">
        <v>91.75</v>
      </c>
      <c r="F2782" s="88">
        <v>88.328896</v>
      </c>
      <c r="G2782" s="88">
        <v>49100</v>
      </c>
    </row>
    <row r="2783" spans="1:7" hidden="1" x14ac:dyDescent="0.25">
      <c r="A2783" s="87">
        <v>43843</v>
      </c>
      <c r="B2783" s="88">
        <v>91.610000999999997</v>
      </c>
      <c r="C2783" s="88">
        <v>92.970000999999996</v>
      </c>
      <c r="D2783" s="88">
        <v>91.610000999999997</v>
      </c>
      <c r="E2783" s="88">
        <v>92.849997999999999</v>
      </c>
      <c r="F2783" s="88">
        <v>89.387878000000001</v>
      </c>
      <c r="G2783" s="88">
        <v>57100</v>
      </c>
    </row>
    <row r="2784" spans="1:7" hidden="1" x14ac:dyDescent="0.25">
      <c r="A2784" s="87">
        <v>43844</v>
      </c>
      <c r="B2784" s="88">
        <v>93.199996999999996</v>
      </c>
      <c r="C2784" s="88">
        <v>93.209998999999996</v>
      </c>
      <c r="D2784" s="88">
        <v>92.260002</v>
      </c>
      <c r="E2784" s="88">
        <v>93.080001999999993</v>
      </c>
      <c r="F2784" s="88">
        <v>89.609313999999998</v>
      </c>
      <c r="G2784" s="88">
        <v>57600</v>
      </c>
    </row>
    <row r="2785" spans="1:7" hidden="1" x14ac:dyDescent="0.25">
      <c r="A2785" s="87">
        <v>43845</v>
      </c>
      <c r="B2785" s="88">
        <v>93.209998999999996</v>
      </c>
      <c r="C2785" s="88">
        <v>94.410004000000001</v>
      </c>
      <c r="D2785" s="88">
        <v>93.120002999999997</v>
      </c>
      <c r="E2785" s="88">
        <v>94.190002000000007</v>
      </c>
      <c r="F2785" s="88">
        <v>90.677916999999994</v>
      </c>
      <c r="G2785" s="88">
        <v>41900</v>
      </c>
    </row>
    <row r="2786" spans="1:7" hidden="1" x14ac:dyDescent="0.25">
      <c r="A2786" s="87">
        <v>43846</v>
      </c>
      <c r="B2786" s="88">
        <v>94.239998</v>
      </c>
      <c r="C2786" s="88">
        <v>95.589995999999999</v>
      </c>
      <c r="D2786" s="88">
        <v>94.239998</v>
      </c>
      <c r="E2786" s="88">
        <v>95.540001000000004</v>
      </c>
      <c r="F2786" s="88">
        <v>91.977576999999997</v>
      </c>
      <c r="G2786" s="88">
        <v>40300</v>
      </c>
    </row>
    <row r="2787" spans="1:7" hidden="1" x14ac:dyDescent="0.25">
      <c r="A2787" s="87">
        <v>43847</v>
      </c>
      <c r="B2787" s="88">
        <v>95.790001000000004</v>
      </c>
      <c r="C2787" s="88">
        <v>95.790001000000004</v>
      </c>
      <c r="D2787" s="88">
        <v>94.57</v>
      </c>
      <c r="E2787" s="88">
        <v>95.190002000000007</v>
      </c>
      <c r="F2787" s="88">
        <v>91.640632999999994</v>
      </c>
      <c r="G2787" s="88">
        <v>51400</v>
      </c>
    </row>
    <row r="2788" spans="1:7" hidden="1" x14ac:dyDescent="0.25">
      <c r="A2788" s="87">
        <v>43851</v>
      </c>
      <c r="B2788" s="88">
        <v>94.989998</v>
      </c>
      <c r="C2788" s="88">
        <v>94.989998</v>
      </c>
      <c r="D2788" s="88">
        <v>93.809997999999993</v>
      </c>
      <c r="E2788" s="88">
        <v>94.309997999999993</v>
      </c>
      <c r="F2788" s="88">
        <v>90.793434000000005</v>
      </c>
      <c r="G2788" s="88">
        <v>53900</v>
      </c>
    </row>
    <row r="2789" spans="1:7" hidden="1" x14ac:dyDescent="0.25">
      <c r="A2789" s="87">
        <v>43852</v>
      </c>
      <c r="B2789" s="88">
        <v>94.279999000000004</v>
      </c>
      <c r="C2789" s="88">
        <v>94.709998999999996</v>
      </c>
      <c r="D2789" s="88">
        <v>93.849997999999999</v>
      </c>
      <c r="E2789" s="88">
        <v>94.610000999999997</v>
      </c>
      <c r="F2789" s="88">
        <v>91.082274999999996</v>
      </c>
      <c r="G2789" s="88">
        <v>73500</v>
      </c>
    </row>
    <row r="2790" spans="1:7" hidden="1" x14ac:dyDescent="0.25">
      <c r="A2790" s="87">
        <v>43853</v>
      </c>
      <c r="B2790" s="88">
        <v>94.339995999999999</v>
      </c>
      <c r="C2790" s="88">
        <v>95.150002000000001</v>
      </c>
      <c r="D2790" s="88">
        <v>94.18</v>
      </c>
      <c r="E2790" s="88">
        <v>95.089995999999999</v>
      </c>
      <c r="F2790" s="88">
        <v>91.544364999999999</v>
      </c>
      <c r="G2790" s="88">
        <v>59400</v>
      </c>
    </row>
    <row r="2791" spans="1:7" hidden="1" x14ac:dyDescent="0.25">
      <c r="A2791" s="87">
        <v>43854</v>
      </c>
      <c r="B2791" s="88">
        <v>94.940002000000007</v>
      </c>
      <c r="C2791" s="88">
        <v>95.82</v>
      </c>
      <c r="D2791" s="88">
        <v>94.739998</v>
      </c>
      <c r="E2791" s="88">
        <v>95.68</v>
      </c>
      <c r="F2791" s="88">
        <v>92.112365999999994</v>
      </c>
      <c r="G2791" s="88">
        <v>41200</v>
      </c>
    </row>
    <row r="2792" spans="1:7" hidden="1" x14ac:dyDescent="0.25">
      <c r="A2792" s="87">
        <v>43857</v>
      </c>
      <c r="B2792" s="88">
        <v>95.029999000000004</v>
      </c>
      <c r="C2792" s="88">
        <v>96.290001000000004</v>
      </c>
      <c r="D2792" s="88">
        <v>94.970000999999996</v>
      </c>
      <c r="E2792" s="88">
        <v>95.93</v>
      </c>
      <c r="F2792" s="88">
        <v>92.353049999999996</v>
      </c>
      <c r="G2792" s="88">
        <v>44300</v>
      </c>
    </row>
    <row r="2793" spans="1:7" hidden="1" x14ac:dyDescent="0.25">
      <c r="A2793" s="87">
        <v>43858</v>
      </c>
      <c r="B2793" s="88">
        <v>95.900002000000001</v>
      </c>
      <c r="C2793" s="88">
        <v>96.550003000000004</v>
      </c>
      <c r="D2793" s="88">
        <v>95.050003000000004</v>
      </c>
      <c r="E2793" s="88">
        <v>95.860000999999997</v>
      </c>
      <c r="F2793" s="88">
        <v>92.285645000000002</v>
      </c>
      <c r="G2793" s="88">
        <v>42800</v>
      </c>
    </row>
    <row r="2794" spans="1:7" hidden="1" x14ac:dyDescent="0.25">
      <c r="A2794" s="87">
        <v>43859</v>
      </c>
      <c r="B2794" s="88">
        <v>95.889999000000003</v>
      </c>
      <c r="C2794" s="88">
        <v>96.160004000000001</v>
      </c>
      <c r="D2794" s="88">
        <v>94.940002000000007</v>
      </c>
      <c r="E2794" s="88">
        <v>95.970000999999996</v>
      </c>
      <c r="F2794" s="88">
        <v>92.391548</v>
      </c>
      <c r="G2794" s="88">
        <v>42100</v>
      </c>
    </row>
    <row r="2795" spans="1:7" hidden="1" x14ac:dyDescent="0.25">
      <c r="A2795" s="87">
        <v>43860</v>
      </c>
      <c r="B2795" s="88">
        <v>95.690002000000007</v>
      </c>
      <c r="C2795" s="88">
        <v>97.120002999999997</v>
      </c>
      <c r="D2795" s="88">
        <v>95.239998</v>
      </c>
      <c r="E2795" s="88">
        <v>97.040001000000004</v>
      </c>
      <c r="F2795" s="88">
        <v>93.421654000000004</v>
      </c>
      <c r="G2795" s="88">
        <v>50000</v>
      </c>
    </row>
    <row r="2796" spans="1:7" hidden="1" x14ac:dyDescent="0.25">
      <c r="A2796" s="87">
        <v>43861</v>
      </c>
      <c r="B2796" s="88">
        <v>96.860000999999997</v>
      </c>
      <c r="C2796" s="88">
        <v>97.150002000000001</v>
      </c>
      <c r="D2796" s="88">
        <v>95.669998000000007</v>
      </c>
      <c r="E2796" s="88">
        <v>96.209998999999996</v>
      </c>
      <c r="F2796" s="88">
        <v>92.622596999999999</v>
      </c>
      <c r="G2796" s="88">
        <v>76000</v>
      </c>
    </row>
    <row r="2797" spans="1:7" hidden="1" x14ac:dyDescent="0.25">
      <c r="A2797" s="87">
        <v>43864</v>
      </c>
      <c r="B2797" s="88">
        <v>96.599997999999999</v>
      </c>
      <c r="C2797" s="88">
        <v>97.989998</v>
      </c>
      <c r="D2797" s="88">
        <v>96.599997999999999</v>
      </c>
      <c r="E2797" s="88">
        <v>97.870002999999997</v>
      </c>
      <c r="F2797" s="88">
        <v>94.220703</v>
      </c>
      <c r="G2797" s="88">
        <v>40900</v>
      </c>
    </row>
    <row r="2798" spans="1:7" hidden="1" x14ac:dyDescent="0.25">
      <c r="A2798" s="87">
        <v>43865</v>
      </c>
      <c r="B2798" s="88">
        <v>98</v>
      </c>
      <c r="C2798" s="88">
        <v>98.599997999999999</v>
      </c>
      <c r="D2798" s="88">
        <v>97.019997000000004</v>
      </c>
      <c r="E2798" s="88">
        <v>98.07</v>
      </c>
      <c r="F2798" s="88">
        <v>94.413246000000001</v>
      </c>
      <c r="G2798" s="88">
        <v>44200</v>
      </c>
    </row>
    <row r="2799" spans="1:7" hidden="1" x14ac:dyDescent="0.25">
      <c r="A2799" s="87">
        <v>43866</v>
      </c>
      <c r="B2799" s="88">
        <v>98</v>
      </c>
      <c r="C2799" s="88">
        <v>98.68</v>
      </c>
      <c r="D2799" s="88">
        <v>97.5</v>
      </c>
      <c r="E2799" s="88">
        <v>98.120002999999997</v>
      </c>
      <c r="F2799" s="88">
        <v>94.461387999999999</v>
      </c>
      <c r="G2799" s="88">
        <v>53900</v>
      </c>
    </row>
    <row r="2800" spans="1:7" hidden="1" x14ac:dyDescent="0.25">
      <c r="A2800" s="87">
        <v>43867</v>
      </c>
      <c r="B2800" s="88">
        <v>98.220000999999996</v>
      </c>
      <c r="C2800" s="88">
        <v>98.769997000000004</v>
      </c>
      <c r="D2800" s="88">
        <v>97.809997999999993</v>
      </c>
      <c r="E2800" s="88">
        <v>97.849997999999999</v>
      </c>
      <c r="F2800" s="88">
        <v>94.201438999999993</v>
      </c>
      <c r="G2800" s="88">
        <v>28200</v>
      </c>
    </row>
    <row r="2801" spans="1:7" hidden="1" x14ac:dyDescent="0.25">
      <c r="A2801" s="87">
        <v>43868</v>
      </c>
      <c r="B2801" s="88">
        <v>98.25</v>
      </c>
      <c r="C2801" s="88">
        <v>98.25</v>
      </c>
      <c r="D2801" s="88">
        <v>97.480002999999996</v>
      </c>
      <c r="E2801" s="88">
        <v>97.860000999999997</v>
      </c>
      <c r="F2801" s="88">
        <v>94.211074999999994</v>
      </c>
      <c r="G2801" s="88">
        <v>40400</v>
      </c>
    </row>
    <row r="2802" spans="1:7" hidden="1" x14ac:dyDescent="0.25">
      <c r="A2802" s="87">
        <v>43871</v>
      </c>
      <c r="B2802" s="88">
        <v>97.870002999999997</v>
      </c>
      <c r="C2802" s="88">
        <v>98.309997999999993</v>
      </c>
      <c r="D2802" s="88">
        <v>97.410004000000001</v>
      </c>
      <c r="E2802" s="88">
        <v>98.199996999999996</v>
      </c>
      <c r="F2802" s="88">
        <v>94.538391000000004</v>
      </c>
      <c r="G2802" s="88">
        <v>36900</v>
      </c>
    </row>
    <row r="2803" spans="1:7" hidden="1" x14ac:dyDescent="0.25">
      <c r="A2803" s="87">
        <v>43872</v>
      </c>
      <c r="B2803" s="88">
        <v>98.720000999999996</v>
      </c>
      <c r="C2803" s="88">
        <v>98.720000999999996</v>
      </c>
      <c r="D2803" s="88">
        <v>97.510002</v>
      </c>
      <c r="E2803" s="88">
        <v>97.669998000000007</v>
      </c>
      <c r="F2803" s="88">
        <v>94.02816</v>
      </c>
      <c r="G2803" s="88">
        <v>35400</v>
      </c>
    </row>
    <row r="2804" spans="1:7" hidden="1" x14ac:dyDescent="0.25">
      <c r="A2804" s="87">
        <v>43873</v>
      </c>
      <c r="B2804" s="88">
        <v>97.769997000000004</v>
      </c>
      <c r="C2804" s="88">
        <v>98.150002000000001</v>
      </c>
      <c r="D2804" s="88">
        <v>97.160004000000001</v>
      </c>
      <c r="E2804" s="88">
        <v>98.080001999999993</v>
      </c>
      <c r="F2804" s="88">
        <v>94.422873999999993</v>
      </c>
      <c r="G2804" s="88">
        <v>43900</v>
      </c>
    </row>
    <row r="2805" spans="1:7" hidden="1" x14ac:dyDescent="0.25">
      <c r="A2805" s="87">
        <v>43874</v>
      </c>
      <c r="B2805" s="88">
        <v>97.610000999999997</v>
      </c>
      <c r="C2805" s="88">
        <v>101.290001</v>
      </c>
      <c r="D2805" s="88">
        <v>97.610000999999997</v>
      </c>
      <c r="E2805" s="88">
        <v>100.410004</v>
      </c>
      <c r="F2805" s="88">
        <v>96.665993</v>
      </c>
      <c r="G2805" s="88">
        <v>59800</v>
      </c>
    </row>
    <row r="2806" spans="1:7" hidden="1" x14ac:dyDescent="0.25">
      <c r="A2806" s="87">
        <v>43875</v>
      </c>
      <c r="B2806" s="88">
        <v>100.33000199999999</v>
      </c>
      <c r="C2806" s="88">
        <v>101.010002</v>
      </c>
      <c r="D2806" s="88">
        <v>98.830001999999993</v>
      </c>
      <c r="E2806" s="88">
        <v>99.400002000000001</v>
      </c>
      <c r="F2806" s="88">
        <v>95.693657000000002</v>
      </c>
      <c r="G2806" s="88">
        <v>27500</v>
      </c>
    </row>
    <row r="2807" spans="1:7" hidden="1" x14ac:dyDescent="0.25">
      <c r="A2807" s="87">
        <v>43879</v>
      </c>
      <c r="B2807" s="88">
        <v>99.449996999999996</v>
      </c>
      <c r="C2807" s="88">
        <v>99.669998000000007</v>
      </c>
      <c r="D2807" s="88">
        <v>99.169998000000007</v>
      </c>
      <c r="E2807" s="88">
        <v>99.510002</v>
      </c>
      <c r="F2807" s="88">
        <v>95.799560999999997</v>
      </c>
      <c r="G2807" s="88">
        <v>26700</v>
      </c>
    </row>
    <row r="2808" spans="1:7" hidden="1" x14ac:dyDescent="0.25">
      <c r="A2808" s="87">
        <v>43880</v>
      </c>
      <c r="B2808" s="88">
        <v>99.480002999999996</v>
      </c>
      <c r="C2808" s="88">
        <v>99.480002999999996</v>
      </c>
      <c r="D2808" s="88">
        <v>97.910004000000001</v>
      </c>
      <c r="E2808" s="88">
        <v>98.010002</v>
      </c>
      <c r="F2808" s="88">
        <v>94.355491999999998</v>
      </c>
      <c r="G2808" s="88">
        <v>30700</v>
      </c>
    </row>
    <row r="2809" spans="1:7" hidden="1" x14ac:dyDescent="0.25">
      <c r="A2809" s="87">
        <v>43881</v>
      </c>
      <c r="B2809" s="88">
        <v>98.099997999999999</v>
      </c>
      <c r="C2809" s="88">
        <v>98.620002999999997</v>
      </c>
      <c r="D2809" s="88">
        <v>97.25</v>
      </c>
      <c r="E2809" s="88">
        <v>98.419998000000007</v>
      </c>
      <c r="F2809" s="88">
        <v>94.750183000000007</v>
      </c>
      <c r="G2809" s="88">
        <v>27500</v>
      </c>
    </row>
    <row r="2810" spans="1:7" hidden="1" x14ac:dyDescent="0.25">
      <c r="A2810" s="87">
        <v>43882</v>
      </c>
      <c r="B2810" s="88">
        <v>98.720000999999996</v>
      </c>
      <c r="C2810" s="88">
        <v>99.449996999999996</v>
      </c>
      <c r="D2810" s="88">
        <v>98.099997999999999</v>
      </c>
      <c r="E2810" s="88">
        <v>98.230002999999996</v>
      </c>
      <c r="F2810" s="88">
        <v>94.567299000000006</v>
      </c>
      <c r="G2810" s="88">
        <v>43000</v>
      </c>
    </row>
    <row r="2811" spans="1:7" hidden="1" x14ac:dyDescent="0.25">
      <c r="A2811" s="87">
        <v>43885</v>
      </c>
      <c r="B2811" s="88">
        <v>97.300003000000004</v>
      </c>
      <c r="C2811" s="88">
        <v>97.360000999999997</v>
      </c>
      <c r="D2811" s="88">
        <v>94.959998999999996</v>
      </c>
      <c r="E2811" s="88">
        <v>96.279999000000004</v>
      </c>
      <c r="F2811" s="88">
        <v>92.689994999999996</v>
      </c>
      <c r="G2811" s="88">
        <v>39800</v>
      </c>
    </row>
    <row r="2812" spans="1:7" hidden="1" x14ac:dyDescent="0.25">
      <c r="A2812" s="87">
        <v>43886</v>
      </c>
      <c r="B2812" s="88">
        <v>96.559997999999993</v>
      </c>
      <c r="C2812" s="88">
        <v>97.879997000000003</v>
      </c>
      <c r="D2812" s="88">
        <v>94.440002000000007</v>
      </c>
      <c r="E2812" s="88">
        <v>94.639999000000003</v>
      </c>
      <c r="F2812" s="88">
        <v>91.111144999999993</v>
      </c>
      <c r="G2812" s="88">
        <v>51800</v>
      </c>
    </row>
    <row r="2813" spans="1:7" hidden="1" x14ac:dyDescent="0.25">
      <c r="A2813" s="87">
        <v>43887</v>
      </c>
      <c r="B2813" s="88">
        <v>94.650002000000001</v>
      </c>
      <c r="C2813" s="88">
        <v>98.199996999999996</v>
      </c>
      <c r="D2813" s="88">
        <v>94.5</v>
      </c>
      <c r="E2813" s="88">
        <v>94.949996999999996</v>
      </c>
      <c r="F2813" s="88">
        <v>91.409583999999995</v>
      </c>
      <c r="G2813" s="88">
        <v>43400</v>
      </c>
    </row>
    <row r="2814" spans="1:7" hidden="1" x14ac:dyDescent="0.25">
      <c r="A2814" s="87">
        <v>43888</v>
      </c>
      <c r="B2814" s="88">
        <v>99.949996999999996</v>
      </c>
      <c r="C2814" s="88">
        <v>100</v>
      </c>
      <c r="D2814" s="88">
        <v>89.980002999999996</v>
      </c>
      <c r="E2814" s="88">
        <v>89.980002999999996</v>
      </c>
      <c r="F2814" s="88">
        <v>86.624908000000005</v>
      </c>
      <c r="G2814" s="88">
        <v>68900</v>
      </c>
    </row>
    <row r="2815" spans="1:7" hidden="1" x14ac:dyDescent="0.25">
      <c r="A2815" s="87">
        <v>43889</v>
      </c>
      <c r="B2815" s="88">
        <v>88.889999000000003</v>
      </c>
      <c r="C2815" s="88">
        <v>89.230002999999996</v>
      </c>
      <c r="D2815" s="88">
        <v>81.300003000000004</v>
      </c>
      <c r="E2815" s="88">
        <v>85.5</v>
      </c>
      <c r="F2815" s="88">
        <v>82.311950999999993</v>
      </c>
      <c r="G2815" s="88">
        <v>144800</v>
      </c>
    </row>
    <row r="2816" spans="1:7" hidden="1" x14ac:dyDescent="0.25">
      <c r="A2816" s="87">
        <v>43892</v>
      </c>
      <c r="B2816" s="88">
        <v>85.620002999999997</v>
      </c>
      <c r="C2816" s="88">
        <v>91.339995999999999</v>
      </c>
      <c r="D2816" s="88">
        <v>85.400002000000001</v>
      </c>
      <c r="E2816" s="88">
        <v>91.339995999999999</v>
      </c>
      <c r="F2816" s="88">
        <v>87.934180999999995</v>
      </c>
      <c r="G2816" s="88">
        <v>93600</v>
      </c>
    </row>
    <row r="2817" spans="1:7" hidden="1" x14ac:dyDescent="0.25">
      <c r="A2817" s="87">
        <v>43893</v>
      </c>
      <c r="B2817" s="88">
        <v>90.900002000000001</v>
      </c>
      <c r="C2817" s="88">
        <v>93.019997000000004</v>
      </c>
      <c r="D2817" s="88">
        <v>89.809997999999993</v>
      </c>
      <c r="E2817" s="88">
        <v>92.25</v>
      </c>
      <c r="F2817" s="88">
        <v>88.810265000000001</v>
      </c>
      <c r="G2817" s="88">
        <v>95100</v>
      </c>
    </row>
    <row r="2818" spans="1:7" hidden="1" x14ac:dyDescent="0.25">
      <c r="A2818" s="87">
        <v>43894</v>
      </c>
      <c r="B2818" s="88">
        <v>93</v>
      </c>
      <c r="C2818" s="88">
        <v>96.440002000000007</v>
      </c>
      <c r="D2818" s="88">
        <v>92.650002000000001</v>
      </c>
      <c r="E2818" s="88">
        <v>95.739998</v>
      </c>
      <c r="F2818" s="88">
        <v>92.170119999999997</v>
      </c>
      <c r="G2818" s="88">
        <v>68400</v>
      </c>
    </row>
    <row r="2819" spans="1:7" hidden="1" x14ac:dyDescent="0.25">
      <c r="A2819" s="87">
        <v>43895</v>
      </c>
      <c r="B2819" s="88">
        <v>95.860000999999997</v>
      </c>
      <c r="C2819" s="88">
        <v>95.860000999999997</v>
      </c>
      <c r="D2819" s="88">
        <v>93.389999000000003</v>
      </c>
      <c r="E2819" s="88">
        <v>94.699996999999996</v>
      </c>
      <c r="F2819" s="88">
        <v>91.168899999999994</v>
      </c>
      <c r="G2819" s="88">
        <v>83100</v>
      </c>
    </row>
    <row r="2820" spans="1:7" hidden="1" x14ac:dyDescent="0.25">
      <c r="A2820" s="87">
        <v>43896</v>
      </c>
      <c r="B2820" s="88">
        <v>92.419998000000007</v>
      </c>
      <c r="C2820" s="88">
        <v>95.970000999999996</v>
      </c>
      <c r="D2820" s="88">
        <v>92.410004000000001</v>
      </c>
      <c r="E2820" s="88">
        <v>95.949996999999996</v>
      </c>
      <c r="F2820" s="88">
        <v>92.372292000000002</v>
      </c>
      <c r="G2820" s="88">
        <v>56200</v>
      </c>
    </row>
    <row r="2821" spans="1:7" hidden="1" x14ac:dyDescent="0.25">
      <c r="A2821" s="87">
        <v>43899</v>
      </c>
      <c r="B2821" s="88">
        <v>91.5</v>
      </c>
      <c r="C2821" s="88">
        <v>94.519997000000004</v>
      </c>
      <c r="D2821" s="88">
        <v>90.690002000000007</v>
      </c>
      <c r="E2821" s="88">
        <v>92.309997999999993</v>
      </c>
      <c r="F2821" s="88">
        <v>88.868026999999998</v>
      </c>
      <c r="G2821" s="88">
        <v>73400</v>
      </c>
    </row>
    <row r="2822" spans="1:7" hidden="1" x14ac:dyDescent="0.25">
      <c r="A2822" s="87">
        <v>43900</v>
      </c>
      <c r="B2822" s="88">
        <v>94.220000999999996</v>
      </c>
      <c r="C2822" s="88">
        <v>95.07</v>
      </c>
      <c r="D2822" s="88">
        <v>90.93</v>
      </c>
      <c r="E2822" s="88">
        <v>94.190002000000007</v>
      </c>
      <c r="F2822" s="88">
        <v>90.677916999999994</v>
      </c>
      <c r="G2822" s="88">
        <v>94600</v>
      </c>
    </row>
    <row r="2823" spans="1:7" hidden="1" x14ac:dyDescent="0.25">
      <c r="A2823" s="87">
        <v>43901</v>
      </c>
      <c r="B2823" s="88">
        <v>92.5</v>
      </c>
      <c r="C2823" s="88">
        <v>94.040001000000004</v>
      </c>
      <c r="D2823" s="88">
        <v>91.360000999999997</v>
      </c>
      <c r="E2823" s="88">
        <v>93.459998999999996</v>
      </c>
      <c r="F2823" s="88">
        <v>89.975143000000003</v>
      </c>
      <c r="G2823" s="88">
        <v>75600</v>
      </c>
    </row>
    <row r="2824" spans="1:7" hidden="1" x14ac:dyDescent="0.25">
      <c r="A2824" s="87">
        <v>43902</v>
      </c>
      <c r="B2824" s="88">
        <v>82</v>
      </c>
      <c r="C2824" s="88">
        <v>86.379997000000003</v>
      </c>
      <c r="D2824" s="88">
        <v>81.139999000000003</v>
      </c>
      <c r="E2824" s="88">
        <v>86.260002</v>
      </c>
      <c r="F2824" s="88">
        <v>83.405028999999999</v>
      </c>
      <c r="G2824" s="88">
        <v>189700</v>
      </c>
    </row>
    <row r="2825" spans="1:7" hidden="1" x14ac:dyDescent="0.25">
      <c r="A2825" s="87">
        <v>43903</v>
      </c>
      <c r="B2825" s="88">
        <v>86.089995999999999</v>
      </c>
      <c r="C2825" s="88">
        <v>94.139999000000003</v>
      </c>
      <c r="D2825" s="88">
        <v>85.25</v>
      </c>
      <c r="E2825" s="88">
        <v>94.139999000000003</v>
      </c>
      <c r="F2825" s="88">
        <v>91.024215999999996</v>
      </c>
      <c r="G2825" s="88">
        <v>107100</v>
      </c>
    </row>
    <row r="2826" spans="1:7" hidden="1" x14ac:dyDescent="0.25">
      <c r="A2826" s="87">
        <v>43906</v>
      </c>
      <c r="B2826" s="88">
        <v>84.730002999999996</v>
      </c>
      <c r="C2826" s="88">
        <v>88.330001999999993</v>
      </c>
      <c r="D2826" s="88">
        <v>81.099997999999999</v>
      </c>
      <c r="E2826" s="88">
        <v>81.25</v>
      </c>
      <c r="F2826" s="88">
        <v>78.560860000000005</v>
      </c>
      <c r="G2826" s="88">
        <v>107900</v>
      </c>
    </row>
    <row r="2827" spans="1:7" hidden="1" x14ac:dyDescent="0.25">
      <c r="A2827" s="87">
        <v>43907</v>
      </c>
      <c r="B2827" s="88">
        <v>82.690002000000007</v>
      </c>
      <c r="C2827" s="88">
        <v>95.160004000000001</v>
      </c>
      <c r="D2827" s="88">
        <v>80.059997999999993</v>
      </c>
      <c r="E2827" s="88">
        <v>95.160004000000001</v>
      </c>
      <c r="F2827" s="88">
        <v>92.010475</v>
      </c>
      <c r="G2827" s="88">
        <v>104200</v>
      </c>
    </row>
    <row r="2828" spans="1:7" hidden="1" x14ac:dyDescent="0.25">
      <c r="A2828" s="87">
        <v>43908</v>
      </c>
      <c r="B2828" s="88">
        <v>90.589995999999999</v>
      </c>
      <c r="C2828" s="88">
        <v>93.489998</v>
      </c>
      <c r="D2828" s="88">
        <v>86.57</v>
      </c>
      <c r="E2828" s="88">
        <v>90</v>
      </c>
      <c r="F2828" s="88">
        <v>87.021254999999996</v>
      </c>
      <c r="G2828" s="88">
        <v>114700</v>
      </c>
    </row>
    <row r="2829" spans="1:7" hidden="1" x14ac:dyDescent="0.25">
      <c r="A2829" s="87">
        <v>43909</v>
      </c>
      <c r="B2829" s="88">
        <v>89.900002000000001</v>
      </c>
      <c r="C2829" s="88">
        <v>94.18</v>
      </c>
      <c r="D2829" s="88">
        <v>84.510002</v>
      </c>
      <c r="E2829" s="88">
        <v>89.75</v>
      </c>
      <c r="F2829" s="88">
        <v>86.779526000000004</v>
      </c>
      <c r="G2829" s="88">
        <v>96200</v>
      </c>
    </row>
    <row r="2830" spans="1:7" hidden="1" x14ac:dyDescent="0.25">
      <c r="A2830" s="87">
        <v>43910</v>
      </c>
      <c r="B2830" s="88">
        <v>90.449996999999996</v>
      </c>
      <c r="C2830" s="88">
        <v>93.529999000000004</v>
      </c>
      <c r="D2830" s="88">
        <v>79.190002000000007</v>
      </c>
      <c r="E2830" s="88">
        <v>82.440002000000007</v>
      </c>
      <c r="F2830" s="88">
        <v>79.711472000000001</v>
      </c>
      <c r="G2830" s="88">
        <v>140500</v>
      </c>
    </row>
    <row r="2831" spans="1:7" hidden="1" x14ac:dyDescent="0.25">
      <c r="A2831" s="87">
        <v>43913</v>
      </c>
      <c r="B2831" s="88">
        <v>75.489998</v>
      </c>
      <c r="C2831" s="88">
        <v>79.639999000000003</v>
      </c>
      <c r="D2831" s="88">
        <v>69.470000999999996</v>
      </c>
      <c r="E2831" s="88">
        <v>72.349997999999999</v>
      </c>
      <c r="F2831" s="88">
        <v>69.955414000000005</v>
      </c>
      <c r="G2831" s="88">
        <v>104900</v>
      </c>
    </row>
    <row r="2832" spans="1:7" hidden="1" x14ac:dyDescent="0.25">
      <c r="A2832" s="87">
        <v>43914</v>
      </c>
      <c r="B2832" s="88">
        <v>75.5</v>
      </c>
      <c r="C2832" s="88">
        <v>82.620002999999997</v>
      </c>
      <c r="D2832" s="88">
        <v>73.029999000000004</v>
      </c>
      <c r="E2832" s="88">
        <v>82.589995999999999</v>
      </c>
      <c r="F2832" s="88">
        <v>79.856498999999999</v>
      </c>
      <c r="G2832" s="88">
        <v>108100</v>
      </c>
    </row>
    <row r="2833" spans="1:7" hidden="1" x14ac:dyDescent="0.25">
      <c r="A2833" s="87">
        <v>43915</v>
      </c>
      <c r="B2833" s="88">
        <v>82.220000999999996</v>
      </c>
      <c r="C2833" s="88">
        <v>82.220000999999996</v>
      </c>
      <c r="D2833" s="88">
        <v>74.029999000000004</v>
      </c>
      <c r="E2833" s="88">
        <v>78.599997999999999</v>
      </c>
      <c r="F2833" s="88">
        <v>75.998549999999994</v>
      </c>
      <c r="G2833" s="88">
        <v>89100</v>
      </c>
    </row>
    <row r="2834" spans="1:7" hidden="1" x14ac:dyDescent="0.25">
      <c r="A2834" s="87">
        <v>43916</v>
      </c>
      <c r="B2834" s="88">
        <v>80.779999000000004</v>
      </c>
      <c r="C2834" s="88">
        <v>84.139999000000003</v>
      </c>
      <c r="D2834" s="88">
        <v>78.559997999999993</v>
      </c>
      <c r="E2834" s="88">
        <v>80.739998</v>
      </c>
      <c r="F2834" s="88">
        <v>78.067725999999993</v>
      </c>
      <c r="G2834" s="88">
        <v>74800</v>
      </c>
    </row>
    <row r="2835" spans="1:7" hidden="1" x14ac:dyDescent="0.25">
      <c r="A2835" s="87">
        <v>43917</v>
      </c>
      <c r="B2835" s="88">
        <v>78.279999000000004</v>
      </c>
      <c r="C2835" s="88">
        <v>85.139999000000003</v>
      </c>
      <c r="D2835" s="88">
        <v>76.410004000000001</v>
      </c>
      <c r="E2835" s="88">
        <v>81.839995999999999</v>
      </c>
      <c r="F2835" s="88">
        <v>79.131316999999996</v>
      </c>
      <c r="G2835" s="88">
        <v>61300</v>
      </c>
    </row>
    <row r="2836" spans="1:7" hidden="1" x14ac:dyDescent="0.25">
      <c r="A2836" s="87">
        <v>43920</v>
      </c>
      <c r="B2836" s="88">
        <v>82.589995999999999</v>
      </c>
      <c r="C2836" s="88">
        <v>88.739998</v>
      </c>
      <c r="D2836" s="88">
        <v>81.959998999999996</v>
      </c>
      <c r="E2836" s="88">
        <v>87.709998999999996</v>
      </c>
      <c r="F2836" s="88">
        <v>84.807029999999997</v>
      </c>
      <c r="G2836" s="88">
        <v>61800</v>
      </c>
    </row>
    <row r="2837" spans="1:7" hidden="1" x14ac:dyDescent="0.25">
      <c r="A2837" s="87">
        <v>43921</v>
      </c>
      <c r="B2837" s="88">
        <v>86.730002999999996</v>
      </c>
      <c r="C2837" s="88">
        <v>89.230002999999996</v>
      </c>
      <c r="D2837" s="88">
        <v>85.57</v>
      </c>
      <c r="E2837" s="88">
        <v>85.709998999999996</v>
      </c>
      <c r="F2837" s="88">
        <v>82.873244999999997</v>
      </c>
      <c r="G2837" s="88">
        <v>108200</v>
      </c>
    </row>
    <row r="2838" spans="1:7" hidden="1" x14ac:dyDescent="0.25">
      <c r="A2838" s="87">
        <v>43922</v>
      </c>
      <c r="B2838" s="88">
        <v>82.190002000000007</v>
      </c>
      <c r="C2838" s="88">
        <v>84.040001000000004</v>
      </c>
      <c r="D2838" s="88">
        <v>77.290001000000004</v>
      </c>
      <c r="E2838" s="88">
        <v>80.059997999999993</v>
      </c>
      <c r="F2838" s="88">
        <v>77.410247999999996</v>
      </c>
      <c r="G2838" s="88">
        <v>64600</v>
      </c>
    </row>
    <row r="2839" spans="1:7" hidden="1" x14ac:dyDescent="0.25">
      <c r="A2839" s="87">
        <v>43923</v>
      </c>
      <c r="B2839" s="88">
        <v>79.589995999999999</v>
      </c>
      <c r="C2839" s="88">
        <v>85.379997000000003</v>
      </c>
      <c r="D2839" s="88">
        <v>79.589995999999999</v>
      </c>
      <c r="E2839" s="88">
        <v>83.660004000000001</v>
      </c>
      <c r="F2839" s="88">
        <v>80.891090000000005</v>
      </c>
      <c r="G2839" s="88">
        <v>56300</v>
      </c>
    </row>
    <row r="2840" spans="1:7" hidden="1" x14ac:dyDescent="0.25">
      <c r="A2840" s="87">
        <v>43924</v>
      </c>
      <c r="B2840" s="88">
        <v>83.339995999999999</v>
      </c>
      <c r="C2840" s="88">
        <v>83.339995999999999</v>
      </c>
      <c r="D2840" s="88">
        <v>76.550003000000004</v>
      </c>
      <c r="E2840" s="88">
        <v>78.75</v>
      </c>
      <c r="F2840" s="88">
        <v>76.143592999999996</v>
      </c>
      <c r="G2840" s="88">
        <v>56400</v>
      </c>
    </row>
    <row r="2841" spans="1:7" hidden="1" x14ac:dyDescent="0.25">
      <c r="A2841" s="87">
        <v>43927</v>
      </c>
      <c r="B2841" s="88">
        <v>82.730002999999996</v>
      </c>
      <c r="C2841" s="88">
        <v>85.57</v>
      </c>
      <c r="D2841" s="88">
        <v>80.510002</v>
      </c>
      <c r="E2841" s="88">
        <v>85.57</v>
      </c>
      <c r="F2841" s="88">
        <v>82.737869000000003</v>
      </c>
      <c r="G2841" s="88">
        <v>75100</v>
      </c>
    </row>
    <row r="2842" spans="1:7" hidden="1" x14ac:dyDescent="0.25">
      <c r="A2842" s="87">
        <v>43928</v>
      </c>
      <c r="B2842" s="88">
        <v>87.400002000000001</v>
      </c>
      <c r="C2842" s="88">
        <v>89.900002000000001</v>
      </c>
      <c r="D2842" s="88">
        <v>79.959998999999996</v>
      </c>
      <c r="E2842" s="88">
        <v>82.760002</v>
      </c>
      <c r="F2842" s="88">
        <v>80.020888999999997</v>
      </c>
      <c r="G2842" s="88">
        <v>72400</v>
      </c>
    </row>
    <row r="2843" spans="1:7" hidden="1" x14ac:dyDescent="0.25">
      <c r="A2843" s="87">
        <v>43929</v>
      </c>
      <c r="B2843" s="88">
        <v>84.470000999999996</v>
      </c>
      <c r="C2843" s="88">
        <v>87.160004000000001</v>
      </c>
      <c r="D2843" s="88">
        <v>83.620002999999997</v>
      </c>
      <c r="E2843" s="88">
        <v>85.639999000000003</v>
      </c>
      <c r="F2843" s="88">
        <v>82.805556999999993</v>
      </c>
      <c r="G2843" s="88">
        <v>71400</v>
      </c>
    </row>
    <row r="2844" spans="1:7" hidden="1" x14ac:dyDescent="0.25">
      <c r="A2844" s="87">
        <v>43930</v>
      </c>
      <c r="B2844" s="88">
        <v>88.360000999999997</v>
      </c>
      <c r="C2844" s="88">
        <v>92.769997000000004</v>
      </c>
      <c r="D2844" s="88">
        <v>86.330001999999993</v>
      </c>
      <c r="E2844" s="88">
        <v>91.68</v>
      </c>
      <c r="F2844" s="88">
        <v>88.645645000000002</v>
      </c>
      <c r="G2844" s="88">
        <v>54100</v>
      </c>
    </row>
    <row r="2845" spans="1:7" hidden="1" x14ac:dyDescent="0.25">
      <c r="A2845" s="87">
        <v>43934</v>
      </c>
      <c r="B2845" s="88">
        <v>90.010002</v>
      </c>
      <c r="C2845" s="88">
        <v>91.370002999999997</v>
      </c>
      <c r="D2845" s="88">
        <v>85.580001999999993</v>
      </c>
      <c r="E2845" s="88">
        <v>87.190002000000007</v>
      </c>
      <c r="F2845" s="88">
        <v>84.304259999999999</v>
      </c>
      <c r="G2845" s="88">
        <v>34000</v>
      </c>
    </row>
    <row r="2846" spans="1:7" hidden="1" x14ac:dyDescent="0.25">
      <c r="A2846" s="87">
        <v>43935</v>
      </c>
      <c r="B2846" s="88">
        <v>89.949996999999996</v>
      </c>
      <c r="C2846" s="88">
        <v>91.480002999999996</v>
      </c>
      <c r="D2846" s="88">
        <v>88.349997999999999</v>
      </c>
      <c r="E2846" s="88">
        <v>91.480002999999996</v>
      </c>
      <c r="F2846" s="88">
        <v>88.452270999999996</v>
      </c>
      <c r="G2846" s="88">
        <v>46800</v>
      </c>
    </row>
    <row r="2847" spans="1:7" hidden="1" x14ac:dyDescent="0.25">
      <c r="A2847" s="87">
        <v>43936</v>
      </c>
      <c r="B2847" s="88">
        <v>88.050003000000004</v>
      </c>
      <c r="C2847" s="88">
        <v>88.800003000000004</v>
      </c>
      <c r="D2847" s="88">
        <v>84.769997000000004</v>
      </c>
      <c r="E2847" s="88">
        <v>85.07</v>
      </c>
      <c r="F2847" s="88">
        <v>82.254417000000004</v>
      </c>
      <c r="G2847" s="88">
        <v>54700</v>
      </c>
    </row>
    <row r="2848" spans="1:7" hidden="1" x14ac:dyDescent="0.25">
      <c r="A2848" s="87">
        <v>43937</v>
      </c>
      <c r="B2848" s="88">
        <v>86.010002</v>
      </c>
      <c r="C2848" s="88">
        <v>86.730002999999996</v>
      </c>
      <c r="D2848" s="88">
        <v>82.910004000000001</v>
      </c>
      <c r="E2848" s="88">
        <v>85.879997000000003</v>
      </c>
      <c r="F2848" s="88">
        <v>83.037598000000003</v>
      </c>
      <c r="G2848" s="88">
        <v>67100</v>
      </c>
    </row>
    <row r="2849" spans="1:7" hidden="1" x14ac:dyDescent="0.25">
      <c r="A2849" s="87">
        <v>43938</v>
      </c>
      <c r="B2849" s="88">
        <v>87.550003000000004</v>
      </c>
      <c r="C2849" s="88">
        <v>91.809997999999993</v>
      </c>
      <c r="D2849" s="88">
        <v>86.440002000000007</v>
      </c>
      <c r="E2849" s="88">
        <v>91.190002000000007</v>
      </c>
      <c r="F2849" s="88">
        <v>88.171859999999995</v>
      </c>
      <c r="G2849" s="88">
        <v>66600</v>
      </c>
    </row>
    <row r="2850" spans="1:7" hidden="1" x14ac:dyDescent="0.25">
      <c r="A2850" s="87">
        <v>43941</v>
      </c>
      <c r="B2850" s="88">
        <v>89.650002000000001</v>
      </c>
      <c r="C2850" s="88">
        <v>90.480002999999996</v>
      </c>
      <c r="D2850" s="88">
        <v>85.639999000000003</v>
      </c>
      <c r="E2850" s="88">
        <v>86.32</v>
      </c>
      <c r="F2850" s="88">
        <v>83.463050999999993</v>
      </c>
      <c r="G2850" s="88">
        <v>40200</v>
      </c>
    </row>
    <row r="2851" spans="1:7" hidden="1" x14ac:dyDescent="0.25">
      <c r="A2851" s="87">
        <v>43942</v>
      </c>
      <c r="B2851" s="88">
        <v>84.050003000000004</v>
      </c>
      <c r="C2851" s="88">
        <v>87.800003000000004</v>
      </c>
      <c r="D2851" s="88">
        <v>83.910004000000001</v>
      </c>
      <c r="E2851" s="88">
        <v>87.330001999999993</v>
      </c>
      <c r="F2851" s="88">
        <v>84.439621000000002</v>
      </c>
      <c r="G2851" s="88">
        <v>44500</v>
      </c>
    </row>
    <row r="2852" spans="1:7" hidden="1" x14ac:dyDescent="0.25">
      <c r="A2852" s="87">
        <v>43943</v>
      </c>
      <c r="B2852" s="88">
        <v>89.029999000000004</v>
      </c>
      <c r="C2852" s="88">
        <v>89.889999000000003</v>
      </c>
      <c r="D2852" s="88">
        <v>87.32</v>
      </c>
      <c r="E2852" s="88">
        <v>88.760002</v>
      </c>
      <c r="F2852" s="88">
        <v>85.822288999999998</v>
      </c>
      <c r="G2852" s="88">
        <v>36800</v>
      </c>
    </row>
    <row r="2853" spans="1:7" hidden="1" x14ac:dyDescent="0.25">
      <c r="A2853" s="87">
        <v>43944</v>
      </c>
      <c r="B2853" s="88">
        <v>89.239998</v>
      </c>
      <c r="C2853" s="88">
        <v>91.190002000000007</v>
      </c>
      <c r="D2853" s="88">
        <v>85.080001999999993</v>
      </c>
      <c r="E2853" s="88">
        <v>87.540001000000004</v>
      </c>
      <c r="F2853" s="88">
        <v>84.642662000000001</v>
      </c>
      <c r="G2853" s="88">
        <v>45300</v>
      </c>
    </row>
    <row r="2854" spans="1:7" hidden="1" x14ac:dyDescent="0.25">
      <c r="A2854" s="87">
        <v>43945</v>
      </c>
      <c r="B2854" s="88">
        <v>87.269997000000004</v>
      </c>
      <c r="C2854" s="88">
        <v>90.720000999999996</v>
      </c>
      <c r="D2854" s="88">
        <v>86.949996999999996</v>
      </c>
      <c r="E2854" s="88">
        <v>89.709998999999996</v>
      </c>
      <c r="F2854" s="88">
        <v>86.740844999999993</v>
      </c>
      <c r="G2854" s="88">
        <v>49800</v>
      </c>
    </row>
    <row r="2855" spans="1:7" hidden="1" x14ac:dyDescent="0.25">
      <c r="A2855" s="87">
        <v>43948</v>
      </c>
      <c r="B2855" s="88">
        <v>90.919998000000007</v>
      </c>
      <c r="C2855" s="88">
        <v>92.839995999999999</v>
      </c>
      <c r="D2855" s="88">
        <v>90.190002000000007</v>
      </c>
      <c r="E2855" s="88">
        <v>91.599997999999999</v>
      </c>
      <c r="F2855" s="88">
        <v>88.568297999999999</v>
      </c>
      <c r="G2855" s="88">
        <v>46000</v>
      </c>
    </row>
    <row r="2856" spans="1:7" hidden="1" x14ac:dyDescent="0.25">
      <c r="A2856" s="87">
        <v>43949</v>
      </c>
      <c r="B2856" s="88">
        <v>94.470000999999996</v>
      </c>
      <c r="C2856" s="88">
        <v>94.470000999999996</v>
      </c>
      <c r="D2856" s="88">
        <v>90.510002</v>
      </c>
      <c r="E2856" s="88">
        <v>92.470000999999996</v>
      </c>
      <c r="F2856" s="88">
        <v>89.409499999999994</v>
      </c>
      <c r="G2856" s="88">
        <v>45600</v>
      </c>
    </row>
    <row r="2857" spans="1:7" hidden="1" x14ac:dyDescent="0.25">
      <c r="A2857" s="87">
        <v>43950</v>
      </c>
      <c r="B2857" s="88">
        <v>95</v>
      </c>
      <c r="C2857" s="88">
        <v>95</v>
      </c>
      <c r="D2857" s="88">
        <v>91.699996999999996</v>
      </c>
      <c r="E2857" s="88">
        <v>93.18</v>
      </c>
      <c r="F2857" s="88">
        <v>90.096007999999998</v>
      </c>
      <c r="G2857" s="88">
        <v>55700</v>
      </c>
    </row>
    <row r="2858" spans="1:7" hidden="1" x14ac:dyDescent="0.25">
      <c r="A2858" s="87">
        <v>43951</v>
      </c>
      <c r="B2858" s="88">
        <v>91.699996999999996</v>
      </c>
      <c r="C2858" s="88">
        <v>91.769997000000004</v>
      </c>
      <c r="D2858" s="88">
        <v>87.610000999999997</v>
      </c>
      <c r="E2858" s="88">
        <v>87.879997000000003</v>
      </c>
      <c r="F2858" s="88">
        <v>84.971419999999995</v>
      </c>
      <c r="G2858" s="88">
        <v>55700</v>
      </c>
    </row>
    <row r="2859" spans="1:7" hidden="1" x14ac:dyDescent="0.25">
      <c r="A2859" s="87">
        <v>43952</v>
      </c>
      <c r="B2859" s="88">
        <v>86.18</v>
      </c>
      <c r="C2859" s="88">
        <v>87.019997000000004</v>
      </c>
      <c r="D2859" s="88">
        <v>85.480002999999996</v>
      </c>
      <c r="E2859" s="88">
        <v>86.68</v>
      </c>
      <c r="F2859" s="88">
        <v>83.811133999999996</v>
      </c>
      <c r="G2859" s="88">
        <v>49400</v>
      </c>
    </row>
    <row r="2860" spans="1:7" hidden="1" x14ac:dyDescent="0.25">
      <c r="A2860" s="87">
        <v>43955</v>
      </c>
      <c r="B2860" s="88">
        <v>85.709998999999996</v>
      </c>
      <c r="C2860" s="88">
        <v>87.190002000000007</v>
      </c>
      <c r="D2860" s="88">
        <v>85.029999000000004</v>
      </c>
      <c r="E2860" s="88">
        <v>86.139999000000003</v>
      </c>
      <c r="F2860" s="88">
        <v>83.289008999999993</v>
      </c>
      <c r="G2860" s="88">
        <v>61800</v>
      </c>
    </row>
    <row r="2861" spans="1:7" hidden="1" x14ac:dyDescent="0.25">
      <c r="A2861" s="87">
        <v>43956</v>
      </c>
      <c r="B2861" s="88">
        <v>88.330001999999993</v>
      </c>
      <c r="C2861" s="88">
        <v>88.510002</v>
      </c>
      <c r="D2861" s="88">
        <v>86.269997000000004</v>
      </c>
      <c r="E2861" s="88">
        <v>86.849997999999999</v>
      </c>
      <c r="F2861" s="88">
        <v>83.975502000000006</v>
      </c>
      <c r="G2861" s="88">
        <v>31800</v>
      </c>
    </row>
    <row r="2862" spans="1:7" hidden="1" x14ac:dyDescent="0.25">
      <c r="A2862" s="87">
        <v>43957</v>
      </c>
      <c r="B2862" s="88">
        <v>86.339995999999999</v>
      </c>
      <c r="C2862" s="88">
        <v>86.339995999999999</v>
      </c>
      <c r="D2862" s="88">
        <v>82.860000999999997</v>
      </c>
      <c r="E2862" s="88">
        <v>83.290001000000004</v>
      </c>
      <c r="F2862" s="88">
        <v>80.533332999999999</v>
      </c>
      <c r="G2862" s="88">
        <v>44900</v>
      </c>
    </row>
    <row r="2863" spans="1:7" hidden="1" x14ac:dyDescent="0.25">
      <c r="A2863" s="87">
        <v>43958</v>
      </c>
      <c r="B2863" s="88">
        <v>84.5</v>
      </c>
      <c r="C2863" s="88">
        <v>85.669998000000007</v>
      </c>
      <c r="D2863" s="88">
        <v>82.150002000000001</v>
      </c>
      <c r="E2863" s="88">
        <v>84.470000999999996</v>
      </c>
      <c r="F2863" s="88">
        <v>81.674278000000001</v>
      </c>
      <c r="G2863" s="88">
        <v>70800</v>
      </c>
    </row>
    <row r="2864" spans="1:7" hidden="1" x14ac:dyDescent="0.25">
      <c r="A2864" s="87">
        <v>43959</v>
      </c>
      <c r="B2864" s="88">
        <v>86.510002</v>
      </c>
      <c r="C2864" s="88">
        <v>89.739998</v>
      </c>
      <c r="D2864" s="88">
        <v>86.129997000000003</v>
      </c>
      <c r="E2864" s="88">
        <v>88.699996999999996</v>
      </c>
      <c r="F2864" s="88">
        <v>85.764274999999998</v>
      </c>
      <c r="G2864" s="88">
        <v>62100</v>
      </c>
    </row>
    <row r="2865" spans="1:7" hidden="1" x14ac:dyDescent="0.25">
      <c r="A2865" s="87">
        <v>43962</v>
      </c>
      <c r="B2865" s="88">
        <v>87.209998999999996</v>
      </c>
      <c r="C2865" s="88">
        <v>89.050003000000004</v>
      </c>
      <c r="D2865" s="88">
        <v>85.779999000000004</v>
      </c>
      <c r="E2865" s="88">
        <v>87.209998999999996</v>
      </c>
      <c r="F2865" s="88">
        <v>84.323593000000002</v>
      </c>
      <c r="G2865" s="88">
        <v>62800</v>
      </c>
    </row>
    <row r="2866" spans="1:7" hidden="1" x14ac:dyDescent="0.25">
      <c r="A2866" s="87">
        <v>43963</v>
      </c>
      <c r="B2866" s="88">
        <v>87.339995999999999</v>
      </c>
      <c r="C2866" s="88">
        <v>87.5</v>
      </c>
      <c r="D2866" s="88">
        <v>83.900002000000001</v>
      </c>
      <c r="E2866" s="88">
        <v>84.040001000000004</v>
      </c>
      <c r="F2866" s="88">
        <v>81.258506999999994</v>
      </c>
      <c r="G2866" s="88">
        <v>58200</v>
      </c>
    </row>
    <row r="2867" spans="1:7" hidden="1" x14ac:dyDescent="0.25">
      <c r="A2867" s="87">
        <v>43964</v>
      </c>
      <c r="B2867" s="88">
        <v>83.190002000000007</v>
      </c>
      <c r="C2867" s="88">
        <v>83.900002000000001</v>
      </c>
      <c r="D2867" s="88">
        <v>80.519997000000004</v>
      </c>
      <c r="E2867" s="88">
        <v>81.849997999999999</v>
      </c>
      <c r="F2867" s="88">
        <v>79.140991</v>
      </c>
      <c r="G2867" s="88">
        <v>118200</v>
      </c>
    </row>
    <row r="2868" spans="1:7" hidden="1" x14ac:dyDescent="0.25">
      <c r="A2868" s="87">
        <v>43965</v>
      </c>
      <c r="B2868" s="88">
        <v>80.25</v>
      </c>
      <c r="C2868" s="88">
        <v>82.769997000000004</v>
      </c>
      <c r="D2868" s="88">
        <v>77.510002</v>
      </c>
      <c r="E2868" s="88">
        <v>82.519997000000004</v>
      </c>
      <c r="F2868" s="88">
        <v>79.788810999999995</v>
      </c>
      <c r="G2868" s="88">
        <v>93000</v>
      </c>
    </row>
    <row r="2869" spans="1:7" hidden="1" x14ac:dyDescent="0.25">
      <c r="A2869" s="87">
        <v>43966</v>
      </c>
      <c r="B2869" s="88">
        <v>82.690002000000007</v>
      </c>
      <c r="C2869" s="88">
        <v>83.699996999999996</v>
      </c>
      <c r="D2869" s="88">
        <v>81.199996999999996</v>
      </c>
      <c r="E2869" s="88">
        <v>83.559997999999993</v>
      </c>
      <c r="F2869" s="88">
        <v>80.794380000000004</v>
      </c>
      <c r="G2869" s="88">
        <v>109400</v>
      </c>
    </row>
    <row r="2870" spans="1:7" hidden="1" x14ac:dyDescent="0.25">
      <c r="A2870" s="87">
        <v>43969</v>
      </c>
      <c r="B2870" s="88">
        <v>87.260002</v>
      </c>
      <c r="C2870" s="88">
        <v>90.279999000000004</v>
      </c>
      <c r="D2870" s="88">
        <v>86.5</v>
      </c>
      <c r="E2870" s="88">
        <v>88.980002999999996</v>
      </c>
      <c r="F2870" s="88">
        <v>86.035010999999997</v>
      </c>
      <c r="G2870" s="88">
        <v>60100</v>
      </c>
    </row>
    <row r="2871" spans="1:7" hidden="1" x14ac:dyDescent="0.25">
      <c r="A2871" s="87">
        <v>43970</v>
      </c>
      <c r="B2871" s="88">
        <v>87.959998999999996</v>
      </c>
      <c r="C2871" s="88">
        <v>88.699996999999996</v>
      </c>
      <c r="D2871" s="88">
        <v>84.589995999999999</v>
      </c>
      <c r="E2871" s="88">
        <v>84.739998</v>
      </c>
      <c r="F2871" s="88">
        <v>81.935340999999994</v>
      </c>
      <c r="G2871" s="88">
        <v>63100</v>
      </c>
    </row>
    <row r="2872" spans="1:7" hidden="1" x14ac:dyDescent="0.25">
      <c r="A2872" s="87">
        <v>43971</v>
      </c>
      <c r="B2872" s="88">
        <v>86.459998999999996</v>
      </c>
      <c r="C2872" s="88">
        <v>89.790001000000004</v>
      </c>
      <c r="D2872" s="88">
        <v>86</v>
      </c>
      <c r="E2872" s="88">
        <v>88.629997000000003</v>
      </c>
      <c r="F2872" s="88">
        <v>85.696586999999994</v>
      </c>
      <c r="G2872" s="88">
        <v>68200</v>
      </c>
    </row>
    <row r="2873" spans="1:7" hidden="1" x14ac:dyDescent="0.25">
      <c r="A2873" s="87">
        <v>43972</v>
      </c>
      <c r="B2873" s="88">
        <v>88.629997000000003</v>
      </c>
      <c r="C2873" s="88">
        <v>90.75</v>
      </c>
      <c r="D2873" s="88">
        <v>88.25</v>
      </c>
      <c r="E2873" s="88">
        <v>89.360000999999997</v>
      </c>
      <c r="F2873" s="88">
        <v>86.402428</v>
      </c>
      <c r="G2873" s="88">
        <v>47800</v>
      </c>
    </row>
    <row r="2874" spans="1:7" hidden="1" x14ac:dyDescent="0.25">
      <c r="A2874" s="87">
        <v>43973</v>
      </c>
      <c r="B2874" s="88">
        <v>90.379997000000003</v>
      </c>
      <c r="C2874" s="88">
        <v>92.269997000000004</v>
      </c>
      <c r="D2874" s="88">
        <v>88.620002999999997</v>
      </c>
      <c r="E2874" s="88">
        <v>92.010002</v>
      </c>
      <c r="F2874" s="88">
        <v>88.964729000000005</v>
      </c>
      <c r="G2874" s="88">
        <v>73200</v>
      </c>
    </row>
    <row r="2875" spans="1:7" hidden="1" x14ac:dyDescent="0.25">
      <c r="A2875" s="87">
        <v>43977</v>
      </c>
      <c r="B2875" s="88">
        <v>94.5</v>
      </c>
      <c r="C2875" s="88">
        <v>94.5</v>
      </c>
      <c r="D2875" s="88">
        <v>90.019997000000004</v>
      </c>
      <c r="E2875" s="88">
        <v>90.18</v>
      </c>
      <c r="F2875" s="88">
        <v>87.19529</v>
      </c>
      <c r="G2875" s="88">
        <v>80400</v>
      </c>
    </row>
    <row r="2876" spans="1:7" hidden="1" x14ac:dyDescent="0.25">
      <c r="A2876" s="87">
        <v>43978</v>
      </c>
      <c r="B2876" s="88">
        <v>91.849997999999999</v>
      </c>
      <c r="C2876" s="88">
        <v>92.059997999999993</v>
      </c>
      <c r="D2876" s="88">
        <v>86.690002000000007</v>
      </c>
      <c r="E2876" s="88">
        <v>89.120002999999997</v>
      </c>
      <c r="F2876" s="88">
        <v>86.170372</v>
      </c>
      <c r="G2876" s="88">
        <v>114100</v>
      </c>
    </row>
    <row r="2877" spans="1:7" hidden="1" x14ac:dyDescent="0.25">
      <c r="A2877" s="87">
        <v>43979</v>
      </c>
      <c r="B2877" s="88">
        <v>90.980002999999996</v>
      </c>
      <c r="C2877" s="88">
        <v>92.260002</v>
      </c>
      <c r="D2877" s="88">
        <v>89.139999000000003</v>
      </c>
      <c r="E2877" s="88">
        <v>89.980002999999996</v>
      </c>
      <c r="F2877" s="88">
        <v>87.001923000000005</v>
      </c>
      <c r="G2877" s="88">
        <v>88800</v>
      </c>
    </row>
    <row r="2878" spans="1:7" hidden="1" x14ac:dyDescent="0.25">
      <c r="A2878" s="87">
        <v>43980</v>
      </c>
      <c r="B2878" s="88">
        <v>89.029999000000004</v>
      </c>
      <c r="C2878" s="88">
        <v>90.779999000000004</v>
      </c>
      <c r="D2878" s="88">
        <v>88.580001999999993</v>
      </c>
      <c r="E2878" s="88">
        <v>90.339995999999999</v>
      </c>
      <c r="F2878" s="88">
        <v>87.349997999999999</v>
      </c>
      <c r="G2878" s="88">
        <v>56600</v>
      </c>
    </row>
    <row r="2879" spans="1:7" hidden="1" x14ac:dyDescent="0.25">
      <c r="A2879" s="87">
        <v>43983</v>
      </c>
      <c r="B2879" s="88">
        <v>90.339995999999999</v>
      </c>
      <c r="C2879" s="88">
        <v>90.690002000000007</v>
      </c>
      <c r="D2879" s="88">
        <v>89.160004000000001</v>
      </c>
      <c r="E2879" s="88">
        <v>89.599997999999999</v>
      </c>
      <c r="F2879" s="88">
        <v>86.634490999999997</v>
      </c>
      <c r="G2879" s="88">
        <v>94700</v>
      </c>
    </row>
    <row r="2880" spans="1:7" hidden="1" x14ac:dyDescent="0.25">
      <c r="A2880" s="87">
        <v>43984</v>
      </c>
      <c r="B2880" s="88">
        <v>90.809997999999993</v>
      </c>
      <c r="C2880" s="88">
        <v>90.809997999999993</v>
      </c>
      <c r="D2880" s="88">
        <v>89.129997000000003</v>
      </c>
      <c r="E2880" s="88">
        <v>89.800003000000004</v>
      </c>
      <c r="F2880" s="88">
        <v>86.827866</v>
      </c>
      <c r="G2880" s="88">
        <v>42800</v>
      </c>
    </row>
    <row r="2881" spans="1:7" hidden="1" x14ac:dyDescent="0.25">
      <c r="A2881" s="87">
        <v>43985</v>
      </c>
      <c r="B2881" s="88">
        <v>90.830001999999993</v>
      </c>
      <c r="C2881" s="88">
        <v>91.769997000000004</v>
      </c>
      <c r="D2881" s="88">
        <v>89.970000999999996</v>
      </c>
      <c r="E2881" s="88">
        <v>90.550003000000004</v>
      </c>
      <c r="F2881" s="88">
        <v>87.553055000000001</v>
      </c>
      <c r="G2881" s="88">
        <v>64400</v>
      </c>
    </row>
    <row r="2882" spans="1:7" hidden="1" x14ac:dyDescent="0.25">
      <c r="A2882" s="87">
        <v>43986</v>
      </c>
      <c r="B2882" s="88">
        <v>89.690002000000007</v>
      </c>
      <c r="C2882" s="88">
        <v>89.699996999999996</v>
      </c>
      <c r="D2882" s="88">
        <v>87.919998000000007</v>
      </c>
      <c r="E2882" s="88">
        <v>88.900002000000001</v>
      </c>
      <c r="F2882" s="88">
        <v>85.957656999999998</v>
      </c>
      <c r="G2882" s="88">
        <v>43800</v>
      </c>
    </row>
    <row r="2883" spans="1:7" hidden="1" x14ac:dyDescent="0.25">
      <c r="A2883" s="87">
        <v>43987</v>
      </c>
      <c r="B2883" s="88">
        <v>91.010002</v>
      </c>
      <c r="C2883" s="88">
        <v>92.050003000000004</v>
      </c>
      <c r="D2883" s="88">
        <v>89.449996999999996</v>
      </c>
      <c r="E2883" s="88">
        <v>90.029999000000004</v>
      </c>
      <c r="F2883" s="88">
        <v>87.050246999999999</v>
      </c>
      <c r="G2883" s="88">
        <v>79900</v>
      </c>
    </row>
    <row r="2884" spans="1:7" hidden="1" x14ac:dyDescent="0.25">
      <c r="A2884" s="87">
        <v>43990</v>
      </c>
      <c r="B2884" s="88">
        <v>90.25</v>
      </c>
      <c r="C2884" s="88">
        <v>92.199996999999996</v>
      </c>
      <c r="D2884" s="88">
        <v>90.059997999999993</v>
      </c>
      <c r="E2884" s="88">
        <v>90.629997000000003</v>
      </c>
      <c r="F2884" s="88">
        <v>87.630393999999995</v>
      </c>
      <c r="G2884" s="88">
        <v>87700</v>
      </c>
    </row>
    <row r="2885" spans="1:7" hidden="1" x14ac:dyDescent="0.25">
      <c r="A2885" s="87">
        <v>43991</v>
      </c>
      <c r="B2885" s="88">
        <v>89.650002000000001</v>
      </c>
      <c r="C2885" s="88">
        <v>90.860000999999997</v>
      </c>
      <c r="D2885" s="88">
        <v>87.809997999999993</v>
      </c>
      <c r="E2885" s="88">
        <v>89.639999000000003</v>
      </c>
      <c r="F2885" s="88">
        <v>86.673157000000003</v>
      </c>
      <c r="G2885" s="88">
        <v>44900</v>
      </c>
    </row>
    <row r="2886" spans="1:7" hidden="1" x14ac:dyDescent="0.25">
      <c r="A2886" s="87">
        <v>43992</v>
      </c>
      <c r="B2886" s="88">
        <v>89.440002000000007</v>
      </c>
      <c r="C2886" s="88">
        <v>90.160004000000001</v>
      </c>
      <c r="D2886" s="88">
        <v>88.059997999999993</v>
      </c>
      <c r="E2886" s="88">
        <v>88.360000999999997</v>
      </c>
      <c r="F2886" s="88">
        <v>85.435516000000007</v>
      </c>
      <c r="G2886" s="88">
        <v>45000</v>
      </c>
    </row>
    <row r="2887" spans="1:7" hidden="1" x14ac:dyDescent="0.25">
      <c r="A2887" s="87">
        <v>43993</v>
      </c>
      <c r="B2887" s="88">
        <v>86.099997999999999</v>
      </c>
      <c r="C2887" s="88">
        <v>86.099997999999999</v>
      </c>
      <c r="D2887" s="88">
        <v>82.349997999999999</v>
      </c>
      <c r="E2887" s="88">
        <v>83.029999000000004</v>
      </c>
      <c r="F2887" s="88">
        <v>80.281936999999999</v>
      </c>
      <c r="G2887" s="88">
        <v>61000</v>
      </c>
    </row>
    <row r="2888" spans="1:7" hidden="1" x14ac:dyDescent="0.25">
      <c r="A2888" s="87">
        <v>43994</v>
      </c>
      <c r="B2888" s="88">
        <v>85.309997999999993</v>
      </c>
      <c r="C2888" s="88">
        <v>85.389999000000003</v>
      </c>
      <c r="D2888" s="88">
        <v>80.019997000000004</v>
      </c>
      <c r="E2888" s="88">
        <v>82.440002000000007</v>
      </c>
      <c r="F2888" s="88">
        <v>80.136131000000006</v>
      </c>
      <c r="G2888" s="88">
        <v>51000</v>
      </c>
    </row>
    <row r="2889" spans="1:7" hidden="1" x14ac:dyDescent="0.25">
      <c r="A2889" s="87">
        <v>43997</v>
      </c>
      <c r="B2889" s="88">
        <v>80.309997999999993</v>
      </c>
      <c r="C2889" s="88">
        <v>84.419998000000007</v>
      </c>
      <c r="D2889" s="88">
        <v>80.279999000000004</v>
      </c>
      <c r="E2889" s="88">
        <v>83.730002999999996</v>
      </c>
      <c r="F2889" s="88">
        <v>81.390083000000004</v>
      </c>
      <c r="G2889" s="88">
        <v>48700</v>
      </c>
    </row>
    <row r="2890" spans="1:7" hidden="1" x14ac:dyDescent="0.25">
      <c r="A2890" s="87">
        <v>43998</v>
      </c>
      <c r="B2890" s="88">
        <v>86.720000999999996</v>
      </c>
      <c r="C2890" s="88">
        <v>86.75</v>
      </c>
      <c r="D2890" s="88">
        <v>83.910004000000001</v>
      </c>
      <c r="E2890" s="88">
        <v>84.599997999999999</v>
      </c>
      <c r="F2890" s="88">
        <v>82.235755999999995</v>
      </c>
      <c r="G2890" s="88">
        <v>57200</v>
      </c>
    </row>
    <row r="2891" spans="1:7" hidden="1" x14ac:dyDescent="0.25">
      <c r="A2891" s="87">
        <v>43999</v>
      </c>
      <c r="B2891" s="88">
        <v>84.970000999999996</v>
      </c>
      <c r="C2891" s="88">
        <v>85.150002000000001</v>
      </c>
      <c r="D2891" s="88">
        <v>82.830001999999993</v>
      </c>
      <c r="E2891" s="88">
        <v>84.029999000000004</v>
      </c>
      <c r="F2891" s="88">
        <v>81.681679000000003</v>
      </c>
      <c r="G2891" s="88">
        <v>60600</v>
      </c>
    </row>
    <row r="2892" spans="1:7" hidden="1" x14ac:dyDescent="0.25">
      <c r="A2892" s="87">
        <v>44000</v>
      </c>
      <c r="B2892" s="88">
        <v>82.879997000000003</v>
      </c>
      <c r="C2892" s="88">
        <v>85.32</v>
      </c>
      <c r="D2892" s="88">
        <v>82.879997000000003</v>
      </c>
      <c r="E2892" s="88">
        <v>84.790001000000004</v>
      </c>
      <c r="F2892" s="88">
        <v>82.420456000000001</v>
      </c>
      <c r="G2892" s="88">
        <v>74500</v>
      </c>
    </row>
    <row r="2893" spans="1:7" hidden="1" x14ac:dyDescent="0.25">
      <c r="A2893" s="87">
        <v>44001</v>
      </c>
      <c r="B2893" s="88">
        <v>85.32</v>
      </c>
      <c r="C2893" s="88">
        <v>86.419998000000007</v>
      </c>
      <c r="D2893" s="88">
        <v>84.260002</v>
      </c>
      <c r="E2893" s="88">
        <v>84.360000999999997</v>
      </c>
      <c r="F2893" s="88">
        <v>82.002471999999997</v>
      </c>
      <c r="G2893" s="88">
        <v>120300</v>
      </c>
    </row>
    <row r="2894" spans="1:7" hidden="1" x14ac:dyDescent="0.25">
      <c r="A2894" s="87">
        <v>44004</v>
      </c>
      <c r="B2894" s="88">
        <v>83.589995999999999</v>
      </c>
      <c r="C2894" s="88">
        <v>88.559997999999993</v>
      </c>
      <c r="D2894" s="88">
        <v>83.589995999999999</v>
      </c>
      <c r="E2894" s="88">
        <v>87.860000999999997</v>
      </c>
      <c r="F2894" s="88">
        <v>85.404655000000005</v>
      </c>
      <c r="G2894" s="88">
        <v>144600</v>
      </c>
    </row>
    <row r="2895" spans="1:7" hidden="1" x14ac:dyDescent="0.25">
      <c r="A2895" s="87">
        <v>44005</v>
      </c>
      <c r="B2895" s="88">
        <v>88.879997000000003</v>
      </c>
      <c r="C2895" s="88">
        <v>92.480002999999996</v>
      </c>
      <c r="D2895" s="88">
        <v>85.190002000000007</v>
      </c>
      <c r="E2895" s="88">
        <v>88.309997999999993</v>
      </c>
      <c r="F2895" s="88">
        <v>85.842087000000006</v>
      </c>
      <c r="G2895" s="88">
        <v>270800</v>
      </c>
    </row>
    <row r="2896" spans="1:7" hidden="1" x14ac:dyDescent="0.25">
      <c r="A2896" s="87">
        <v>44006</v>
      </c>
      <c r="B2896" s="88">
        <v>86.949996999999996</v>
      </c>
      <c r="C2896" s="88">
        <v>87.199996999999996</v>
      </c>
      <c r="D2896" s="88">
        <v>83.910004000000001</v>
      </c>
      <c r="E2896" s="88">
        <v>86.589995999999999</v>
      </c>
      <c r="F2896" s="88">
        <v>84.170151000000004</v>
      </c>
      <c r="G2896" s="88">
        <v>788700</v>
      </c>
    </row>
    <row r="2897" spans="1:7" hidden="1" x14ac:dyDescent="0.25">
      <c r="A2897" s="87">
        <v>44007</v>
      </c>
      <c r="B2897" s="88">
        <v>85.959998999999996</v>
      </c>
      <c r="C2897" s="88">
        <v>86.470000999999996</v>
      </c>
      <c r="D2897" s="88">
        <v>84.389999000000003</v>
      </c>
      <c r="E2897" s="88">
        <v>86.419998000000007</v>
      </c>
      <c r="F2897" s="88">
        <v>84.004897999999997</v>
      </c>
      <c r="G2897" s="88">
        <v>128600</v>
      </c>
    </row>
    <row r="2898" spans="1:7" hidden="1" x14ac:dyDescent="0.25">
      <c r="A2898" s="87">
        <v>44008</v>
      </c>
      <c r="B2898" s="88">
        <v>85.849997999999999</v>
      </c>
      <c r="C2898" s="88">
        <v>86.699996999999996</v>
      </c>
      <c r="D2898" s="88">
        <v>80.220000999999996</v>
      </c>
      <c r="E2898" s="88">
        <v>80.5</v>
      </c>
      <c r="F2898" s="88">
        <v>78.250350999999995</v>
      </c>
      <c r="G2898" s="88">
        <v>263800</v>
      </c>
    </row>
    <row r="2899" spans="1:7" hidden="1" x14ac:dyDescent="0.25">
      <c r="A2899" s="87">
        <v>44011</v>
      </c>
      <c r="B2899" s="88">
        <v>80.860000999999997</v>
      </c>
      <c r="C2899" s="88">
        <v>83.650002000000001</v>
      </c>
      <c r="D2899" s="88">
        <v>80.860000999999997</v>
      </c>
      <c r="E2899" s="88">
        <v>82.699996999999996</v>
      </c>
      <c r="F2899" s="88">
        <v>80.388846999999998</v>
      </c>
      <c r="G2899" s="88">
        <v>115600</v>
      </c>
    </row>
    <row r="2900" spans="1:7" hidden="1" x14ac:dyDescent="0.25">
      <c r="A2900" s="87">
        <v>44012</v>
      </c>
      <c r="B2900" s="88">
        <v>82.519997000000004</v>
      </c>
      <c r="C2900" s="88">
        <v>84.660004000000001</v>
      </c>
      <c r="D2900" s="88">
        <v>82.519997000000004</v>
      </c>
      <c r="E2900" s="88">
        <v>84</v>
      </c>
      <c r="F2900" s="88">
        <v>81.652534000000003</v>
      </c>
      <c r="G2900" s="88">
        <v>83700</v>
      </c>
    </row>
    <row r="2901" spans="1:7" hidden="1" x14ac:dyDescent="0.25">
      <c r="A2901" s="87">
        <v>44013</v>
      </c>
      <c r="B2901" s="88">
        <v>83.830001999999993</v>
      </c>
      <c r="C2901" s="88">
        <v>85.360000999999997</v>
      </c>
      <c r="D2901" s="88">
        <v>83.57</v>
      </c>
      <c r="E2901" s="88">
        <v>84.690002000000007</v>
      </c>
      <c r="F2901" s="88">
        <v>82.323241999999993</v>
      </c>
      <c r="G2901" s="88">
        <v>76400</v>
      </c>
    </row>
    <row r="2902" spans="1:7" hidden="1" x14ac:dyDescent="0.25">
      <c r="A2902" s="87">
        <v>44014</v>
      </c>
      <c r="B2902" s="88">
        <v>85.220000999999996</v>
      </c>
      <c r="C2902" s="88">
        <v>86.059997999999993</v>
      </c>
      <c r="D2902" s="88">
        <v>84.699996999999996</v>
      </c>
      <c r="E2902" s="88">
        <v>85.57</v>
      </c>
      <c r="F2902" s="88">
        <v>83.178657999999999</v>
      </c>
      <c r="G2902" s="88">
        <v>41900</v>
      </c>
    </row>
    <row r="2903" spans="1:7" hidden="1" x14ac:dyDescent="0.25">
      <c r="A2903" s="87">
        <v>44018</v>
      </c>
      <c r="B2903" s="88">
        <v>86.610000999999997</v>
      </c>
      <c r="C2903" s="88">
        <v>86.660004000000001</v>
      </c>
      <c r="D2903" s="88">
        <v>83.849997999999999</v>
      </c>
      <c r="E2903" s="88">
        <v>84.769997000000004</v>
      </c>
      <c r="F2903" s="88">
        <v>82.401024000000007</v>
      </c>
      <c r="G2903" s="88">
        <v>60800</v>
      </c>
    </row>
    <row r="2904" spans="1:7" hidden="1" x14ac:dyDescent="0.25">
      <c r="A2904" s="87">
        <v>44019</v>
      </c>
      <c r="B2904" s="88">
        <v>83.720000999999996</v>
      </c>
      <c r="C2904" s="88">
        <v>85.190002000000007</v>
      </c>
      <c r="D2904" s="88">
        <v>83.529999000000004</v>
      </c>
      <c r="E2904" s="88">
        <v>83.730002999999996</v>
      </c>
      <c r="F2904" s="88">
        <v>81.390083000000004</v>
      </c>
      <c r="G2904" s="88">
        <v>64700</v>
      </c>
    </row>
    <row r="2905" spans="1:7" hidden="1" x14ac:dyDescent="0.25">
      <c r="A2905" s="87">
        <v>44020</v>
      </c>
      <c r="B2905" s="88">
        <v>83.18</v>
      </c>
      <c r="C2905" s="88">
        <v>83.669998000000007</v>
      </c>
      <c r="D2905" s="88">
        <v>81.980002999999996</v>
      </c>
      <c r="E2905" s="88">
        <v>83.260002</v>
      </c>
      <c r="F2905" s="88">
        <v>80.933220000000006</v>
      </c>
      <c r="G2905" s="88">
        <v>84100</v>
      </c>
    </row>
    <row r="2906" spans="1:7" hidden="1" x14ac:dyDescent="0.25">
      <c r="A2906" s="87">
        <v>44021</v>
      </c>
      <c r="B2906" s="88">
        <v>82.75</v>
      </c>
      <c r="C2906" s="88">
        <v>82.75</v>
      </c>
      <c r="D2906" s="88">
        <v>80.319999999999993</v>
      </c>
      <c r="E2906" s="88">
        <v>82.400002000000001</v>
      </c>
      <c r="F2906" s="88">
        <v>80.097260000000006</v>
      </c>
      <c r="G2906" s="88">
        <v>67500</v>
      </c>
    </row>
    <row r="2907" spans="1:7" hidden="1" x14ac:dyDescent="0.25">
      <c r="A2907" s="87">
        <v>44022</v>
      </c>
      <c r="B2907" s="88">
        <v>82.440002000000007</v>
      </c>
      <c r="C2907" s="88">
        <v>85</v>
      </c>
      <c r="D2907" s="88">
        <v>82.220000999999996</v>
      </c>
      <c r="E2907" s="88">
        <v>84.599997999999999</v>
      </c>
      <c r="F2907" s="88">
        <v>82.235755999999995</v>
      </c>
      <c r="G2907" s="88">
        <v>59400</v>
      </c>
    </row>
    <row r="2908" spans="1:7" hidden="1" x14ac:dyDescent="0.25">
      <c r="A2908" s="87">
        <v>44025</v>
      </c>
      <c r="B2908" s="88">
        <v>84.839995999999999</v>
      </c>
      <c r="C2908" s="88">
        <v>85.75</v>
      </c>
      <c r="D2908" s="88">
        <v>83.730002999999996</v>
      </c>
      <c r="E2908" s="88">
        <v>84.419998000000007</v>
      </c>
      <c r="F2908" s="88">
        <v>82.060790999999995</v>
      </c>
      <c r="G2908" s="88">
        <v>64900</v>
      </c>
    </row>
    <row r="2909" spans="1:7" hidden="1" x14ac:dyDescent="0.25">
      <c r="A2909" s="87">
        <v>44026</v>
      </c>
      <c r="B2909" s="88">
        <v>84.220000999999996</v>
      </c>
      <c r="C2909" s="88">
        <v>85.629997000000003</v>
      </c>
      <c r="D2909" s="88">
        <v>84.029999000000004</v>
      </c>
      <c r="E2909" s="88">
        <v>84.589995999999999</v>
      </c>
      <c r="F2909" s="88">
        <v>82.226044000000002</v>
      </c>
      <c r="G2909" s="88">
        <v>63700</v>
      </c>
    </row>
    <row r="2910" spans="1:7" hidden="1" x14ac:dyDescent="0.25">
      <c r="A2910" s="87">
        <v>44027</v>
      </c>
      <c r="B2910" s="88">
        <v>86.190002000000007</v>
      </c>
      <c r="C2910" s="88">
        <v>87.279999000000004</v>
      </c>
      <c r="D2910" s="88">
        <v>84.309997999999993</v>
      </c>
      <c r="E2910" s="88">
        <v>84.389999000000003</v>
      </c>
      <c r="F2910" s="88">
        <v>82.031631000000004</v>
      </c>
      <c r="G2910" s="88">
        <v>76600</v>
      </c>
    </row>
    <row r="2911" spans="1:7" hidden="1" x14ac:dyDescent="0.25">
      <c r="A2911" s="87">
        <v>44028</v>
      </c>
      <c r="B2911" s="88">
        <v>84.459998999999996</v>
      </c>
      <c r="C2911" s="88">
        <v>85.339995999999999</v>
      </c>
      <c r="D2911" s="88">
        <v>84.07</v>
      </c>
      <c r="E2911" s="88">
        <v>85</v>
      </c>
      <c r="F2911" s="88">
        <v>82.624588000000003</v>
      </c>
      <c r="G2911" s="88">
        <v>48900</v>
      </c>
    </row>
    <row r="2912" spans="1:7" hidden="1" x14ac:dyDescent="0.25">
      <c r="A2912" s="87">
        <v>44029</v>
      </c>
      <c r="B2912" s="88">
        <v>85.040001000000004</v>
      </c>
      <c r="C2912" s="88">
        <v>85.959998999999996</v>
      </c>
      <c r="D2912" s="88">
        <v>84.720000999999996</v>
      </c>
      <c r="E2912" s="88">
        <v>85.629997000000003</v>
      </c>
      <c r="F2912" s="88">
        <v>83.236984000000007</v>
      </c>
      <c r="G2912" s="88">
        <v>56800</v>
      </c>
    </row>
    <row r="2913" spans="1:7" hidden="1" x14ac:dyDescent="0.25">
      <c r="A2913" s="87">
        <v>44032</v>
      </c>
      <c r="B2913" s="88">
        <v>85.18</v>
      </c>
      <c r="C2913" s="88">
        <v>85.300003000000004</v>
      </c>
      <c r="D2913" s="88">
        <v>83.209998999999996</v>
      </c>
      <c r="E2913" s="88">
        <v>83.769997000000004</v>
      </c>
      <c r="F2913" s="88">
        <v>81.428955000000002</v>
      </c>
      <c r="G2913" s="88">
        <v>36700</v>
      </c>
    </row>
    <row r="2914" spans="1:7" hidden="1" x14ac:dyDescent="0.25">
      <c r="A2914" s="87">
        <v>44033</v>
      </c>
      <c r="B2914" s="88">
        <v>84.449996999999996</v>
      </c>
      <c r="C2914" s="88">
        <v>85.540001000000004</v>
      </c>
      <c r="D2914" s="88">
        <v>83.529999000000004</v>
      </c>
      <c r="E2914" s="88">
        <v>84.269997000000004</v>
      </c>
      <c r="F2914" s="88">
        <v>81.914992999999996</v>
      </c>
      <c r="G2914" s="88">
        <v>48200</v>
      </c>
    </row>
    <row r="2915" spans="1:7" hidden="1" x14ac:dyDescent="0.25">
      <c r="A2915" s="87">
        <v>44034</v>
      </c>
      <c r="B2915" s="88">
        <v>83.459998999999996</v>
      </c>
      <c r="C2915" s="88">
        <v>86.050003000000004</v>
      </c>
      <c r="D2915" s="88">
        <v>83.239998</v>
      </c>
      <c r="E2915" s="88">
        <v>85.800003000000004</v>
      </c>
      <c r="F2915" s="88">
        <v>83.402229000000005</v>
      </c>
      <c r="G2915" s="88">
        <v>63600</v>
      </c>
    </row>
    <row r="2916" spans="1:7" hidden="1" x14ac:dyDescent="0.25">
      <c r="A2916" s="87">
        <v>44035</v>
      </c>
      <c r="B2916" s="88">
        <v>85.410004000000001</v>
      </c>
      <c r="C2916" s="88">
        <v>86.779999000000004</v>
      </c>
      <c r="D2916" s="88">
        <v>85.019997000000004</v>
      </c>
      <c r="E2916" s="88">
        <v>85.769997000000004</v>
      </c>
      <c r="F2916" s="88">
        <v>83.373076999999995</v>
      </c>
      <c r="G2916" s="88">
        <v>35800</v>
      </c>
    </row>
    <row r="2917" spans="1:7" hidden="1" x14ac:dyDescent="0.25">
      <c r="A2917" s="87">
        <v>44036</v>
      </c>
      <c r="B2917" s="88">
        <v>85.860000999999997</v>
      </c>
      <c r="C2917" s="88">
        <v>86.349997999999999</v>
      </c>
      <c r="D2917" s="88">
        <v>84.089995999999999</v>
      </c>
      <c r="E2917" s="88">
        <v>84.440002000000007</v>
      </c>
      <c r="F2917" s="88">
        <v>82.080237999999994</v>
      </c>
      <c r="G2917" s="88">
        <v>36300</v>
      </c>
    </row>
    <row r="2918" spans="1:7" hidden="1" x14ac:dyDescent="0.25">
      <c r="A2918" s="87">
        <v>44039</v>
      </c>
      <c r="B2918" s="88">
        <v>84.260002</v>
      </c>
      <c r="C2918" s="88">
        <v>84.779999000000004</v>
      </c>
      <c r="D2918" s="88">
        <v>83.459998999999996</v>
      </c>
      <c r="E2918" s="88">
        <v>83.959998999999996</v>
      </c>
      <c r="F2918" s="88">
        <v>81.613647</v>
      </c>
      <c r="G2918" s="88">
        <v>42300</v>
      </c>
    </row>
    <row r="2919" spans="1:7" hidden="1" x14ac:dyDescent="0.25">
      <c r="A2919" s="87">
        <v>44040</v>
      </c>
      <c r="B2919" s="88">
        <v>83.599997999999999</v>
      </c>
      <c r="C2919" s="88">
        <v>86.959998999999996</v>
      </c>
      <c r="D2919" s="88">
        <v>83.599997999999999</v>
      </c>
      <c r="E2919" s="88">
        <v>85.830001999999993</v>
      </c>
      <c r="F2919" s="88">
        <v>83.431388999999996</v>
      </c>
      <c r="G2919" s="88">
        <v>85000</v>
      </c>
    </row>
    <row r="2920" spans="1:7" hidden="1" x14ac:dyDescent="0.25">
      <c r="A2920" s="87">
        <v>44041</v>
      </c>
      <c r="B2920" s="88">
        <v>86.120002999999997</v>
      </c>
      <c r="C2920" s="88">
        <v>87.379997000000003</v>
      </c>
      <c r="D2920" s="88">
        <v>86.040001000000004</v>
      </c>
      <c r="E2920" s="88">
        <v>86.209998999999996</v>
      </c>
      <c r="F2920" s="88">
        <v>83.800774000000004</v>
      </c>
      <c r="G2920" s="88">
        <v>158400</v>
      </c>
    </row>
    <row r="2921" spans="1:7" hidden="1" x14ac:dyDescent="0.25">
      <c r="A2921" s="87">
        <v>44042</v>
      </c>
      <c r="B2921" s="88">
        <v>85.089995999999999</v>
      </c>
      <c r="C2921" s="88">
        <v>85.260002</v>
      </c>
      <c r="D2921" s="88">
        <v>84.290001000000004</v>
      </c>
      <c r="E2921" s="88">
        <v>84.860000999999997</v>
      </c>
      <c r="F2921" s="88">
        <v>82.488495</v>
      </c>
      <c r="G2921" s="88">
        <v>42400</v>
      </c>
    </row>
    <row r="2922" spans="1:7" hidden="1" x14ac:dyDescent="0.25">
      <c r="A2922" s="87">
        <v>44043</v>
      </c>
      <c r="B2922" s="88">
        <v>84.540001000000004</v>
      </c>
      <c r="C2922" s="88">
        <v>84.639999000000003</v>
      </c>
      <c r="D2922" s="88">
        <v>82.32</v>
      </c>
      <c r="E2922" s="88">
        <v>84.489998</v>
      </c>
      <c r="F2922" s="88">
        <v>82.128838000000002</v>
      </c>
      <c r="G2922" s="88">
        <v>68600</v>
      </c>
    </row>
    <row r="2923" spans="1:7" hidden="1" x14ac:dyDescent="0.25">
      <c r="A2923" s="87">
        <v>44046</v>
      </c>
      <c r="B2923" s="88">
        <v>84.660004000000001</v>
      </c>
      <c r="C2923" s="88">
        <v>84.660004000000001</v>
      </c>
      <c r="D2923" s="88">
        <v>82.699996999999996</v>
      </c>
      <c r="E2923" s="88">
        <v>83.970000999999996</v>
      </c>
      <c r="F2923" s="88">
        <v>81.623374999999996</v>
      </c>
      <c r="G2923" s="88">
        <v>52700</v>
      </c>
    </row>
    <row r="2924" spans="1:7" hidden="1" x14ac:dyDescent="0.25">
      <c r="A2924" s="87">
        <v>44047</v>
      </c>
      <c r="B2924" s="88">
        <v>83.919998000000007</v>
      </c>
      <c r="C2924" s="88">
        <v>84.889999000000003</v>
      </c>
      <c r="D2924" s="88">
        <v>83.690002000000007</v>
      </c>
      <c r="E2924" s="88">
        <v>84.599997999999999</v>
      </c>
      <c r="F2924" s="88">
        <v>82.235755999999995</v>
      </c>
      <c r="G2924" s="88">
        <v>37200</v>
      </c>
    </row>
    <row r="2925" spans="1:7" hidden="1" x14ac:dyDescent="0.25">
      <c r="A2925" s="87">
        <v>44048</v>
      </c>
      <c r="B2925" s="88">
        <v>85.139999000000003</v>
      </c>
      <c r="C2925" s="88">
        <v>85.379997000000003</v>
      </c>
      <c r="D2925" s="88">
        <v>83.07</v>
      </c>
      <c r="E2925" s="88">
        <v>83.790001000000004</v>
      </c>
      <c r="F2925" s="88">
        <v>81.448402000000002</v>
      </c>
      <c r="G2925" s="88">
        <v>53300</v>
      </c>
    </row>
    <row r="2926" spans="1:7" hidden="1" x14ac:dyDescent="0.25">
      <c r="A2926" s="87">
        <v>44049</v>
      </c>
      <c r="B2926" s="88">
        <v>84.139999000000003</v>
      </c>
      <c r="C2926" s="88">
        <v>85.169998000000007</v>
      </c>
      <c r="D2926" s="88">
        <v>82.720000999999996</v>
      </c>
      <c r="E2926" s="88">
        <v>84.32</v>
      </c>
      <c r="F2926" s="88">
        <v>81.963593000000003</v>
      </c>
      <c r="G2926" s="88">
        <v>40900</v>
      </c>
    </row>
    <row r="2927" spans="1:7" hidden="1" x14ac:dyDescent="0.25">
      <c r="A2927" s="87">
        <v>44050</v>
      </c>
      <c r="B2927" s="88">
        <v>83.919998000000007</v>
      </c>
      <c r="C2927" s="88">
        <v>87.18</v>
      </c>
      <c r="D2927" s="88">
        <v>83.910004000000001</v>
      </c>
      <c r="E2927" s="88">
        <v>86.610000999999997</v>
      </c>
      <c r="F2927" s="88">
        <v>84.189589999999995</v>
      </c>
      <c r="G2927" s="88">
        <v>49200</v>
      </c>
    </row>
    <row r="2928" spans="1:7" hidden="1" x14ac:dyDescent="0.25">
      <c r="A2928" s="87">
        <v>44053</v>
      </c>
      <c r="B2928" s="88">
        <v>87.190002000000007</v>
      </c>
      <c r="C2928" s="88">
        <v>87.639999000000003</v>
      </c>
      <c r="D2928" s="88">
        <v>86.379997000000003</v>
      </c>
      <c r="E2928" s="88">
        <v>86.730002999999996</v>
      </c>
      <c r="F2928" s="88">
        <v>84.306244000000007</v>
      </c>
      <c r="G2928" s="88">
        <v>47600</v>
      </c>
    </row>
    <row r="2929" spans="1:7" hidden="1" x14ac:dyDescent="0.25">
      <c r="A2929" s="87">
        <v>44054</v>
      </c>
      <c r="B2929" s="88">
        <v>87.040001000000004</v>
      </c>
      <c r="C2929" s="88">
        <v>87.110000999999997</v>
      </c>
      <c r="D2929" s="88">
        <v>84.529999000000004</v>
      </c>
      <c r="E2929" s="88">
        <v>84.919998000000007</v>
      </c>
      <c r="F2929" s="88">
        <v>82.546813999999998</v>
      </c>
      <c r="G2929" s="88">
        <v>52300</v>
      </c>
    </row>
    <row r="2930" spans="1:7" hidden="1" x14ac:dyDescent="0.25">
      <c r="A2930" s="87">
        <v>44055</v>
      </c>
      <c r="B2930" s="88">
        <v>85.300003000000004</v>
      </c>
      <c r="C2930" s="88">
        <v>87.010002</v>
      </c>
      <c r="D2930" s="88">
        <v>85.07</v>
      </c>
      <c r="E2930" s="88">
        <v>86.230002999999996</v>
      </c>
      <c r="F2930" s="88">
        <v>83.820221000000004</v>
      </c>
      <c r="G2930" s="88">
        <v>45400</v>
      </c>
    </row>
    <row r="2931" spans="1:7" hidden="1" x14ac:dyDescent="0.25">
      <c r="A2931" s="87">
        <v>44056</v>
      </c>
      <c r="B2931" s="88">
        <v>85.730002999999996</v>
      </c>
      <c r="C2931" s="88">
        <v>85.870002999999997</v>
      </c>
      <c r="D2931" s="88">
        <v>84.529999000000004</v>
      </c>
      <c r="E2931" s="88">
        <v>85.32</v>
      </c>
      <c r="F2931" s="88">
        <v>82.935637999999997</v>
      </c>
      <c r="G2931" s="88">
        <v>60700</v>
      </c>
    </row>
    <row r="2932" spans="1:7" hidden="1" x14ac:dyDescent="0.25">
      <c r="A2932" s="87">
        <v>44057</v>
      </c>
      <c r="B2932" s="88">
        <v>84.779999000000004</v>
      </c>
      <c r="C2932" s="88">
        <v>85.699996999999996</v>
      </c>
      <c r="D2932" s="88">
        <v>84.529999000000004</v>
      </c>
      <c r="E2932" s="88">
        <v>85.389999000000003</v>
      </c>
      <c r="F2932" s="88">
        <v>83.003685000000004</v>
      </c>
      <c r="G2932" s="88">
        <v>56700</v>
      </c>
    </row>
    <row r="2933" spans="1:7" hidden="1" x14ac:dyDescent="0.25">
      <c r="A2933" s="87">
        <v>44060</v>
      </c>
      <c r="B2933" s="88">
        <v>85.309997999999993</v>
      </c>
      <c r="C2933" s="88">
        <v>85.900002000000001</v>
      </c>
      <c r="D2933" s="88">
        <v>84.459998999999996</v>
      </c>
      <c r="E2933" s="88">
        <v>85.410004000000001</v>
      </c>
      <c r="F2933" s="88">
        <v>83.023132000000004</v>
      </c>
      <c r="G2933" s="88">
        <v>60500</v>
      </c>
    </row>
    <row r="2934" spans="1:7" hidden="1" x14ac:dyDescent="0.25">
      <c r="A2934" s="87">
        <v>44061</v>
      </c>
      <c r="B2934" s="88">
        <v>84.940002000000007</v>
      </c>
      <c r="C2934" s="88">
        <v>85.370002999999997</v>
      </c>
      <c r="D2934" s="88">
        <v>83.980002999999996</v>
      </c>
      <c r="E2934" s="88">
        <v>84.349997999999999</v>
      </c>
      <c r="F2934" s="88">
        <v>81.992760000000004</v>
      </c>
      <c r="G2934" s="88">
        <v>45800</v>
      </c>
    </row>
    <row r="2935" spans="1:7" hidden="1" x14ac:dyDescent="0.25">
      <c r="A2935" s="87">
        <v>44062</v>
      </c>
      <c r="B2935" s="88">
        <v>84.25</v>
      </c>
      <c r="C2935" s="88">
        <v>85.339995999999999</v>
      </c>
      <c r="D2935" s="88">
        <v>83.809997999999993</v>
      </c>
      <c r="E2935" s="88">
        <v>84.360000999999997</v>
      </c>
      <c r="F2935" s="88">
        <v>82.002471999999997</v>
      </c>
      <c r="G2935" s="88">
        <v>30600</v>
      </c>
    </row>
    <row r="2936" spans="1:7" hidden="1" x14ac:dyDescent="0.25">
      <c r="A2936" s="87">
        <v>44063</v>
      </c>
      <c r="B2936" s="88">
        <v>84.099997999999999</v>
      </c>
      <c r="C2936" s="88">
        <v>84.169998000000007</v>
      </c>
      <c r="D2936" s="88">
        <v>82.349997999999999</v>
      </c>
      <c r="E2936" s="88">
        <v>82.349997999999999</v>
      </c>
      <c r="F2936" s="88">
        <v>80.048644999999993</v>
      </c>
      <c r="G2936" s="88">
        <v>56000</v>
      </c>
    </row>
    <row r="2937" spans="1:7" hidden="1" x14ac:dyDescent="0.25">
      <c r="A2937" s="87">
        <v>44064</v>
      </c>
      <c r="B2937" s="88">
        <v>82.089995999999999</v>
      </c>
      <c r="C2937" s="88">
        <v>83.800003000000004</v>
      </c>
      <c r="D2937" s="88">
        <v>81.209998999999996</v>
      </c>
      <c r="E2937" s="88">
        <v>83.220000999999996</v>
      </c>
      <c r="F2937" s="88">
        <v>80.894333000000003</v>
      </c>
      <c r="G2937" s="88">
        <v>61500</v>
      </c>
    </row>
    <row r="2938" spans="1:7" hidden="1" x14ac:dyDescent="0.25">
      <c r="A2938" s="87">
        <v>44067</v>
      </c>
      <c r="B2938" s="88">
        <v>83.800003000000004</v>
      </c>
      <c r="C2938" s="88">
        <v>83.940002000000007</v>
      </c>
      <c r="D2938" s="88">
        <v>82.68</v>
      </c>
      <c r="E2938" s="88">
        <v>83.730002999999996</v>
      </c>
      <c r="F2938" s="88">
        <v>81.390083000000004</v>
      </c>
      <c r="G2938" s="88">
        <v>32300</v>
      </c>
    </row>
    <row r="2939" spans="1:7" hidden="1" x14ac:dyDescent="0.25">
      <c r="A2939" s="87">
        <v>44068</v>
      </c>
      <c r="B2939" s="88">
        <v>83.900002000000001</v>
      </c>
      <c r="C2939" s="88">
        <v>83.900002000000001</v>
      </c>
      <c r="D2939" s="88">
        <v>82.480002999999996</v>
      </c>
      <c r="E2939" s="88">
        <v>82.769997000000004</v>
      </c>
      <c r="F2939" s="88">
        <v>80.456894000000005</v>
      </c>
      <c r="G2939" s="88">
        <v>20100</v>
      </c>
    </row>
    <row r="2940" spans="1:7" hidden="1" x14ac:dyDescent="0.25">
      <c r="A2940" s="87">
        <v>44069</v>
      </c>
      <c r="B2940" s="88">
        <v>82.529999000000004</v>
      </c>
      <c r="C2940" s="88">
        <v>82.879997000000003</v>
      </c>
      <c r="D2940" s="88">
        <v>80.900002000000001</v>
      </c>
      <c r="E2940" s="88">
        <v>81.449996999999996</v>
      </c>
      <c r="F2940" s="88">
        <v>79.173789999999997</v>
      </c>
      <c r="G2940" s="88">
        <v>35100</v>
      </c>
    </row>
    <row r="2941" spans="1:7" hidden="1" x14ac:dyDescent="0.25">
      <c r="A2941" s="87">
        <v>44070</v>
      </c>
      <c r="B2941" s="88">
        <v>81.889999000000003</v>
      </c>
      <c r="C2941" s="88">
        <v>82.849997999999999</v>
      </c>
      <c r="D2941" s="88">
        <v>81.430000000000007</v>
      </c>
      <c r="E2941" s="88">
        <v>81.599997999999999</v>
      </c>
      <c r="F2941" s="88">
        <v>79.319603000000001</v>
      </c>
      <c r="G2941" s="88">
        <v>34200</v>
      </c>
    </row>
    <row r="2942" spans="1:7" hidden="1" x14ac:dyDescent="0.25">
      <c r="A2942" s="87">
        <v>44071</v>
      </c>
      <c r="B2942" s="88">
        <v>82.07</v>
      </c>
      <c r="C2942" s="88">
        <v>82.389999000000003</v>
      </c>
      <c r="D2942" s="88">
        <v>80.730002999999996</v>
      </c>
      <c r="E2942" s="88">
        <v>82.309997999999993</v>
      </c>
      <c r="F2942" s="88">
        <v>80.009772999999996</v>
      </c>
      <c r="G2942" s="88">
        <v>31900</v>
      </c>
    </row>
    <row r="2943" spans="1:7" hidden="1" x14ac:dyDescent="0.25">
      <c r="A2943" s="87">
        <v>44074</v>
      </c>
      <c r="B2943" s="88">
        <v>81.809997999999993</v>
      </c>
      <c r="C2943" s="88">
        <v>82.519997000000004</v>
      </c>
      <c r="D2943" s="88">
        <v>81.639999000000003</v>
      </c>
      <c r="E2943" s="88">
        <v>81.800003000000004</v>
      </c>
      <c r="F2943" s="88">
        <v>79.514015000000001</v>
      </c>
      <c r="G2943" s="88">
        <v>64500</v>
      </c>
    </row>
    <row r="2944" spans="1:7" hidden="1" x14ac:dyDescent="0.25">
      <c r="A2944" s="87">
        <v>44075</v>
      </c>
      <c r="B2944" s="88">
        <v>81.410004000000001</v>
      </c>
      <c r="C2944" s="88">
        <v>81.970000999999996</v>
      </c>
      <c r="D2944" s="88">
        <v>79.919998000000007</v>
      </c>
      <c r="E2944" s="88">
        <v>80.300003000000004</v>
      </c>
      <c r="F2944" s="88">
        <v>78.055931000000001</v>
      </c>
      <c r="G2944" s="88">
        <v>48300</v>
      </c>
    </row>
    <row r="2945" spans="1:7" hidden="1" x14ac:dyDescent="0.25">
      <c r="A2945" s="87">
        <v>44076</v>
      </c>
      <c r="B2945" s="88">
        <v>80.260002</v>
      </c>
      <c r="C2945" s="88">
        <v>83.260002</v>
      </c>
      <c r="D2945" s="88">
        <v>80.260002</v>
      </c>
      <c r="E2945" s="88">
        <v>82.620002999999997</v>
      </c>
      <c r="F2945" s="88">
        <v>80.311104</v>
      </c>
      <c r="G2945" s="88">
        <v>33900</v>
      </c>
    </row>
    <row r="2946" spans="1:7" hidden="1" x14ac:dyDescent="0.25">
      <c r="A2946" s="87">
        <v>44077</v>
      </c>
      <c r="B2946" s="88">
        <v>82.669998000000007</v>
      </c>
      <c r="C2946" s="88">
        <v>83.199996999999996</v>
      </c>
      <c r="D2946" s="88">
        <v>81.839995999999999</v>
      </c>
      <c r="E2946" s="88">
        <v>82.239998</v>
      </c>
      <c r="F2946" s="88">
        <v>79.941704000000001</v>
      </c>
      <c r="G2946" s="88">
        <v>37000</v>
      </c>
    </row>
    <row r="2947" spans="1:7" hidden="1" x14ac:dyDescent="0.25">
      <c r="A2947" s="87">
        <v>44078</v>
      </c>
      <c r="B2947" s="88">
        <v>83.089995999999999</v>
      </c>
      <c r="C2947" s="88">
        <v>83.089995999999999</v>
      </c>
      <c r="D2947" s="88">
        <v>80.290001000000004</v>
      </c>
      <c r="E2947" s="88">
        <v>81.040001000000004</v>
      </c>
      <c r="F2947" s="88">
        <v>78.775253000000006</v>
      </c>
      <c r="G2947" s="88">
        <v>43200</v>
      </c>
    </row>
    <row r="2948" spans="1:7" hidden="1" x14ac:dyDescent="0.25">
      <c r="A2948" s="87">
        <v>44082</v>
      </c>
      <c r="B2948" s="88">
        <v>81.010002</v>
      </c>
      <c r="C2948" s="88">
        <v>81.010002</v>
      </c>
      <c r="D2948" s="88">
        <v>78.669998000000007</v>
      </c>
      <c r="E2948" s="88">
        <v>79.120002999999997</v>
      </c>
      <c r="F2948" s="88">
        <v>76.908912999999998</v>
      </c>
      <c r="G2948" s="88">
        <v>50200</v>
      </c>
    </row>
    <row r="2949" spans="1:7" hidden="1" x14ac:dyDescent="0.25">
      <c r="A2949" s="87">
        <v>44083</v>
      </c>
      <c r="B2949" s="88">
        <v>79.769997000000004</v>
      </c>
      <c r="C2949" s="88">
        <v>80.690002000000007</v>
      </c>
      <c r="D2949" s="88">
        <v>78.699996999999996</v>
      </c>
      <c r="E2949" s="88">
        <v>79.199996999999996</v>
      </c>
      <c r="F2949" s="88">
        <v>76.986687000000003</v>
      </c>
      <c r="G2949" s="88">
        <v>43000</v>
      </c>
    </row>
    <row r="2950" spans="1:7" hidden="1" x14ac:dyDescent="0.25">
      <c r="A2950" s="87">
        <v>44084</v>
      </c>
      <c r="B2950" s="88">
        <v>78.680000000000007</v>
      </c>
      <c r="C2950" s="88">
        <v>78.940002000000007</v>
      </c>
      <c r="D2950" s="88">
        <v>77.5</v>
      </c>
      <c r="E2950" s="88">
        <v>78.019997000000004</v>
      </c>
      <c r="F2950" s="88">
        <v>75.839637999999994</v>
      </c>
      <c r="G2950" s="88">
        <v>41400</v>
      </c>
    </row>
    <row r="2951" spans="1:7" hidden="1" x14ac:dyDescent="0.25">
      <c r="A2951" s="87">
        <v>44085</v>
      </c>
      <c r="B2951" s="88">
        <v>78.239998</v>
      </c>
      <c r="C2951" s="88">
        <v>78.239998</v>
      </c>
      <c r="D2951" s="88">
        <v>75.339995999999999</v>
      </c>
      <c r="E2951" s="88">
        <v>76.819999999999993</v>
      </c>
      <c r="F2951" s="88">
        <v>74.673186999999999</v>
      </c>
      <c r="G2951" s="88">
        <v>46800</v>
      </c>
    </row>
    <row r="2952" spans="1:7" hidden="1" x14ac:dyDescent="0.25">
      <c r="A2952" s="87">
        <v>44088</v>
      </c>
      <c r="B2952" s="88">
        <v>76.769997000000004</v>
      </c>
      <c r="C2952" s="88">
        <v>77.610000999999997</v>
      </c>
      <c r="D2952" s="88">
        <v>76.209998999999996</v>
      </c>
      <c r="E2952" s="88">
        <v>77.160004000000001</v>
      </c>
      <c r="F2952" s="88">
        <v>75.435744999999997</v>
      </c>
      <c r="G2952" s="88">
        <v>54100</v>
      </c>
    </row>
    <row r="2953" spans="1:7" hidden="1" x14ac:dyDescent="0.25">
      <c r="A2953" s="87">
        <v>44089</v>
      </c>
      <c r="B2953" s="88">
        <v>77.870002999999997</v>
      </c>
      <c r="C2953" s="88">
        <v>78.819999999999993</v>
      </c>
      <c r="D2953" s="88">
        <v>76.110000999999997</v>
      </c>
      <c r="E2953" s="88">
        <v>76.330001999999993</v>
      </c>
      <c r="F2953" s="88">
        <v>74.624290000000002</v>
      </c>
      <c r="G2953" s="88">
        <v>61100</v>
      </c>
    </row>
    <row r="2954" spans="1:7" hidden="1" x14ac:dyDescent="0.25">
      <c r="A2954" s="87">
        <v>44090</v>
      </c>
      <c r="B2954" s="88">
        <v>76.419998000000007</v>
      </c>
      <c r="C2954" s="88">
        <v>77.389999000000003</v>
      </c>
      <c r="D2954" s="88">
        <v>76.269997000000004</v>
      </c>
      <c r="E2954" s="88">
        <v>76.779999000000004</v>
      </c>
      <c r="F2954" s="88">
        <v>75.064239999999998</v>
      </c>
      <c r="G2954" s="88">
        <v>63100</v>
      </c>
    </row>
    <row r="2955" spans="1:7" hidden="1" x14ac:dyDescent="0.25">
      <c r="A2955" s="87">
        <v>44091</v>
      </c>
      <c r="B2955" s="88">
        <v>76.089995999999999</v>
      </c>
      <c r="C2955" s="88">
        <v>76.779999000000004</v>
      </c>
      <c r="D2955" s="88">
        <v>75.639999000000003</v>
      </c>
      <c r="E2955" s="88">
        <v>76.410004000000001</v>
      </c>
      <c r="F2955" s="88">
        <v>74.702515000000005</v>
      </c>
      <c r="G2955" s="88">
        <v>60800</v>
      </c>
    </row>
    <row r="2956" spans="1:7" hidden="1" x14ac:dyDescent="0.25">
      <c r="A2956" s="87">
        <v>44092</v>
      </c>
      <c r="B2956" s="88">
        <v>76.849997999999999</v>
      </c>
      <c r="C2956" s="88">
        <v>76.849997999999999</v>
      </c>
      <c r="D2956" s="88">
        <v>73.879997000000003</v>
      </c>
      <c r="E2956" s="88">
        <v>74.300003000000004</v>
      </c>
      <c r="F2956" s="88">
        <v>72.639663999999996</v>
      </c>
      <c r="G2956" s="88">
        <v>196200</v>
      </c>
    </row>
    <row r="2957" spans="1:7" hidden="1" x14ac:dyDescent="0.25">
      <c r="A2957" s="87">
        <v>44095</v>
      </c>
      <c r="B2957" s="88">
        <v>73.269997000000004</v>
      </c>
      <c r="C2957" s="88">
        <v>75.489998</v>
      </c>
      <c r="D2957" s="88">
        <v>72.889999000000003</v>
      </c>
      <c r="E2957" s="88">
        <v>75.129997000000003</v>
      </c>
      <c r="F2957" s="88">
        <v>73.451117999999994</v>
      </c>
      <c r="G2957" s="88">
        <v>95700</v>
      </c>
    </row>
    <row r="2958" spans="1:7" hidden="1" x14ac:dyDescent="0.25">
      <c r="A2958" s="87">
        <v>44096</v>
      </c>
      <c r="B2958" s="88">
        <v>75.699996999999996</v>
      </c>
      <c r="C2958" s="88">
        <v>77.459998999999996</v>
      </c>
      <c r="D2958" s="88">
        <v>75.339995999999999</v>
      </c>
      <c r="E2958" s="88">
        <v>76.989998</v>
      </c>
      <c r="F2958" s="88">
        <v>75.269553999999999</v>
      </c>
      <c r="G2958" s="88">
        <v>96600</v>
      </c>
    </row>
    <row r="2959" spans="1:7" hidden="1" x14ac:dyDescent="0.25">
      <c r="A2959" s="87">
        <v>44097</v>
      </c>
      <c r="B2959" s="88">
        <v>76.800003000000004</v>
      </c>
      <c r="C2959" s="88">
        <v>77.449996999999996</v>
      </c>
      <c r="D2959" s="88">
        <v>74.410004000000001</v>
      </c>
      <c r="E2959" s="88">
        <v>74.5</v>
      </c>
      <c r="F2959" s="88">
        <v>72.835205000000002</v>
      </c>
      <c r="G2959" s="88">
        <v>194200</v>
      </c>
    </row>
    <row r="2960" spans="1:7" hidden="1" x14ac:dyDescent="0.25">
      <c r="A2960" s="87">
        <v>44098</v>
      </c>
      <c r="B2960" s="88">
        <v>74.459998999999996</v>
      </c>
      <c r="C2960" s="88">
        <v>76.860000999999997</v>
      </c>
      <c r="D2960" s="88">
        <v>73.849997999999999</v>
      </c>
      <c r="E2960" s="88">
        <v>75.589995999999999</v>
      </c>
      <c r="F2960" s="88">
        <v>73.900825999999995</v>
      </c>
      <c r="G2960" s="88">
        <v>69500</v>
      </c>
    </row>
    <row r="2961" spans="1:7" hidden="1" x14ac:dyDescent="0.25">
      <c r="A2961" s="87">
        <v>44099</v>
      </c>
      <c r="B2961" s="88">
        <v>74.879997000000003</v>
      </c>
      <c r="C2961" s="88">
        <v>76.569999999999993</v>
      </c>
      <c r="D2961" s="88">
        <v>74.879997000000003</v>
      </c>
      <c r="E2961" s="88">
        <v>76.410004000000001</v>
      </c>
      <c r="F2961" s="88">
        <v>74.702515000000005</v>
      </c>
      <c r="G2961" s="88">
        <v>58900</v>
      </c>
    </row>
    <row r="2962" spans="1:7" hidden="1" x14ac:dyDescent="0.25">
      <c r="A2962" s="87">
        <v>44102</v>
      </c>
      <c r="B2962" s="88">
        <v>84.790001000000004</v>
      </c>
      <c r="C2962" s="88">
        <v>89.099997999999999</v>
      </c>
      <c r="D2962" s="88">
        <v>83.779999000000004</v>
      </c>
      <c r="E2962" s="88">
        <v>86.559997999999993</v>
      </c>
      <c r="F2962" s="88">
        <v>84.625686999999999</v>
      </c>
      <c r="G2962" s="88">
        <v>1039700</v>
      </c>
    </row>
    <row r="2963" spans="1:7" hidden="1" x14ac:dyDescent="0.25">
      <c r="A2963" s="87">
        <v>44103</v>
      </c>
      <c r="B2963" s="88">
        <v>86.019997000000004</v>
      </c>
      <c r="C2963" s="88">
        <v>86.629997000000003</v>
      </c>
      <c r="D2963" s="88">
        <v>84.739998</v>
      </c>
      <c r="E2963" s="88">
        <v>86.010002</v>
      </c>
      <c r="F2963" s="88">
        <v>84.087997000000001</v>
      </c>
      <c r="G2963" s="88">
        <v>489300</v>
      </c>
    </row>
    <row r="2964" spans="1:7" hidden="1" x14ac:dyDescent="0.25">
      <c r="A2964" s="87">
        <v>44104</v>
      </c>
      <c r="B2964" s="88">
        <v>86.300003000000004</v>
      </c>
      <c r="C2964" s="88">
        <v>87.699996999999996</v>
      </c>
      <c r="D2964" s="88">
        <v>83.5</v>
      </c>
      <c r="E2964" s="88">
        <v>84.300003000000004</v>
      </c>
      <c r="F2964" s="88">
        <v>82.416206000000003</v>
      </c>
      <c r="G2964" s="88">
        <v>3359600</v>
      </c>
    </row>
    <row r="2965" spans="1:7" hidden="1" x14ac:dyDescent="0.25">
      <c r="A2965" s="87">
        <v>44105</v>
      </c>
      <c r="B2965" s="88">
        <v>84.220000999999996</v>
      </c>
      <c r="C2965" s="88">
        <v>84.379997000000003</v>
      </c>
      <c r="D2965" s="88">
        <v>82.43</v>
      </c>
      <c r="E2965" s="88">
        <v>83.800003000000004</v>
      </c>
      <c r="F2965" s="88">
        <v>81.927383000000006</v>
      </c>
      <c r="G2965" s="88">
        <v>246800</v>
      </c>
    </row>
    <row r="2966" spans="1:7" hidden="1" x14ac:dyDescent="0.25">
      <c r="A2966" s="87">
        <v>44106</v>
      </c>
      <c r="B2966" s="88">
        <v>83.029999000000004</v>
      </c>
      <c r="C2966" s="88">
        <v>85.379997000000003</v>
      </c>
      <c r="D2966" s="88">
        <v>82.949996999999996</v>
      </c>
      <c r="E2966" s="88">
        <v>85.25</v>
      </c>
      <c r="F2966" s="88">
        <v>83.344963000000007</v>
      </c>
      <c r="G2966" s="88">
        <v>179800</v>
      </c>
    </row>
    <row r="2967" spans="1:7" hidden="1" x14ac:dyDescent="0.25">
      <c r="A2967" s="87">
        <v>44109</v>
      </c>
      <c r="B2967" s="88">
        <v>84.809997999999993</v>
      </c>
      <c r="C2967" s="88">
        <v>85.660004000000001</v>
      </c>
      <c r="D2967" s="88">
        <v>83.849997999999999</v>
      </c>
      <c r="E2967" s="88">
        <v>84.150002000000001</v>
      </c>
      <c r="F2967" s="88">
        <v>82.269547000000003</v>
      </c>
      <c r="G2967" s="88">
        <v>153700</v>
      </c>
    </row>
    <row r="2968" spans="1:7" hidden="1" x14ac:dyDescent="0.25">
      <c r="A2968" s="87">
        <v>44110</v>
      </c>
      <c r="B2968" s="88">
        <v>84.610000999999997</v>
      </c>
      <c r="C2968" s="88">
        <v>87.459998999999996</v>
      </c>
      <c r="D2968" s="88">
        <v>83.650002000000001</v>
      </c>
      <c r="E2968" s="88">
        <v>86.470000999999996</v>
      </c>
      <c r="F2968" s="88">
        <v>84.537696999999994</v>
      </c>
      <c r="G2968" s="88">
        <v>186700</v>
      </c>
    </row>
    <row r="2969" spans="1:7" hidden="1" x14ac:dyDescent="0.25">
      <c r="A2969" s="87">
        <v>44111</v>
      </c>
      <c r="B2969" s="88">
        <v>86.669998000000007</v>
      </c>
      <c r="C2969" s="88">
        <v>86.800003000000004</v>
      </c>
      <c r="D2969" s="88">
        <v>85.239998</v>
      </c>
      <c r="E2969" s="88">
        <v>86.309997999999993</v>
      </c>
      <c r="F2969" s="88">
        <v>84.381279000000006</v>
      </c>
      <c r="G2969" s="88">
        <v>133600</v>
      </c>
    </row>
    <row r="2970" spans="1:7" hidden="1" x14ac:dyDescent="0.25">
      <c r="A2970" s="87">
        <v>44112</v>
      </c>
      <c r="B2970" s="88">
        <v>87.169998000000007</v>
      </c>
      <c r="C2970" s="88">
        <v>89.059997999999993</v>
      </c>
      <c r="D2970" s="88">
        <v>86.089995999999999</v>
      </c>
      <c r="E2970" s="88">
        <v>89.040001000000004</v>
      </c>
      <c r="F2970" s="88">
        <v>87.050269999999998</v>
      </c>
      <c r="G2970" s="88">
        <v>117500</v>
      </c>
    </row>
    <row r="2971" spans="1:7" hidden="1" x14ac:dyDescent="0.25">
      <c r="A2971" s="87">
        <v>44113</v>
      </c>
      <c r="B2971" s="88">
        <v>89.769997000000004</v>
      </c>
      <c r="C2971" s="88">
        <v>90.040001000000004</v>
      </c>
      <c r="D2971" s="88">
        <v>87.349997999999999</v>
      </c>
      <c r="E2971" s="88">
        <v>88.82</v>
      </c>
      <c r="F2971" s="88">
        <v>86.835196999999994</v>
      </c>
      <c r="G2971" s="88">
        <v>91300</v>
      </c>
    </row>
    <row r="2972" spans="1:7" hidden="1" x14ac:dyDescent="0.25">
      <c r="A2972" s="87">
        <v>44116</v>
      </c>
      <c r="B2972" s="88">
        <v>88.68</v>
      </c>
      <c r="C2972" s="88">
        <v>89.860000999999997</v>
      </c>
      <c r="D2972" s="88">
        <v>88.339995999999999</v>
      </c>
      <c r="E2972" s="88">
        <v>89.389999000000003</v>
      </c>
      <c r="F2972" s="88">
        <v>87.392448000000002</v>
      </c>
      <c r="G2972" s="88">
        <v>89800</v>
      </c>
    </row>
    <row r="2973" spans="1:7" hidden="1" x14ac:dyDescent="0.25">
      <c r="A2973" s="87">
        <v>44117</v>
      </c>
      <c r="B2973" s="88">
        <v>88.580001999999993</v>
      </c>
      <c r="C2973" s="88">
        <v>90.010002</v>
      </c>
      <c r="D2973" s="88">
        <v>88.010002</v>
      </c>
      <c r="E2973" s="88">
        <v>89.610000999999997</v>
      </c>
      <c r="F2973" s="88">
        <v>87.607551999999998</v>
      </c>
      <c r="G2973" s="88">
        <v>91400</v>
      </c>
    </row>
    <row r="2974" spans="1:7" hidden="1" x14ac:dyDescent="0.25">
      <c r="A2974" s="87">
        <v>44118</v>
      </c>
      <c r="B2974" s="88">
        <v>89.610000999999997</v>
      </c>
      <c r="C2974" s="88">
        <v>89.809997999999993</v>
      </c>
      <c r="D2974" s="88">
        <v>88.160004000000001</v>
      </c>
      <c r="E2974" s="88">
        <v>89.25</v>
      </c>
      <c r="F2974" s="88">
        <v>87.255584999999996</v>
      </c>
      <c r="G2974" s="88">
        <v>74100</v>
      </c>
    </row>
    <row r="2975" spans="1:7" hidden="1" x14ac:dyDescent="0.25">
      <c r="A2975" s="87">
        <v>44119</v>
      </c>
      <c r="B2975" s="88">
        <v>88.040001000000004</v>
      </c>
      <c r="C2975" s="88">
        <v>89.529999000000004</v>
      </c>
      <c r="D2975" s="88">
        <v>88</v>
      </c>
      <c r="E2975" s="88">
        <v>88.339995999999999</v>
      </c>
      <c r="F2975" s="88">
        <v>86.365905999999995</v>
      </c>
      <c r="G2975" s="88">
        <v>101300</v>
      </c>
    </row>
    <row r="2976" spans="1:7" hidden="1" x14ac:dyDescent="0.25">
      <c r="A2976" s="87">
        <v>44120</v>
      </c>
      <c r="B2976" s="88">
        <v>88.050003000000004</v>
      </c>
      <c r="C2976" s="88">
        <v>89.5</v>
      </c>
      <c r="D2976" s="88">
        <v>86.839995999999999</v>
      </c>
      <c r="E2976" s="88">
        <v>88.269997000000004</v>
      </c>
      <c r="F2976" s="88">
        <v>86.297477999999998</v>
      </c>
      <c r="G2976" s="88">
        <v>87600</v>
      </c>
    </row>
    <row r="2977" spans="1:7" hidden="1" x14ac:dyDescent="0.25">
      <c r="A2977" s="87">
        <v>44123</v>
      </c>
      <c r="B2977" s="88">
        <v>88.440002000000007</v>
      </c>
      <c r="C2977" s="88">
        <v>88.849997999999999</v>
      </c>
      <c r="D2977" s="88">
        <v>87.480002999999996</v>
      </c>
      <c r="E2977" s="88">
        <v>87.639999000000003</v>
      </c>
      <c r="F2977" s="88">
        <v>85.681563999999995</v>
      </c>
      <c r="G2977" s="88">
        <v>80700</v>
      </c>
    </row>
    <row r="2978" spans="1:7" hidden="1" x14ac:dyDescent="0.25">
      <c r="A2978" s="87">
        <v>44124</v>
      </c>
      <c r="B2978" s="88">
        <v>87.93</v>
      </c>
      <c r="C2978" s="88">
        <v>88.580001999999993</v>
      </c>
      <c r="D2978" s="88">
        <v>86.75</v>
      </c>
      <c r="E2978" s="88">
        <v>88.160004000000001</v>
      </c>
      <c r="F2978" s="88">
        <v>86.189948999999999</v>
      </c>
      <c r="G2978" s="88">
        <v>58200</v>
      </c>
    </row>
    <row r="2979" spans="1:7" hidden="1" x14ac:dyDescent="0.25">
      <c r="A2979" s="87">
        <v>44125</v>
      </c>
      <c r="B2979" s="88">
        <v>88.139999000000003</v>
      </c>
      <c r="C2979" s="88">
        <v>91.43</v>
      </c>
      <c r="D2979" s="88">
        <v>88.139999000000003</v>
      </c>
      <c r="E2979" s="88">
        <v>90.669998000000007</v>
      </c>
      <c r="F2979" s="88">
        <v>88.643844999999999</v>
      </c>
      <c r="G2979" s="88">
        <v>77200</v>
      </c>
    </row>
    <row r="2980" spans="1:7" hidden="1" x14ac:dyDescent="0.25">
      <c r="A2980" s="87">
        <v>44126</v>
      </c>
      <c r="B2980" s="88">
        <v>91.169998000000007</v>
      </c>
      <c r="C2980" s="88">
        <v>92.830001999999993</v>
      </c>
      <c r="D2980" s="88">
        <v>89.830001999999993</v>
      </c>
      <c r="E2980" s="88">
        <v>92.82</v>
      </c>
      <c r="F2980" s="88">
        <v>90.745811000000003</v>
      </c>
      <c r="G2980" s="88">
        <v>94800</v>
      </c>
    </row>
    <row r="2981" spans="1:7" hidden="1" x14ac:dyDescent="0.25">
      <c r="A2981" s="87">
        <v>44127</v>
      </c>
      <c r="B2981" s="88">
        <v>93.309997999999993</v>
      </c>
      <c r="C2981" s="88">
        <v>94.160004000000001</v>
      </c>
      <c r="D2981" s="88">
        <v>92.809997999999993</v>
      </c>
      <c r="E2981" s="88">
        <v>93.889999000000003</v>
      </c>
      <c r="F2981" s="88">
        <v>91.791900999999996</v>
      </c>
      <c r="G2981" s="88">
        <v>45700</v>
      </c>
    </row>
    <row r="2982" spans="1:7" hidden="1" x14ac:dyDescent="0.25">
      <c r="A2982" s="87">
        <v>44130</v>
      </c>
      <c r="B2982" s="88">
        <v>93.370002999999997</v>
      </c>
      <c r="C2982" s="88">
        <v>94.029999000000004</v>
      </c>
      <c r="D2982" s="88">
        <v>92.790001000000004</v>
      </c>
      <c r="E2982" s="88">
        <v>93.739998</v>
      </c>
      <c r="F2982" s="88">
        <v>91.645240999999999</v>
      </c>
      <c r="G2982" s="88">
        <v>70800</v>
      </c>
    </row>
    <row r="2983" spans="1:7" hidden="1" x14ac:dyDescent="0.25">
      <c r="A2983" s="87">
        <v>44131</v>
      </c>
      <c r="B2983" s="88">
        <v>93.629997000000003</v>
      </c>
      <c r="C2983" s="88">
        <v>97.300003000000004</v>
      </c>
      <c r="D2983" s="88">
        <v>93.629997000000003</v>
      </c>
      <c r="E2983" s="88">
        <v>95.989998</v>
      </c>
      <c r="F2983" s="88">
        <v>93.844971000000001</v>
      </c>
      <c r="G2983" s="88">
        <v>131200</v>
      </c>
    </row>
    <row r="2984" spans="1:7" hidden="1" x14ac:dyDescent="0.25">
      <c r="A2984" s="87">
        <v>44132</v>
      </c>
      <c r="B2984" s="88">
        <v>94.519997000000004</v>
      </c>
      <c r="C2984" s="88">
        <v>97.150002000000001</v>
      </c>
      <c r="D2984" s="88">
        <v>94.220000999999996</v>
      </c>
      <c r="E2984" s="88">
        <v>95.809997999999993</v>
      </c>
      <c r="F2984" s="88">
        <v>93.668991000000005</v>
      </c>
      <c r="G2984" s="88">
        <v>353300</v>
      </c>
    </row>
    <row r="2985" spans="1:7" hidden="1" x14ac:dyDescent="0.25">
      <c r="A2985" s="87">
        <v>44133</v>
      </c>
      <c r="B2985" s="88">
        <v>95.300003000000004</v>
      </c>
      <c r="C2985" s="88">
        <v>97.949996999999996</v>
      </c>
      <c r="D2985" s="88">
        <v>93.309997999999993</v>
      </c>
      <c r="E2985" s="88">
        <v>96.68</v>
      </c>
      <c r="F2985" s="88">
        <v>94.519547000000003</v>
      </c>
      <c r="G2985" s="88">
        <v>151500</v>
      </c>
    </row>
    <row r="2986" spans="1:7" hidden="1" x14ac:dyDescent="0.25">
      <c r="A2986" s="87">
        <v>44134</v>
      </c>
      <c r="B2986" s="88">
        <v>96.510002</v>
      </c>
      <c r="C2986" s="88">
        <v>97.260002</v>
      </c>
      <c r="D2986" s="88">
        <v>95.209998999999996</v>
      </c>
      <c r="E2986" s="88">
        <v>97.209998999999996</v>
      </c>
      <c r="F2986" s="88">
        <v>95.037704000000005</v>
      </c>
      <c r="G2986" s="88">
        <v>107000</v>
      </c>
    </row>
    <row r="2987" spans="1:7" hidden="1" x14ac:dyDescent="0.25">
      <c r="A2987" s="87">
        <v>44137</v>
      </c>
      <c r="B2987" s="88">
        <v>97.989998</v>
      </c>
      <c r="C2987" s="88">
        <v>100.389999</v>
      </c>
      <c r="D2987" s="88">
        <v>97.989998</v>
      </c>
      <c r="E2987" s="88">
        <v>99.239998</v>
      </c>
      <c r="F2987" s="88">
        <v>97.022345999999999</v>
      </c>
      <c r="G2987" s="88">
        <v>158000</v>
      </c>
    </row>
    <row r="2988" spans="1:7" hidden="1" x14ac:dyDescent="0.25">
      <c r="A2988" s="87">
        <v>44138</v>
      </c>
      <c r="B2988" s="88">
        <v>100.489998</v>
      </c>
      <c r="C2988" s="88">
        <v>102.029999</v>
      </c>
      <c r="D2988" s="88">
        <v>99.5</v>
      </c>
      <c r="E2988" s="88">
        <v>100.099998</v>
      </c>
      <c r="F2988" s="88">
        <v>97.863129000000001</v>
      </c>
      <c r="G2988" s="88">
        <v>145600</v>
      </c>
    </row>
    <row r="2989" spans="1:7" hidden="1" x14ac:dyDescent="0.25">
      <c r="A2989" s="87">
        <v>44139</v>
      </c>
      <c r="B2989" s="88">
        <v>99.349997999999999</v>
      </c>
      <c r="C2989" s="88">
        <v>102.19000200000001</v>
      </c>
      <c r="D2989" s="88">
        <v>98.349997999999999</v>
      </c>
      <c r="E2989" s="88">
        <v>99.629997000000003</v>
      </c>
      <c r="F2989" s="88">
        <v>97.403632999999999</v>
      </c>
      <c r="G2989" s="88">
        <v>100300</v>
      </c>
    </row>
    <row r="2990" spans="1:7" hidden="1" x14ac:dyDescent="0.25">
      <c r="A2990" s="87">
        <v>44140</v>
      </c>
      <c r="B2990" s="88">
        <v>98.809997999999993</v>
      </c>
      <c r="C2990" s="88">
        <v>104.57</v>
      </c>
      <c r="D2990" s="88">
        <v>98.809997999999993</v>
      </c>
      <c r="E2990" s="88">
        <v>100.83000199999999</v>
      </c>
      <c r="F2990" s="88">
        <v>98.576804999999993</v>
      </c>
      <c r="G2990" s="88">
        <v>58600</v>
      </c>
    </row>
    <row r="2991" spans="1:7" hidden="1" x14ac:dyDescent="0.25">
      <c r="A2991" s="87">
        <v>44141</v>
      </c>
      <c r="B2991" s="88">
        <v>101.18</v>
      </c>
      <c r="C2991" s="88">
        <v>101.5</v>
      </c>
      <c r="D2991" s="88">
        <v>98.440002000000007</v>
      </c>
      <c r="E2991" s="88">
        <v>98.809997999999993</v>
      </c>
      <c r="F2991" s="88">
        <v>96.601951999999997</v>
      </c>
      <c r="G2991" s="88">
        <v>55400</v>
      </c>
    </row>
    <row r="2992" spans="1:7" hidden="1" x14ac:dyDescent="0.25">
      <c r="A2992" s="87">
        <v>44144</v>
      </c>
      <c r="B2992" s="88">
        <v>101.05999799999999</v>
      </c>
      <c r="C2992" s="88">
        <v>106.040001</v>
      </c>
      <c r="D2992" s="88">
        <v>100.18</v>
      </c>
      <c r="E2992" s="88">
        <v>102.739998</v>
      </c>
      <c r="F2992" s="88">
        <v>100.44413</v>
      </c>
      <c r="G2992" s="88">
        <v>98200</v>
      </c>
    </row>
    <row r="2993" spans="1:7" hidden="1" x14ac:dyDescent="0.25">
      <c r="A2993" s="87">
        <v>44145</v>
      </c>
      <c r="B2993" s="88">
        <v>103.610001</v>
      </c>
      <c r="C2993" s="88">
        <v>109.989998</v>
      </c>
      <c r="D2993" s="88">
        <v>103.610001</v>
      </c>
      <c r="E2993" s="88">
        <v>109.980003</v>
      </c>
      <c r="F2993" s="88">
        <v>107.522346</v>
      </c>
      <c r="G2993" s="88">
        <v>106000</v>
      </c>
    </row>
    <row r="2994" spans="1:7" hidden="1" x14ac:dyDescent="0.25">
      <c r="A2994" s="87">
        <v>44146</v>
      </c>
      <c r="B2994" s="88">
        <v>109.400002</v>
      </c>
      <c r="C2994" s="88">
        <v>109.400002</v>
      </c>
      <c r="D2994" s="88">
        <v>107.019997</v>
      </c>
      <c r="E2994" s="88">
        <v>108.970001</v>
      </c>
      <c r="F2994" s="88">
        <v>106.53492</v>
      </c>
      <c r="G2994" s="88">
        <v>101200</v>
      </c>
    </row>
    <row r="2995" spans="1:7" hidden="1" x14ac:dyDescent="0.25">
      <c r="A2995" s="87">
        <v>44147</v>
      </c>
      <c r="B2995" s="88">
        <v>108.139999</v>
      </c>
      <c r="C2995" s="88">
        <v>108.139999</v>
      </c>
      <c r="D2995" s="88">
        <v>103.75</v>
      </c>
      <c r="E2995" s="88">
        <v>105.720001</v>
      </c>
      <c r="F2995" s="88">
        <v>103.357536</v>
      </c>
      <c r="G2995" s="88">
        <v>96600</v>
      </c>
    </row>
    <row r="2996" spans="1:7" hidden="1" x14ac:dyDescent="0.25">
      <c r="A2996" s="87">
        <v>44148</v>
      </c>
      <c r="B2996" s="88">
        <v>105.720001</v>
      </c>
      <c r="C2996" s="88">
        <v>110</v>
      </c>
      <c r="D2996" s="88">
        <v>105.66999800000001</v>
      </c>
      <c r="E2996" s="88">
        <v>109.550003</v>
      </c>
      <c r="F2996" s="88">
        <v>107.101967</v>
      </c>
      <c r="G2996" s="88">
        <v>65200</v>
      </c>
    </row>
    <row r="2997" spans="1:7" hidden="1" x14ac:dyDescent="0.25">
      <c r="A2997" s="87">
        <v>44151</v>
      </c>
      <c r="B2997" s="88">
        <v>110</v>
      </c>
      <c r="C2997" s="88">
        <v>111.30999799999999</v>
      </c>
      <c r="D2997" s="88">
        <v>107.33000199999999</v>
      </c>
      <c r="E2997" s="88">
        <v>109.050003</v>
      </c>
      <c r="F2997" s="88">
        <v>106.613136</v>
      </c>
      <c r="G2997" s="88">
        <v>111900</v>
      </c>
    </row>
    <row r="2998" spans="1:7" hidden="1" x14ac:dyDescent="0.25">
      <c r="A2998" s="87">
        <v>44152</v>
      </c>
      <c r="B2998" s="88">
        <v>107.91999800000001</v>
      </c>
      <c r="C2998" s="88">
        <v>110.040001</v>
      </c>
      <c r="D2998" s="88">
        <v>106.860001</v>
      </c>
      <c r="E2998" s="88">
        <v>108.860001</v>
      </c>
      <c r="F2998" s="88">
        <v>106.427368</v>
      </c>
      <c r="G2998" s="88">
        <v>84100</v>
      </c>
    </row>
    <row r="2999" spans="1:7" hidden="1" x14ac:dyDescent="0.25">
      <c r="A2999" s="87">
        <v>44153</v>
      </c>
      <c r="B2999" s="88">
        <v>109.93</v>
      </c>
      <c r="C2999" s="88">
        <v>110.620003</v>
      </c>
      <c r="D2999" s="88">
        <v>104.83000199999999</v>
      </c>
      <c r="E2999" s="88">
        <v>104.849998</v>
      </c>
      <c r="F2999" s="88">
        <v>102.506973</v>
      </c>
      <c r="G2999" s="88">
        <v>75100</v>
      </c>
    </row>
    <row r="3000" spans="1:7" hidden="1" x14ac:dyDescent="0.25">
      <c r="A3000" s="87">
        <v>44154</v>
      </c>
      <c r="B3000" s="88">
        <v>104.5</v>
      </c>
      <c r="C3000" s="88">
        <v>105.599998</v>
      </c>
      <c r="D3000" s="88">
        <v>102.540001</v>
      </c>
      <c r="E3000" s="88">
        <v>104.610001</v>
      </c>
      <c r="F3000" s="88">
        <v>102.272346</v>
      </c>
      <c r="G3000" s="88">
        <v>92600</v>
      </c>
    </row>
    <row r="3001" spans="1:7" hidden="1" x14ac:dyDescent="0.25">
      <c r="A3001" s="87">
        <v>44155</v>
      </c>
      <c r="B3001" s="88">
        <v>104.610001</v>
      </c>
      <c r="C3001" s="88">
        <v>106.779999</v>
      </c>
      <c r="D3001" s="88">
        <v>103.800003</v>
      </c>
      <c r="E3001" s="88">
        <v>105.05999799999999</v>
      </c>
      <c r="F3001" s="88">
        <v>102.712288</v>
      </c>
      <c r="G3001" s="88">
        <v>230700</v>
      </c>
    </row>
    <row r="3002" spans="1:7" hidden="1" x14ac:dyDescent="0.25">
      <c r="A3002" s="87">
        <v>44158</v>
      </c>
      <c r="B3002" s="88">
        <v>105.160004</v>
      </c>
      <c r="C3002" s="88">
        <v>106.099998</v>
      </c>
      <c r="D3002" s="88">
        <v>103.910004</v>
      </c>
      <c r="E3002" s="88">
        <v>104.379997</v>
      </c>
      <c r="F3002" s="88">
        <v>102.04748499999999</v>
      </c>
      <c r="G3002" s="88">
        <v>92800</v>
      </c>
    </row>
    <row r="3003" spans="1:7" hidden="1" x14ac:dyDescent="0.25">
      <c r="A3003" s="87">
        <v>44159</v>
      </c>
      <c r="B3003" s="88">
        <v>105.370003</v>
      </c>
      <c r="C3003" s="88">
        <v>108.839996</v>
      </c>
      <c r="D3003" s="88">
        <v>104.800003</v>
      </c>
      <c r="E3003" s="88">
        <v>107.629997</v>
      </c>
      <c r="F3003" s="88">
        <v>105.224861</v>
      </c>
      <c r="G3003" s="88">
        <v>78500</v>
      </c>
    </row>
    <row r="3004" spans="1:7" hidden="1" x14ac:dyDescent="0.25">
      <c r="A3004" s="87">
        <v>44160</v>
      </c>
      <c r="B3004" s="88">
        <v>107.629997</v>
      </c>
      <c r="C3004" s="88">
        <v>108.040001</v>
      </c>
      <c r="D3004" s="88">
        <v>106.260002</v>
      </c>
      <c r="E3004" s="88">
        <v>107.300003</v>
      </c>
      <c r="F3004" s="88">
        <v>104.902237</v>
      </c>
      <c r="G3004" s="88">
        <v>109500</v>
      </c>
    </row>
    <row r="3005" spans="1:7" hidden="1" x14ac:dyDescent="0.25">
      <c r="A3005" s="87">
        <v>44162</v>
      </c>
      <c r="B3005" s="88">
        <v>106.790001</v>
      </c>
      <c r="C3005" s="88">
        <v>106.790001</v>
      </c>
      <c r="D3005" s="88">
        <v>105.519997</v>
      </c>
      <c r="E3005" s="88">
        <v>105.91999800000001</v>
      </c>
      <c r="F3005" s="88">
        <v>103.553078</v>
      </c>
      <c r="G3005" s="88">
        <v>29400</v>
      </c>
    </row>
    <row r="3006" spans="1:7" hidden="1" x14ac:dyDescent="0.25">
      <c r="A3006" s="87">
        <v>44165</v>
      </c>
      <c r="B3006" s="88">
        <v>105.110001</v>
      </c>
      <c r="C3006" s="88">
        <v>105.910004</v>
      </c>
      <c r="D3006" s="88">
        <v>103.58000199999999</v>
      </c>
      <c r="E3006" s="88">
        <v>104.010002</v>
      </c>
      <c r="F3006" s="88">
        <v>101.685745</v>
      </c>
      <c r="G3006" s="88">
        <v>83000</v>
      </c>
    </row>
    <row r="3007" spans="1:7" hidden="1" x14ac:dyDescent="0.25">
      <c r="A3007" s="87">
        <v>44166</v>
      </c>
      <c r="B3007" s="88">
        <v>104.889999</v>
      </c>
      <c r="C3007" s="88">
        <v>106.449997</v>
      </c>
      <c r="D3007" s="88">
        <v>103.41999800000001</v>
      </c>
      <c r="E3007" s="88">
        <v>104.529999</v>
      </c>
      <c r="F3007" s="88">
        <v>102.19412199999999</v>
      </c>
      <c r="G3007" s="88">
        <v>66300</v>
      </c>
    </row>
    <row r="3008" spans="1:7" hidden="1" x14ac:dyDescent="0.25">
      <c r="A3008" s="87">
        <v>44167</v>
      </c>
      <c r="B3008" s="88">
        <v>105.089996</v>
      </c>
      <c r="C3008" s="88">
        <v>105.209999</v>
      </c>
      <c r="D3008" s="88">
        <v>102.260002</v>
      </c>
      <c r="E3008" s="88">
        <v>104.07</v>
      </c>
      <c r="F3008" s="88">
        <v>101.744415</v>
      </c>
      <c r="G3008" s="88">
        <v>47400</v>
      </c>
    </row>
    <row r="3009" spans="1:7" hidden="1" x14ac:dyDescent="0.25">
      <c r="A3009" s="87">
        <v>44168</v>
      </c>
      <c r="B3009" s="88">
        <v>103.58000199999999</v>
      </c>
      <c r="C3009" s="88">
        <v>103.959999</v>
      </c>
      <c r="D3009" s="88">
        <v>101.959999</v>
      </c>
      <c r="E3009" s="88">
        <v>102.360001</v>
      </c>
      <c r="F3009" s="88">
        <v>100.072624</v>
      </c>
      <c r="G3009" s="88">
        <v>64700</v>
      </c>
    </row>
    <row r="3010" spans="1:7" hidden="1" x14ac:dyDescent="0.25">
      <c r="A3010" s="87">
        <v>44169</v>
      </c>
      <c r="B3010" s="88">
        <v>102.889999</v>
      </c>
      <c r="C3010" s="88">
        <v>105.589996</v>
      </c>
      <c r="D3010" s="88">
        <v>102.889999</v>
      </c>
      <c r="E3010" s="88">
        <v>104.260002</v>
      </c>
      <c r="F3010" s="88">
        <v>101.930176</v>
      </c>
      <c r="G3010" s="88">
        <v>51800</v>
      </c>
    </row>
    <row r="3011" spans="1:7" hidden="1" x14ac:dyDescent="0.25">
      <c r="A3011" s="87">
        <v>44172</v>
      </c>
      <c r="B3011" s="88">
        <v>104.110001</v>
      </c>
      <c r="C3011" s="88">
        <v>104.900002</v>
      </c>
      <c r="D3011" s="88">
        <v>102.66999800000001</v>
      </c>
      <c r="E3011" s="88">
        <v>103.16999800000001</v>
      </c>
      <c r="F3011" s="88">
        <v>100.864525</v>
      </c>
      <c r="G3011" s="88">
        <v>102000</v>
      </c>
    </row>
    <row r="3012" spans="1:7" hidden="1" x14ac:dyDescent="0.25">
      <c r="A3012" s="87">
        <v>44173</v>
      </c>
      <c r="B3012" s="88">
        <v>102.660004</v>
      </c>
      <c r="C3012" s="88">
        <v>104.30999799999999</v>
      </c>
      <c r="D3012" s="88">
        <v>101.779999</v>
      </c>
      <c r="E3012" s="88">
        <v>103.699997</v>
      </c>
      <c r="F3012" s="88">
        <v>101.382683</v>
      </c>
      <c r="G3012" s="88">
        <v>70800</v>
      </c>
    </row>
    <row r="3013" spans="1:7" hidden="1" x14ac:dyDescent="0.25">
      <c r="A3013" s="87">
        <v>44174</v>
      </c>
      <c r="B3013" s="88">
        <v>104.25</v>
      </c>
      <c r="C3013" s="88">
        <v>105.459999</v>
      </c>
      <c r="D3013" s="88">
        <v>103.41999800000001</v>
      </c>
      <c r="E3013" s="88">
        <v>104.489998</v>
      </c>
      <c r="F3013" s="88">
        <v>102.155029</v>
      </c>
      <c r="G3013" s="88">
        <v>85200</v>
      </c>
    </row>
    <row r="3014" spans="1:7" hidden="1" x14ac:dyDescent="0.25">
      <c r="A3014" s="87">
        <v>44175</v>
      </c>
      <c r="B3014" s="88">
        <v>105.08000199999999</v>
      </c>
      <c r="C3014" s="88">
        <v>105.08000199999999</v>
      </c>
      <c r="D3014" s="88">
        <v>103.129997</v>
      </c>
      <c r="E3014" s="88">
        <v>104.610001</v>
      </c>
      <c r="F3014" s="88">
        <v>102.272346</v>
      </c>
      <c r="G3014" s="88">
        <v>76400</v>
      </c>
    </row>
    <row r="3015" spans="1:7" hidden="1" x14ac:dyDescent="0.25">
      <c r="A3015" s="87">
        <v>44176</v>
      </c>
      <c r="B3015" s="88">
        <v>104.040001</v>
      </c>
      <c r="C3015" s="88">
        <v>105.970001</v>
      </c>
      <c r="D3015" s="88">
        <v>104.040001</v>
      </c>
      <c r="E3015" s="88">
        <v>105.279999</v>
      </c>
      <c r="F3015" s="88">
        <v>102.927368</v>
      </c>
      <c r="G3015" s="88">
        <v>65000</v>
      </c>
    </row>
    <row r="3016" spans="1:7" hidden="1" x14ac:dyDescent="0.25">
      <c r="A3016" s="87">
        <v>44179</v>
      </c>
      <c r="B3016" s="88">
        <v>105.349998</v>
      </c>
      <c r="C3016" s="88">
        <v>110.639999</v>
      </c>
      <c r="D3016" s="88">
        <v>105.349998</v>
      </c>
      <c r="E3016" s="88">
        <v>107.589996</v>
      </c>
      <c r="F3016" s="88">
        <v>105.627205</v>
      </c>
      <c r="G3016" s="88">
        <v>109300</v>
      </c>
    </row>
    <row r="3017" spans="1:7" hidden="1" x14ac:dyDescent="0.25">
      <c r="A3017" s="87">
        <v>44180</v>
      </c>
      <c r="B3017" s="88">
        <v>108.129997</v>
      </c>
      <c r="C3017" s="88">
        <v>111.349998</v>
      </c>
      <c r="D3017" s="88">
        <v>108.129997</v>
      </c>
      <c r="E3017" s="88">
        <v>110.370003</v>
      </c>
      <c r="F3017" s="88">
        <v>108.356499</v>
      </c>
      <c r="G3017" s="88">
        <v>77000</v>
      </c>
    </row>
    <row r="3018" spans="1:7" hidden="1" x14ac:dyDescent="0.25">
      <c r="A3018" s="87">
        <v>44181</v>
      </c>
      <c r="B3018" s="88">
        <v>111.139999</v>
      </c>
      <c r="C3018" s="88">
        <v>111.139999</v>
      </c>
      <c r="D3018" s="88">
        <v>108.529999</v>
      </c>
      <c r="E3018" s="88">
        <v>109.300003</v>
      </c>
      <c r="F3018" s="88">
        <v>107.30600699999999</v>
      </c>
      <c r="G3018" s="88">
        <v>77200</v>
      </c>
    </row>
    <row r="3019" spans="1:7" hidden="1" x14ac:dyDescent="0.25">
      <c r="A3019" s="87">
        <v>44182</v>
      </c>
      <c r="B3019" s="88">
        <v>109.489998</v>
      </c>
      <c r="C3019" s="88">
        <v>110.709999</v>
      </c>
      <c r="D3019" s="88">
        <v>109.300003</v>
      </c>
      <c r="E3019" s="88">
        <v>110.150002</v>
      </c>
      <c r="F3019" s="88">
        <v>108.140511</v>
      </c>
      <c r="G3019" s="88">
        <v>128600</v>
      </c>
    </row>
    <row r="3020" spans="1:7" hidden="1" x14ac:dyDescent="0.25">
      <c r="A3020" s="87">
        <v>44183</v>
      </c>
      <c r="B3020" s="88">
        <v>110.050003</v>
      </c>
      <c r="C3020" s="88">
        <v>111.400002</v>
      </c>
      <c r="D3020" s="88">
        <v>106.57</v>
      </c>
      <c r="E3020" s="88">
        <v>107</v>
      </c>
      <c r="F3020" s="88">
        <v>105.047974</v>
      </c>
      <c r="G3020" s="88">
        <v>548200</v>
      </c>
    </row>
    <row r="3021" spans="1:7" hidden="1" x14ac:dyDescent="0.25">
      <c r="A3021" s="87">
        <v>44186</v>
      </c>
      <c r="B3021" s="88">
        <v>104.910004</v>
      </c>
      <c r="C3021" s="88">
        <v>104.910004</v>
      </c>
      <c r="D3021" s="88">
        <v>102.160004</v>
      </c>
      <c r="E3021" s="88">
        <v>103.379997</v>
      </c>
      <c r="F3021" s="88">
        <v>101.49400300000001</v>
      </c>
      <c r="G3021" s="88">
        <v>95300</v>
      </c>
    </row>
    <row r="3022" spans="1:7" hidden="1" x14ac:dyDescent="0.25">
      <c r="A3022" s="87">
        <v>44187</v>
      </c>
      <c r="B3022" s="88">
        <v>102.839996</v>
      </c>
      <c r="C3022" s="88">
        <v>105.160004</v>
      </c>
      <c r="D3022" s="88">
        <v>102.839996</v>
      </c>
      <c r="E3022" s="88">
        <v>105.139999</v>
      </c>
      <c r="F3022" s="88">
        <v>103.221909</v>
      </c>
      <c r="G3022" s="88">
        <v>79000</v>
      </c>
    </row>
    <row r="3023" spans="1:7" hidden="1" x14ac:dyDescent="0.25">
      <c r="A3023" s="87">
        <v>44188</v>
      </c>
      <c r="B3023" s="88">
        <v>105.199997</v>
      </c>
      <c r="C3023" s="88">
        <v>107.769997</v>
      </c>
      <c r="D3023" s="88">
        <v>105.199997</v>
      </c>
      <c r="E3023" s="88">
        <v>106.66999800000001</v>
      </c>
      <c r="F3023" s="88">
        <v>104.723991</v>
      </c>
      <c r="G3023" s="88">
        <v>75600</v>
      </c>
    </row>
    <row r="3024" spans="1:7" hidden="1" x14ac:dyDescent="0.25">
      <c r="A3024" s="87">
        <v>44189</v>
      </c>
      <c r="B3024" s="88">
        <v>107.449997</v>
      </c>
      <c r="C3024" s="88">
        <v>107.449997</v>
      </c>
      <c r="D3024" s="88">
        <v>106.050003</v>
      </c>
      <c r="E3024" s="88">
        <v>107.05999799999999</v>
      </c>
      <c r="F3024" s="88">
        <v>105.10687299999999</v>
      </c>
      <c r="G3024" s="88">
        <v>17700</v>
      </c>
    </row>
    <row r="3025" spans="1:7" hidden="1" x14ac:dyDescent="0.25">
      <c r="A3025" s="87">
        <v>44193</v>
      </c>
      <c r="B3025" s="88">
        <v>107.879997</v>
      </c>
      <c r="C3025" s="88">
        <v>108.790001</v>
      </c>
      <c r="D3025" s="88">
        <v>107.010002</v>
      </c>
      <c r="E3025" s="88">
        <v>107.769997</v>
      </c>
      <c r="F3025" s="88">
        <v>105.80392500000001</v>
      </c>
      <c r="G3025" s="88">
        <v>52300</v>
      </c>
    </row>
    <row r="3026" spans="1:7" hidden="1" x14ac:dyDescent="0.25">
      <c r="A3026" s="87">
        <v>44194</v>
      </c>
      <c r="B3026" s="88">
        <v>107.639999</v>
      </c>
      <c r="C3026" s="88">
        <v>108.040001</v>
      </c>
      <c r="D3026" s="88">
        <v>105.620003</v>
      </c>
      <c r="E3026" s="88">
        <v>106.5</v>
      </c>
      <c r="F3026" s="88">
        <v>104.557091</v>
      </c>
      <c r="G3026" s="88">
        <v>64300</v>
      </c>
    </row>
    <row r="3027" spans="1:7" hidden="1" x14ac:dyDescent="0.25">
      <c r="A3027" s="87">
        <v>44195</v>
      </c>
      <c r="B3027" s="88">
        <v>106.779999</v>
      </c>
      <c r="C3027" s="88">
        <v>108.43</v>
      </c>
      <c r="D3027" s="88">
        <v>106.480003</v>
      </c>
      <c r="E3027" s="88">
        <v>106.68</v>
      </c>
      <c r="F3027" s="88">
        <v>104.73380299999999</v>
      </c>
      <c r="G3027" s="88">
        <v>38600</v>
      </c>
    </row>
    <row r="3028" spans="1:7" x14ac:dyDescent="0.25">
      <c r="A3028" s="87">
        <v>44196</v>
      </c>
      <c r="B3028" s="88">
        <v>106.400002</v>
      </c>
      <c r="C3028" s="88">
        <v>108.639999</v>
      </c>
      <c r="D3028" s="88">
        <v>106.400002</v>
      </c>
      <c r="E3028" s="88">
        <v>108.209999</v>
      </c>
      <c r="F3028" s="88">
        <v>106.23588599999999</v>
      </c>
      <c r="G3028" s="88">
        <v>73700</v>
      </c>
    </row>
    <row r="3029" spans="1:7" hidden="1" x14ac:dyDescent="0.25">
      <c r="A3029" s="87">
        <v>44200</v>
      </c>
      <c r="B3029" s="88">
        <v>107</v>
      </c>
      <c r="C3029" s="88">
        <v>107.94000200000001</v>
      </c>
      <c r="D3029" s="88">
        <v>105.110001</v>
      </c>
      <c r="E3029" s="88">
        <v>105.650002</v>
      </c>
      <c r="F3029" s="88">
        <v>103.722595</v>
      </c>
      <c r="G3029" s="88">
        <v>113000</v>
      </c>
    </row>
    <row r="3030" spans="1:7" hidden="1" x14ac:dyDescent="0.25">
      <c r="A3030" s="87">
        <v>44201</v>
      </c>
      <c r="B3030" s="88">
        <v>105.839996</v>
      </c>
      <c r="C3030" s="88">
        <v>106.529999</v>
      </c>
      <c r="D3030" s="88">
        <v>102.660004</v>
      </c>
      <c r="E3030" s="88">
        <v>103.540001</v>
      </c>
      <c r="F3030" s="88">
        <v>101.651093</v>
      </c>
      <c r="G3030" s="88">
        <v>61800</v>
      </c>
    </row>
    <row r="3031" spans="1:7" hidden="1" x14ac:dyDescent="0.25">
      <c r="A3031" s="87">
        <v>44202</v>
      </c>
      <c r="B3031" s="88">
        <v>102.57</v>
      </c>
      <c r="C3031" s="88">
        <v>106.94000200000001</v>
      </c>
      <c r="D3031" s="88">
        <v>102.57</v>
      </c>
      <c r="E3031" s="88">
        <v>106.370003</v>
      </c>
      <c r="F3031" s="88">
        <v>104.429474</v>
      </c>
      <c r="G3031" s="88">
        <v>121000</v>
      </c>
    </row>
    <row r="3032" spans="1:7" hidden="1" x14ac:dyDescent="0.25">
      <c r="A3032" s="87">
        <v>44203</v>
      </c>
      <c r="B3032" s="88">
        <v>106.150002</v>
      </c>
      <c r="C3032" s="88">
        <v>106.849998</v>
      </c>
      <c r="D3032" s="88">
        <v>102.599998</v>
      </c>
      <c r="E3032" s="88">
        <v>102.93</v>
      </c>
      <c r="F3032" s="88">
        <v>101.052223</v>
      </c>
      <c r="G3032" s="88">
        <v>93100</v>
      </c>
    </row>
    <row r="3033" spans="1:7" hidden="1" x14ac:dyDescent="0.25">
      <c r="A3033" s="87">
        <v>44204</v>
      </c>
      <c r="B3033" s="88">
        <v>102.68</v>
      </c>
      <c r="C3033" s="88">
        <v>103.82</v>
      </c>
      <c r="D3033" s="88">
        <v>101.800003</v>
      </c>
      <c r="E3033" s="88">
        <v>102.760002</v>
      </c>
      <c r="F3033" s="88">
        <v>100.885323</v>
      </c>
      <c r="G3033" s="88">
        <v>95000</v>
      </c>
    </row>
    <row r="3034" spans="1:7" hidden="1" x14ac:dyDescent="0.25">
      <c r="A3034" s="87">
        <v>44207</v>
      </c>
      <c r="B3034" s="88">
        <v>102.150002</v>
      </c>
      <c r="C3034" s="88">
        <v>103.120003</v>
      </c>
      <c r="D3034" s="88">
        <v>100.870003</v>
      </c>
      <c r="E3034" s="88">
        <v>102.050003</v>
      </c>
      <c r="F3034" s="88">
        <v>100.188271</v>
      </c>
      <c r="G3034" s="88">
        <v>97500</v>
      </c>
    </row>
    <row r="3035" spans="1:7" hidden="1" x14ac:dyDescent="0.25">
      <c r="A3035" s="87">
        <v>44208</v>
      </c>
      <c r="B3035" s="88">
        <v>101.93</v>
      </c>
      <c r="C3035" s="88">
        <v>102.790001</v>
      </c>
      <c r="D3035" s="88">
        <v>101.550003</v>
      </c>
      <c r="E3035" s="88">
        <v>102.110001</v>
      </c>
      <c r="F3035" s="88">
        <v>100.247185</v>
      </c>
      <c r="G3035" s="88">
        <v>65700</v>
      </c>
    </row>
    <row r="3036" spans="1:7" hidden="1" x14ac:dyDescent="0.25">
      <c r="A3036" s="87">
        <v>44209</v>
      </c>
      <c r="B3036" s="88">
        <v>102.029999</v>
      </c>
      <c r="C3036" s="88">
        <v>104.66999800000001</v>
      </c>
      <c r="D3036" s="88">
        <v>101.300003</v>
      </c>
      <c r="E3036" s="88">
        <v>104.550003</v>
      </c>
      <c r="F3036" s="88">
        <v>102.64267</v>
      </c>
      <c r="G3036" s="88">
        <v>82900</v>
      </c>
    </row>
    <row r="3037" spans="1:7" hidden="1" x14ac:dyDescent="0.25">
      <c r="A3037" s="87">
        <v>44210</v>
      </c>
      <c r="B3037" s="88">
        <v>104.290001</v>
      </c>
      <c r="C3037" s="88">
        <v>104.660004</v>
      </c>
      <c r="D3037" s="88">
        <v>102.720001</v>
      </c>
      <c r="E3037" s="88">
        <v>103.489998</v>
      </c>
      <c r="F3037" s="88">
        <v>101.60200500000001</v>
      </c>
      <c r="G3037" s="88">
        <v>85200</v>
      </c>
    </row>
    <row r="3038" spans="1:7" hidden="1" x14ac:dyDescent="0.25">
      <c r="A3038" s="87">
        <v>44211</v>
      </c>
      <c r="B3038" s="88">
        <v>103.18</v>
      </c>
      <c r="C3038" s="88">
        <v>106.66999800000001</v>
      </c>
      <c r="D3038" s="88">
        <v>102.41999800000001</v>
      </c>
      <c r="E3038" s="88">
        <v>105.300003</v>
      </c>
      <c r="F3038" s="88">
        <v>103.37898300000001</v>
      </c>
      <c r="G3038" s="88">
        <v>91600</v>
      </c>
    </row>
    <row r="3039" spans="1:7" hidden="1" x14ac:dyDescent="0.25">
      <c r="A3039" s="87">
        <v>44215</v>
      </c>
      <c r="B3039" s="88">
        <v>106.150002</v>
      </c>
      <c r="C3039" s="88">
        <v>106.16999800000001</v>
      </c>
      <c r="D3039" s="88">
        <v>103.959999</v>
      </c>
      <c r="E3039" s="88">
        <v>104.400002</v>
      </c>
      <c r="F3039" s="88">
        <v>102.495407</v>
      </c>
      <c r="G3039" s="88">
        <v>52200</v>
      </c>
    </row>
    <row r="3040" spans="1:7" hidden="1" x14ac:dyDescent="0.25">
      <c r="A3040" s="87">
        <v>44216</v>
      </c>
      <c r="B3040" s="88">
        <v>103.91999800000001</v>
      </c>
      <c r="C3040" s="88">
        <v>105.25</v>
      </c>
      <c r="D3040" s="88">
        <v>102.5</v>
      </c>
      <c r="E3040" s="88">
        <v>103.279999</v>
      </c>
      <c r="F3040" s="88">
        <v>101.395836</v>
      </c>
      <c r="G3040" s="88">
        <v>55700</v>
      </c>
    </row>
    <row r="3041" spans="1:7" hidden="1" x14ac:dyDescent="0.25">
      <c r="A3041" s="87">
        <v>44217</v>
      </c>
      <c r="B3041" s="88">
        <v>103.089996</v>
      </c>
      <c r="C3041" s="88">
        <v>103.66999800000001</v>
      </c>
      <c r="D3041" s="88">
        <v>102.120003</v>
      </c>
      <c r="E3041" s="88">
        <v>102.389999</v>
      </c>
      <c r="F3041" s="88">
        <v>100.52207199999999</v>
      </c>
      <c r="G3041" s="88">
        <v>46700</v>
      </c>
    </row>
    <row r="3042" spans="1:7" hidden="1" x14ac:dyDescent="0.25">
      <c r="A3042" s="87">
        <v>44218</v>
      </c>
      <c r="B3042" s="88">
        <v>102.279999</v>
      </c>
      <c r="C3042" s="88">
        <v>103.25</v>
      </c>
      <c r="D3042" s="88">
        <v>100.800003</v>
      </c>
      <c r="E3042" s="88">
        <v>103.160004</v>
      </c>
      <c r="F3042" s="88">
        <v>101.27803</v>
      </c>
      <c r="G3042" s="88">
        <v>76700</v>
      </c>
    </row>
    <row r="3043" spans="1:7" hidden="1" x14ac:dyDescent="0.25">
      <c r="A3043" s="87">
        <v>44221</v>
      </c>
      <c r="B3043" s="88">
        <v>102.629997</v>
      </c>
      <c r="C3043" s="88">
        <v>104.82</v>
      </c>
      <c r="D3043" s="88">
        <v>102.629997</v>
      </c>
      <c r="E3043" s="88">
        <v>104.489998</v>
      </c>
      <c r="F3043" s="88">
        <v>102.583763</v>
      </c>
      <c r="G3043" s="88">
        <v>64500</v>
      </c>
    </row>
    <row r="3044" spans="1:7" hidden="1" x14ac:dyDescent="0.25">
      <c r="A3044" s="87">
        <v>44222</v>
      </c>
      <c r="B3044" s="88">
        <v>105.150002</v>
      </c>
      <c r="C3044" s="88">
        <v>105.150002</v>
      </c>
      <c r="D3044" s="88">
        <v>102.599998</v>
      </c>
      <c r="E3044" s="88">
        <v>103.05999799999999</v>
      </c>
      <c r="F3044" s="88">
        <v>101.17984800000001</v>
      </c>
      <c r="G3044" s="88">
        <v>41100</v>
      </c>
    </row>
    <row r="3045" spans="1:7" hidden="1" x14ac:dyDescent="0.25">
      <c r="A3045" s="87">
        <v>44223</v>
      </c>
      <c r="B3045" s="88">
        <v>101.650002</v>
      </c>
      <c r="C3045" s="88">
        <v>102.510002</v>
      </c>
      <c r="D3045" s="88">
        <v>100.099998</v>
      </c>
      <c r="E3045" s="88">
        <v>102.010002</v>
      </c>
      <c r="F3045" s="88">
        <v>100.14901</v>
      </c>
      <c r="G3045" s="88">
        <v>90300</v>
      </c>
    </row>
    <row r="3046" spans="1:7" hidden="1" x14ac:dyDescent="0.25">
      <c r="A3046" s="87">
        <v>44224</v>
      </c>
      <c r="B3046" s="88">
        <v>103.18</v>
      </c>
      <c r="C3046" s="88">
        <v>104.790001</v>
      </c>
      <c r="D3046" s="88">
        <v>100.379997</v>
      </c>
      <c r="E3046" s="88">
        <v>100.980003</v>
      </c>
      <c r="F3046" s="88">
        <v>99.137801999999994</v>
      </c>
      <c r="G3046" s="88">
        <v>72800</v>
      </c>
    </row>
    <row r="3047" spans="1:7" hidden="1" x14ac:dyDescent="0.25">
      <c r="A3047" s="87">
        <v>44225</v>
      </c>
      <c r="B3047" s="88">
        <v>100.57</v>
      </c>
      <c r="C3047" s="88">
        <v>102.269997</v>
      </c>
      <c r="D3047" s="88">
        <v>99.639999000000003</v>
      </c>
      <c r="E3047" s="88">
        <v>101.43</v>
      </c>
      <c r="F3047" s="88">
        <v>99.579589999999996</v>
      </c>
      <c r="G3047" s="88">
        <v>84100</v>
      </c>
    </row>
    <row r="3048" spans="1:7" hidden="1" x14ac:dyDescent="0.25">
      <c r="A3048" s="87">
        <v>44228</v>
      </c>
      <c r="B3048" s="88">
        <v>101.730003</v>
      </c>
      <c r="C3048" s="88">
        <v>102.75</v>
      </c>
      <c r="D3048" s="88">
        <v>100.839996</v>
      </c>
      <c r="E3048" s="88">
        <v>101.970001</v>
      </c>
      <c r="F3048" s="88">
        <v>100.109741</v>
      </c>
      <c r="G3048" s="88">
        <v>47400</v>
      </c>
    </row>
    <row r="3049" spans="1:7" hidden="1" x14ac:dyDescent="0.25">
      <c r="A3049" s="87">
        <v>44229</v>
      </c>
      <c r="B3049" s="88">
        <v>102.459999</v>
      </c>
      <c r="C3049" s="88">
        <v>104.44000200000001</v>
      </c>
      <c r="D3049" s="88">
        <v>100.290001</v>
      </c>
      <c r="E3049" s="88">
        <v>102.010002</v>
      </c>
      <c r="F3049" s="88">
        <v>100.14901</v>
      </c>
      <c r="G3049" s="88">
        <v>40100</v>
      </c>
    </row>
    <row r="3050" spans="1:7" hidden="1" x14ac:dyDescent="0.25">
      <c r="A3050" s="87">
        <v>44230</v>
      </c>
      <c r="B3050" s="88">
        <v>101.16999800000001</v>
      </c>
      <c r="C3050" s="88">
        <v>103.089996</v>
      </c>
      <c r="D3050" s="88">
        <v>99.75</v>
      </c>
      <c r="E3050" s="88">
        <v>100.91999800000001</v>
      </c>
      <c r="F3050" s="88">
        <v>99.078879999999998</v>
      </c>
      <c r="G3050" s="88">
        <v>44800</v>
      </c>
    </row>
    <row r="3051" spans="1:7" hidden="1" x14ac:dyDescent="0.25">
      <c r="A3051" s="87">
        <v>44231</v>
      </c>
      <c r="B3051" s="88">
        <v>100.58000199999999</v>
      </c>
      <c r="C3051" s="88">
        <v>102.660004</v>
      </c>
      <c r="D3051" s="88">
        <v>100.58000199999999</v>
      </c>
      <c r="E3051" s="88">
        <v>102.379997</v>
      </c>
      <c r="F3051" s="88">
        <v>100.512253</v>
      </c>
      <c r="G3051" s="88">
        <v>42200</v>
      </c>
    </row>
    <row r="3052" spans="1:7" hidden="1" x14ac:dyDescent="0.25">
      <c r="A3052" s="87">
        <v>44232</v>
      </c>
      <c r="B3052" s="88">
        <v>103.290001</v>
      </c>
      <c r="C3052" s="88">
        <v>104.19000200000001</v>
      </c>
      <c r="D3052" s="88">
        <v>102.82</v>
      </c>
      <c r="E3052" s="88">
        <v>104.160004</v>
      </c>
      <c r="F3052" s="88">
        <v>102.259781</v>
      </c>
      <c r="G3052" s="88">
        <v>39100</v>
      </c>
    </row>
    <row r="3053" spans="1:7" hidden="1" x14ac:dyDescent="0.25">
      <c r="A3053" s="87">
        <v>44235</v>
      </c>
      <c r="B3053" s="88">
        <v>104.849998</v>
      </c>
      <c r="C3053" s="88">
        <v>104.849998</v>
      </c>
      <c r="D3053" s="88">
        <v>102.5</v>
      </c>
      <c r="E3053" s="88">
        <v>104.089996</v>
      </c>
      <c r="F3053" s="88">
        <v>102.191063</v>
      </c>
      <c r="G3053" s="88">
        <v>33600</v>
      </c>
    </row>
    <row r="3054" spans="1:7" hidden="1" x14ac:dyDescent="0.25">
      <c r="A3054" s="87">
        <v>44236</v>
      </c>
      <c r="B3054" s="88">
        <v>104.55999799999999</v>
      </c>
      <c r="C3054" s="88">
        <v>105.300003</v>
      </c>
      <c r="D3054" s="88">
        <v>103.239998</v>
      </c>
      <c r="E3054" s="88">
        <v>104.739998</v>
      </c>
      <c r="F3054" s="88">
        <v>102.829193</v>
      </c>
      <c r="G3054" s="88">
        <v>42200</v>
      </c>
    </row>
    <row r="3055" spans="1:7" hidden="1" x14ac:dyDescent="0.25">
      <c r="A3055" s="87">
        <v>44237</v>
      </c>
      <c r="B3055" s="88">
        <v>105</v>
      </c>
      <c r="C3055" s="88">
        <v>105.660004</v>
      </c>
      <c r="D3055" s="88">
        <v>104.05999799999999</v>
      </c>
      <c r="E3055" s="88">
        <v>104.489998</v>
      </c>
      <c r="F3055" s="88">
        <v>102.583763</v>
      </c>
      <c r="G3055" s="88">
        <v>54400</v>
      </c>
    </row>
    <row r="3056" spans="1:7" hidden="1" x14ac:dyDescent="0.25">
      <c r="A3056" s="87">
        <v>44238</v>
      </c>
      <c r="B3056" s="88">
        <v>104.260002</v>
      </c>
      <c r="C3056" s="88">
        <v>105.150002</v>
      </c>
      <c r="D3056" s="88">
        <v>103.589996</v>
      </c>
      <c r="E3056" s="88">
        <v>105.029999</v>
      </c>
      <c r="F3056" s="88">
        <v>103.113907</v>
      </c>
      <c r="G3056" s="88">
        <v>67000</v>
      </c>
    </row>
    <row r="3057" spans="1:7" hidden="1" x14ac:dyDescent="0.25">
      <c r="A3057" s="87">
        <v>44239</v>
      </c>
      <c r="B3057" s="88">
        <v>104.709999</v>
      </c>
      <c r="C3057" s="88">
        <v>105.150002</v>
      </c>
      <c r="D3057" s="88">
        <v>101.120003</v>
      </c>
      <c r="E3057" s="88">
        <v>101.889999</v>
      </c>
      <c r="F3057" s="88">
        <v>100.03119700000001</v>
      </c>
      <c r="G3057" s="88">
        <v>95800</v>
      </c>
    </row>
    <row r="3058" spans="1:7" hidden="1" x14ac:dyDescent="0.25">
      <c r="A3058" s="87">
        <v>44243</v>
      </c>
      <c r="B3058" s="88">
        <v>102.05999799999999</v>
      </c>
      <c r="C3058" s="88">
        <v>102.639999</v>
      </c>
      <c r="D3058" s="88">
        <v>100.75</v>
      </c>
      <c r="E3058" s="88">
        <v>101.889999</v>
      </c>
      <c r="F3058" s="88">
        <v>100.03119700000001</v>
      </c>
      <c r="G3058" s="88">
        <v>93700</v>
      </c>
    </row>
    <row r="3059" spans="1:7" hidden="1" x14ac:dyDescent="0.25">
      <c r="A3059" s="87">
        <v>44244</v>
      </c>
      <c r="B3059" s="88">
        <v>101.94000200000001</v>
      </c>
      <c r="C3059" s="88">
        <v>104.43</v>
      </c>
      <c r="D3059" s="88">
        <v>101.860001</v>
      </c>
      <c r="E3059" s="88">
        <v>103.300003</v>
      </c>
      <c r="F3059" s="88">
        <v>101.415474</v>
      </c>
      <c r="G3059" s="88">
        <v>62000</v>
      </c>
    </row>
    <row r="3060" spans="1:7" hidden="1" x14ac:dyDescent="0.25">
      <c r="A3060" s="87">
        <v>44245</v>
      </c>
      <c r="B3060" s="88">
        <v>103.449997</v>
      </c>
      <c r="C3060" s="88">
        <v>104.489998</v>
      </c>
      <c r="D3060" s="88">
        <v>102.540001</v>
      </c>
      <c r="E3060" s="88">
        <v>103.279999</v>
      </c>
      <c r="F3060" s="88">
        <v>101.395836</v>
      </c>
      <c r="G3060" s="88">
        <v>91700</v>
      </c>
    </row>
    <row r="3061" spans="1:7" hidden="1" x14ac:dyDescent="0.25">
      <c r="A3061" s="87">
        <v>44246</v>
      </c>
      <c r="B3061" s="88">
        <v>102.75</v>
      </c>
      <c r="C3061" s="88">
        <v>103.629997</v>
      </c>
      <c r="D3061" s="88">
        <v>101.18</v>
      </c>
      <c r="E3061" s="88">
        <v>102.510002</v>
      </c>
      <c r="F3061" s="88">
        <v>100.63988500000001</v>
      </c>
      <c r="G3061" s="88">
        <v>95500</v>
      </c>
    </row>
    <row r="3062" spans="1:7" hidden="1" x14ac:dyDescent="0.25">
      <c r="A3062" s="87">
        <v>44249</v>
      </c>
      <c r="B3062" s="88">
        <v>101.75</v>
      </c>
      <c r="C3062" s="88">
        <v>102.160004</v>
      </c>
      <c r="D3062" s="88">
        <v>100.040001</v>
      </c>
      <c r="E3062" s="88">
        <v>101.629997</v>
      </c>
      <c r="F3062" s="88">
        <v>99.775931999999997</v>
      </c>
      <c r="G3062" s="88">
        <v>57700</v>
      </c>
    </row>
    <row r="3063" spans="1:7" hidden="1" x14ac:dyDescent="0.25">
      <c r="A3063" s="87">
        <v>44250</v>
      </c>
      <c r="B3063" s="88">
        <v>102.05999799999999</v>
      </c>
      <c r="C3063" s="88">
        <v>105</v>
      </c>
      <c r="D3063" s="88">
        <v>100.629997</v>
      </c>
      <c r="E3063" s="88">
        <v>104.010002</v>
      </c>
      <c r="F3063" s="88">
        <v>102.112511</v>
      </c>
      <c r="G3063" s="88">
        <v>54600</v>
      </c>
    </row>
    <row r="3064" spans="1:7" hidden="1" x14ac:dyDescent="0.25">
      <c r="A3064" s="87">
        <v>44251</v>
      </c>
      <c r="B3064" s="88">
        <v>104.769997</v>
      </c>
      <c r="C3064" s="88">
        <v>105.69000200000001</v>
      </c>
      <c r="D3064" s="88">
        <v>103.58000199999999</v>
      </c>
      <c r="E3064" s="88">
        <v>105.400002</v>
      </c>
      <c r="F3064" s="88">
        <v>103.477158</v>
      </c>
      <c r="G3064" s="88">
        <v>85500</v>
      </c>
    </row>
    <row r="3065" spans="1:7" hidden="1" x14ac:dyDescent="0.25">
      <c r="A3065" s="87">
        <v>44252</v>
      </c>
      <c r="B3065" s="88">
        <v>105.980003</v>
      </c>
      <c r="C3065" s="88">
        <v>108</v>
      </c>
      <c r="D3065" s="88">
        <v>104.91999800000001</v>
      </c>
      <c r="E3065" s="88">
        <v>106.550003</v>
      </c>
      <c r="F3065" s="88">
        <v>104.606178</v>
      </c>
      <c r="G3065" s="88">
        <v>73900</v>
      </c>
    </row>
    <row r="3066" spans="1:7" hidden="1" x14ac:dyDescent="0.25">
      <c r="A3066" s="87">
        <v>44253</v>
      </c>
      <c r="B3066" s="88">
        <v>107.660004</v>
      </c>
      <c r="C3066" s="88">
        <v>109.19000200000001</v>
      </c>
      <c r="D3066" s="88">
        <v>105.629997</v>
      </c>
      <c r="E3066" s="88">
        <v>105.730003</v>
      </c>
      <c r="F3066" s="88">
        <v>103.80114</v>
      </c>
      <c r="G3066" s="88">
        <v>87300</v>
      </c>
    </row>
    <row r="3067" spans="1:7" hidden="1" x14ac:dyDescent="0.25">
      <c r="A3067" s="87">
        <v>44256</v>
      </c>
      <c r="B3067" s="88">
        <v>106.849998</v>
      </c>
      <c r="C3067" s="88">
        <v>109.489998</v>
      </c>
      <c r="D3067" s="88">
        <v>106.849998</v>
      </c>
      <c r="E3067" s="88">
        <v>107.44000200000001</v>
      </c>
      <c r="F3067" s="88">
        <v>105.47994199999999</v>
      </c>
      <c r="G3067" s="88">
        <v>63400</v>
      </c>
    </row>
    <row r="3068" spans="1:7" hidden="1" x14ac:dyDescent="0.25">
      <c r="A3068" s="87">
        <v>44257</v>
      </c>
      <c r="B3068" s="88">
        <v>107.449997</v>
      </c>
      <c r="C3068" s="88">
        <v>107.699997</v>
      </c>
      <c r="D3068" s="88">
        <v>105.300003</v>
      </c>
      <c r="E3068" s="88">
        <v>106.93</v>
      </c>
      <c r="F3068" s="88">
        <v>104.979248</v>
      </c>
      <c r="G3068" s="88">
        <v>38000</v>
      </c>
    </row>
    <row r="3069" spans="1:7" hidden="1" x14ac:dyDescent="0.25">
      <c r="A3069" s="87">
        <v>44258</v>
      </c>
      <c r="B3069" s="88">
        <v>107.269997</v>
      </c>
      <c r="C3069" s="88">
        <v>108.33000199999999</v>
      </c>
      <c r="D3069" s="88">
        <v>105.879997</v>
      </c>
      <c r="E3069" s="88">
        <v>106.720001</v>
      </c>
      <c r="F3069" s="88">
        <v>104.773087</v>
      </c>
      <c r="G3069" s="88">
        <v>51800</v>
      </c>
    </row>
    <row r="3070" spans="1:7" hidden="1" x14ac:dyDescent="0.25">
      <c r="A3070" s="87">
        <v>44259</v>
      </c>
      <c r="B3070" s="88">
        <v>106.75</v>
      </c>
      <c r="C3070" s="88">
        <v>110.889999</v>
      </c>
      <c r="D3070" s="88">
        <v>106.75</v>
      </c>
      <c r="E3070" s="88">
        <v>108.290001</v>
      </c>
      <c r="F3070" s="88">
        <v>106.314438</v>
      </c>
      <c r="G3070" s="88">
        <v>61300</v>
      </c>
    </row>
    <row r="3071" spans="1:7" hidden="1" x14ac:dyDescent="0.25">
      <c r="A3071" s="87">
        <v>44260</v>
      </c>
      <c r="B3071" s="88">
        <v>109.010002</v>
      </c>
      <c r="C3071" s="88">
        <v>113.199997</v>
      </c>
      <c r="D3071" s="88">
        <v>108.82</v>
      </c>
      <c r="E3071" s="88">
        <v>112.82</v>
      </c>
      <c r="F3071" s="88">
        <v>110.761787</v>
      </c>
      <c r="G3071" s="88">
        <v>70400</v>
      </c>
    </row>
    <row r="3072" spans="1:7" hidden="1" x14ac:dyDescent="0.25">
      <c r="A3072" s="87">
        <v>44263</v>
      </c>
      <c r="B3072" s="88">
        <v>113.129997</v>
      </c>
      <c r="C3072" s="88">
        <v>116.33000199999999</v>
      </c>
      <c r="D3072" s="88">
        <v>111.94000200000001</v>
      </c>
      <c r="E3072" s="88">
        <v>116.099998</v>
      </c>
      <c r="F3072" s="88">
        <v>113.981956</v>
      </c>
      <c r="G3072" s="88">
        <v>74200</v>
      </c>
    </row>
    <row r="3073" spans="1:7" hidden="1" x14ac:dyDescent="0.25">
      <c r="A3073" s="87">
        <v>44264</v>
      </c>
      <c r="B3073" s="88">
        <v>115.849998</v>
      </c>
      <c r="C3073" s="88">
        <v>117.230003</v>
      </c>
      <c r="D3073" s="88">
        <v>115.660004</v>
      </c>
      <c r="E3073" s="88">
        <v>116.110001</v>
      </c>
      <c r="F3073" s="88">
        <v>113.99176799999999</v>
      </c>
      <c r="G3073" s="88">
        <v>65500</v>
      </c>
    </row>
    <row r="3074" spans="1:7" hidden="1" x14ac:dyDescent="0.25">
      <c r="A3074" s="87">
        <v>44265</v>
      </c>
      <c r="B3074" s="88">
        <v>115.58000199999999</v>
      </c>
      <c r="C3074" s="88">
        <v>119.760002</v>
      </c>
      <c r="D3074" s="88">
        <v>114.489998</v>
      </c>
      <c r="E3074" s="88">
        <v>118.029999</v>
      </c>
      <c r="F3074" s="88">
        <v>115.876732</v>
      </c>
      <c r="G3074" s="88">
        <v>59300</v>
      </c>
    </row>
    <row r="3075" spans="1:7" hidden="1" x14ac:dyDescent="0.25">
      <c r="A3075" s="87">
        <v>44266</v>
      </c>
      <c r="B3075" s="88">
        <v>117.099998</v>
      </c>
      <c r="C3075" s="88">
        <v>118.779999</v>
      </c>
      <c r="D3075" s="88">
        <v>116.989998</v>
      </c>
      <c r="E3075" s="88">
        <v>118.339996</v>
      </c>
      <c r="F3075" s="88">
        <v>116.181091</v>
      </c>
      <c r="G3075" s="88">
        <v>53900</v>
      </c>
    </row>
    <row r="3076" spans="1:7" hidden="1" x14ac:dyDescent="0.25">
      <c r="A3076" s="87">
        <v>44267</v>
      </c>
      <c r="B3076" s="88">
        <v>118.260002</v>
      </c>
      <c r="C3076" s="88">
        <v>119.410004</v>
      </c>
      <c r="D3076" s="88">
        <v>116.94000200000001</v>
      </c>
      <c r="E3076" s="88">
        <v>118.69000200000001</v>
      </c>
      <c r="F3076" s="88">
        <v>116.95957900000001</v>
      </c>
      <c r="G3076" s="88">
        <v>81800</v>
      </c>
    </row>
    <row r="3077" spans="1:7" hidden="1" x14ac:dyDescent="0.25">
      <c r="A3077" s="87">
        <v>44270</v>
      </c>
      <c r="B3077" s="88">
        <v>117.970001</v>
      </c>
      <c r="C3077" s="88">
        <v>120.849998</v>
      </c>
      <c r="D3077" s="88">
        <v>117.66999800000001</v>
      </c>
      <c r="E3077" s="88">
        <v>120.089996</v>
      </c>
      <c r="F3077" s="88">
        <v>118.33914900000001</v>
      </c>
      <c r="G3077" s="88">
        <v>52100</v>
      </c>
    </row>
    <row r="3078" spans="1:7" hidden="1" x14ac:dyDescent="0.25">
      <c r="A3078" s="87">
        <v>44271</v>
      </c>
      <c r="B3078" s="88">
        <v>119.099998</v>
      </c>
      <c r="C3078" s="88">
        <v>120.75</v>
      </c>
      <c r="D3078" s="88">
        <v>118.400002</v>
      </c>
      <c r="E3078" s="88">
        <v>120.379997</v>
      </c>
      <c r="F3078" s="88">
        <v>118.624931</v>
      </c>
      <c r="G3078" s="88">
        <v>38700</v>
      </c>
    </row>
    <row r="3079" spans="1:7" hidden="1" x14ac:dyDescent="0.25">
      <c r="A3079" s="87">
        <v>44272</v>
      </c>
      <c r="B3079" s="88">
        <v>121.040001</v>
      </c>
      <c r="C3079" s="88">
        <v>121.040001</v>
      </c>
      <c r="D3079" s="88">
        <v>116.089996</v>
      </c>
      <c r="E3079" s="88">
        <v>116.32</v>
      </c>
      <c r="F3079" s="88">
        <v>114.624123</v>
      </c>
      <c r="G3079" s="88">
        <v>50600</v>
      </c>
    </row>
    <row r="3080" spans="1:7" hidden="1" x14ac:dyDescent="0.25">
      <c r="A3080" s="87">
        <v>44273</v>
      </c>
      <c r="B3080" s="88">
        <v>115.739998</v>
      </c>
      <c r="C3080" s="88">
        <v>116.449997</v>
      </c>
      <c r="D3080" s="88">
        <v>114.889999</v>
      </c>
      <c r="E3080" s="88">
        <v>115.989998</v>
      </c>
      <c r="F3080" s="88">
        <v>114.29892700000001</v>
      </c>
      <c r="G3080" s="88">
        <v>52400</v>
      </c>
    </row>
    <row r="3081" spans="1:7" hidden="1" x14ac:dyDescent="0.25">
      <c r="A3081" s="87">
        <v>44274</v>
      </c>
      <c r="B3081" s="88">
        <v>115.839996</v>
      </c>
      <c r="C3081" s="88">
        <v>118.800003</v>
      </c>
      <c r="D3081" s="88">
        <v>115.480003</v>
      </c>
      <c r="E3081" s="88">
        <v>118.110001</v>
      </c>
      <c r="F3081" s="88">
        <v>116.388031</v>
      </c>
      <c r="G3081" s="88">
        <v>215200</v>
      </c>
    </row>
    <row r="3082" spans="1:7" hidden="1" x14ac:dyDescent="0.25">
      <c r="A3082" s="87">
        <v>44277</v>
      </c>
      <c r="B3082" s="88">
        <v>118.019997</v>
      </c>
      <c r="C3082" s="88">
        <v>118.019997</v>
      </c>
      <c r="D3082" s="88">
        <v>113.33000199999999</v>
      </c>
      <c r="E3082" s="88">
        <v>114.959999</v>
      </c>
      <c r="F3082" s="88">
        <v>113.283951</v>
      </c>
      <c r="G3082" s="88">
        <v>48100</v>
      </c>
    </row>
    <row r="3083" spans="1:7" hidden="1" x14ac:dyDescent="0.25">
      <c r="A3083" s="87">
        <v>44278</v>
      </c>
      <c r="B3083" s="88">
        <v>113.730003</v>
      </c>
      <c r="C3083" s="88">
        <v>117.849998</v>
      </c>
      <c r="D3083" s="88">
        <v>112.699997</v>
      </c>
      <c r="E3083" s="88">
        <v>115.900002</v>
      </c>
      <c r="F3083" s="88">
        <v>114.210251</v>
      </c>
      <c r="G3083" s="88">
        <v>35600</v>
      </c>
    </row>
    <row r="3084" spans="1:7" hidden="1" x14ac:dyDescent="0.25">
      <c r="A3084" s="87">
        <v>44279</v>
      </c>
      <c r="B3084" s="88">
        <v>116.57</v>
      </c>
      <c r="C3084" s="88">
        <v>118.83000199999999</v>
      </c>
      <c r="D3084" s="88">
        <v>115.599998</v>
      </c>
      <c r="E3084" s="88">
        <v>116.93</v>
      </c>
      <c r="F3084" s="88">
        <v>115.225227</v>
      </c>
      <c r="G3084" s="88">
        <v>85800</v>
      </c>
    </row>
    <row r="3085" spans="1:7" hidden="1" x14ac:dyDescent="0.25">
      <c r="A3085" s="87">
        <v>44280</v>
      </c>
      <c r="B3085" s="88">
        <v>116.910004</v>
      </c>
      <c r="C3085" s="88">
        <v>118.489998</v>
      </c>
      <c r="D3085" s="88">
        <v>114.449997</v>
      </c>
      <c r="E3085" s="88">
        <v>116.360001</v>
      </c>
      <c r="F3085" s="88">
        <v>114.663544</v>
      </c>
      <c r="G3085" s="88">
        <v>49600</v>
      </c>
    </row>
    <row r="3086" spans="1:7" hidden="1" x14ac:dyDescent="0.25">
      <c r="A3086" s="87">
        <v>44281</v>
      </c>
      <c r="B3086" s="88">
        <v>117.260002</v>
      </c>
      <c r="C3086" s="88">
        <v>118.510002</v>
      </c>
      <c r="D3086" s="88">
        <v>116.099998</v>
      </c>
      <c r="E3086" s="88">
        <v>117.58000199999999</v>
      </c>
      <c r="F3086" s="88">
        <v>115.865746</v>
      </c>
      <c r="G3086" s="88">
        <v>34300</v>
      </c>
    </row>
    <row r="3087" spans="1:7" hidden="1" x14ac:dyDescent="0.25">
      <c r="A3087" s="87">
        <v>44284</v>
      </c>
      <c r="B3087" s="88">
        <v>116.620003</v>
      </c>
      <c r="C3087" s="88">
        <v>118.239998</v>
      </c>
      <c r="D3087" s="88">
        <v>115.68</v>
      </c>
      <c r="E3087" s="88">
        <v>118.139999</v>
      </c>
      <c r="F3087" s="88">
        <v>116.417587</v>
      </c>
      <c r="G3087" s="88">
        <v>50100</v>
      </c>
    </row>
    <row r="3088" spans="1:7" hidden="1" x14ac:dyDescent="0.25">
      <c r="A3088" s="87">
        <v>44285</v>
      </c>
      <c r="B3088" s="88">
        <v>117.540001</v>
      </c>
      <c r="C3088" s="88">
        <v>117.540001</v>
      </c>
      <c r="D3088" s="88">
        <v>115.94000200000001</v>
      </c>
      <c r="E3088" s="88">
        <v>116.089996</v>
      </c>
      <c r="F3088" s="88">
        <v>114.397476</v>
      </c>
      <c r="G3088" s="88">
        <v>45100</v>
      </c>
    </row>
    <row r="3089" spans="1:7" hidden="1" x14ac:dyDescent="0.25">
      <c r="A3089" s="87">
        <v>44286</v>
      </c>
      <c r="B3089" s="88">
        <v>116.339996</v>
      </c>
      <c r="C3089" s="88">
        <v>118.110001</v>
      </c>
      <c r="D3089" s="88">
        <v>114</v>
      </c>
      <c r="E3089" s="88">
        <v>116.08000199999999</v>
      </c>
      <c r="F3089" s="88">
        <v>114.387619</v>
      </c>
      <c r="G3089" s="88">
        <v>80500</v>
      </c>
    </row>
    <row r="3090" spans="1:7" hidden="1" x14ac:dyDescent="0.25">
      <c r="A3090" s="87">
        <v>44287</v>
      </c>
      <c r="B3090" s="88">
        <v>116.360001</v>
      </c>
      <c r="C3090" s="88">
        <v>116.489998</v>
      </c>
      <c r="D3090" s="88">
        <v>114.800003</v>
      </c>
      <c r="E3090" s="88">
        <v>115.80999799999999</v>
      </c>
      <c r="F3090" s="88">
        <v>114.121559</v>
      </c>
      <c r="G3090" s="88">
        <v>38500</v>
      </c>
    </row>
    <row r="3091" spans="1:7" hidden="1" x14ac:dyDescent="0.25">
      <c r="A3091" s="87">
        <v>44291</v>
      </c>
      <c r="B3091" s="88">
        <v>116.25</v>
      </c>
      <c r="C3091" s="88">
        <v>117.410004</v>
      </c>
      <c r="D3091" s="88">
        <v>115.459999</v>
      </c>
      <c r="E3091" s="88">
        <v>116.18</v>
      </c>
      <c r="F3091" s="88">
        <v>114.48616800000001</v>
      </c>
      <c r="G3091" s="88">
        <v>43900</v>
      </c>
    </row>
    <row r="3092" spans="1:7" hidden="1" x14ac:dyDescent="0.25">
      <c r="A3092" s="87">
        <v>44292</v>
      </c>
      <c r="B3092" s="88">
        <v>116.199997</v>
      </c>
      <c r="C3092" s="88">
        <v>116.529999</v>
      </c>
      <c r="D3092" s="88">
        <v>114.639999</v>
      </c>
      <c r="E3092" s="88">
        <v>116.30999799999999</v>
      </c>
      <c r="F3092" s="88">
        <v>114.614273</v>
      </c>
      <c r="G3092" s="88">
        <v>51900</v>
      </c>
    </row>
    <row r="3093" spans="1:7" hidden="1" x14ac:dyDescent="0.25">
      <c r="A3093" s="87">
        <v>44293</v>
      </c>
      <c r="B3093" s="88">
        <v>115.870003</v>
      </c>
      <c r="C3093" s="88">
        <v>116.5</v>
      </c>
      <c r="D3093" s="88">
        <v>114.699997</v>
      </c>
      <c r="E3093" s="88">
        <v>115.269997</v>
      </c>
      <c r="F3093" s="88">
        <v>113.589432</v>
      </c>
      <c r="G3093" s="88">
        <v>43300</v>
      </c>
    </row>
    <row r="3094" spans="1:7" hidden="1" x14ac:dyDescent="0.25">
      <c r="A3094" s="87">
        <v>44294</v>
      </c>
      <c r="B3094" s="88">
        <v>115.199997</v>
      </c>
      <c r="C3094" s="88">
        <v>116.199997</v>
      </c>
      <c r="D3094" s="88">
        <v>114.489998</v>
      </c>
      <c r="E3094" s="88">
        <v>116.050003</v>
      </c>
      <c r="F3094" s="88">
        <v>114.35807</v>
      </c>
      <c r="G3094" s="88">
        <v>37400</v>
      </c>
    </row>
    <row r="3095" spans="1:7" hidden="1" x14ac:dyDescent="0.25">
      <c r="A3095" s="87">
        <v>44295</v>
      </c>
      <c r="B3095" s="88">
        <v>115.68</v>
      </c>
      <c r="C3095" s="88">
        <v>116.93</v>
      </c>
      <c r="D3095" s="88">
        <v>115.32</v>
      </c>
      <c r="E3095" s="88">
        <v>116.120003</v>
      </c>
      <c r="F3095" s="88">
        <v>114.42704000000001</v>
      </c>
      <c r="G3095" s="88">
        <v>40000</v>
      </c>
    </row>
    <row r="3096" spans="1:7" hidden="1" x14ac:dyDescent="0.25">
      <c r="A3096" s="87">
        <v>44298</v>
      </c>
      <c r="B3096" s="88">
        <v>116.44000200000001</v>
      </c>
      <c r="C3096" s="88">
        <v>117.510002</v>
      </c>
      <c r="D3096" s="88">
        <v>115.360001</v>
      </c>
      <c r="E3096" s="88">
        <v>116.769997</v>
      </c>
      <c r="F3096" s="88">
        <v>115.067566</v>
      </c>
      <c r="G3096" s="88">
        <v>28700</v>
      </c>
    </row>
    <row r="3097" spans="1:7" hidden="1" x14ac:dyDescent="0.25">
      <c r="A3097" s="87">
        <v>44299</v>
      </c>
      <c r="B3097" s="88">
        <v>116.07</v>
      </c>
      <c r="C3097" s="88">
        <v>118.010002</v>
      </c>
      <c r="D3097" s="88">
        <v>115.07</v>
      </c>
      <c r="E3097" s="88">
        <v>116.80999799999999</v>
      </c>
      <c r="F3097" s="88">
        <v>115.106972</v>
      </c>
      <c r="G3097" s="88">
        <v>29600</v>
      </c>
    </row>
    <row r="3098" spans="1:7" hidden="1" x14ac:dyDescent="0.25">
      <c r="A3098" s="87">
        <v>44300</v>
      </c>
      <c r="B3098" s="88">
        <v>116.599998</v>
      </c>
      <c r="C3098" s="88">
        <v>118.139999</v>
      </c>
      <c r="D3098" s="88">
        <v>116.599998</v>
      </c>
      <c r="E3098" s="88">
        <v>117.599998</v>
      </c>
      <c r="F3098" s="88">
        <v>115.885468</v>
      </c>
      <c r="G3098" s="88">
        <v>27900</v>
      </c>
    </row>
    <row r="3099" spans="1:7" hidden="1" x14ac:dyDescent="0.25">
      <c r="A3099" s="87">
        <v>44301</v>
      </c>
      <c r="B3099" s="88">
        <v>118.099998</v>
      </c>
      <c r="C3099" s="88">
        <v>119.379997</v>
      </c>
      <c r="D3099" s="88">
        <v>116.849998</v>
      </c>
      <c r="E3099" s="88">
        <v>119.370003</v>
      </c>
      <c r="F3099" s="88">
        <v>117.629662</v>
      </c>
      <c r="G3099" s="88">
        <v>34900</v>
      </c>
    </row>
    <row r="3100" spans="1:7" hidden="1" x14ac:dyDescent="0.25">
      <c r="A3100" s="87">
        <v>44302</v>
      </c>
      <c r="B3100" s="88">
        <v>120.139999</v>
      </c>
      <c r="C3100" s="88">
        <v>120.139999</v>
      </c>
      <c r="D3100" s="88">
        <v>118.989998</v>
      </c>
      <c r="E3100" s="88">
        <v>120.120003</v>
      </c>
      <c r="F3100" s="88">
        <v>118.368729</v>
      </c>
      <c r="G3100" s="88">
        <v>30400</v>
      </c>
    </row>
    <row r="3101" spans="1:7" hidden="1" x14ac:dyDescent="0.25">
      <c r="A3101" s="87">
        <v>44305</v>
      </c>
      <c r="B3101" s="88">
        <v>120</v>
      </c>
      <c r="C3101" s="88">
        <v>120</v>
      </c>
      <c r="D3101" s="88">
        <v>118.699997</v>
      </c>
      <c r="E3101" s="88">
        <v>119.379997</v>
      </c>
      <c r="F3101" s="88">
        <v>117.639503</v>
      </c>
      <c r="G3101" s="88">
        <v>31500</v>
      </c>
    </row>
    <row r="3102" spans="1:7" hidden="1" x14ac:dyDescent="0.25">
      <c r="A3102" s="87">
        <v>44306</v>
      </c>
      <c r="B3102" s="88">
        <v>118.879997</v>
      </c>
      <c r="C3102" s="88">
        <v>121.160004</v>
      </c>
      <c r="D3102" s="88">
        <v>118.879997</v>
      </c>
      <c r="E3102" s="88">
        <v>120.68</v>
      </c>
      <c r="F3102" s="88">
        <v>118.920563</v>
      </c>
      <c r="G3102" s="88">
        <v>45100</v>
      </c>
    </row>
    <row r="3103" spans="1:7" hidden="1" x14ac:dyDescent="0.25">
      <c r="A3103" s="87">
        <v>44307</v>
      </c>
      <c r="B3103" s="88">
        <v>119.75</v>
      </c>
      <c r="C3103" s="88">
        <v>121.849998</v>
      </c>
      <c r="D3103" s="88">
        <v>119.05999799999999</v>
      </c>
      <c r="E3103" s="88">
        <v>120.300003</v>
      </c>
      <c r="F3103" s="88">
        <v>118.546097</v>
      </c>
      <c r="G3103" s="88">
        <v>40300</v>
      </c>
    </row>
    <row r="3104" spans="1:7" hidden="1" x14ac:dyDescent="0.25">
      <c r="A3104" s="87">
        <v>44308</v>
      </c>
      <c r="B3104" s="88">
        <v>119.980003</v>
      </c>
      <c r="C3104" s="88">
        <v>121.199997</v>
      </c>
      <c r="D3104" s="88">
        <v>119.849998</v>
      </c>
      <c r="E3104" s="88">
        <v>120.44000200000001</v>
      </c>
      <c r="F3104" s="88">
        <v>118.684059</v>
      </c>
      <c r="G3104" s="88">
        <v>30000</v>
      </c>
    </row>
    <row r="3105" spans="1:7" hidden="1" x14ac:dyDescent="0.25">
      <c r="A3105" s="87">
        <v>44309</v>
      </c>
      <c r="B3105" s="88">
        <v>121.120003</v>
      </c>
      <c r="C3105" s="88">
        <v>122.720001</v>
      </c>
      <c r="D3105" s="88">
        <v>121.120003</v>
      </c>
      <c r="E3105" s="88">
        <v>121.93</v>
      </c>
      <c r="F3105" s="88">
        <v>120.152328</v>
      </c>
      <c r="G3105" s="88">
        <v>38000</v>
      </c>
    </row>
    <row r="3106" spans="1:7" hidden="1" x14ac:dyDescent="0.25">
      <c r="A3106" s="87">
        <v>44312</v>
      </c>
      <c r="B3106" s="88">
        <v>121.68</v>
      </c>
      <c r="C3106" s="88">
        <v>121.709999</v>
      </c>
      <c r="D3106" s="88">
        <v>119.839996</v>
      </c>
      <c r="E3106" s="88">
        <v>119.889999</v>
      </c>
      <c r="F3106" s="88">
        <v>118.142082</v>
      </c>
      <c r="G3106" s="88">
        <v>32900</v>
      </c>
    </row>
    <row r="3107" spans="1:7" hidden="1" x14ac:dyDescent="0.25">
      <c r="A3107" s="87">
        <v>44313</v>
      </c>
      <c r="B3107" s="88">
        <v>119.19000200000001</v>
      </c>
      <c r="C3107" s="88">
        <v>119.839996</v>
      </c>
      <c r="D3107" s="88">
        <v>118.120003</v>
      </c>
      <c r="E3107" s="88">
        <v>118.550003</v>
      </c>
      <c r="F3107" s="88">
        <v>116.821617</v>
      </c>
      <c r="G3107" s="88">
        <v>36400</v>
      </c>
    </row>
    <row r="3108" spans="1:7" hidden="1" x14ac:dyDescent="0.25">
      <c r="A3108" s="87">
        <v>44314</v>
      </c>
      <c r="B3108" s="88">
        <v>118.94000200000001</v>
      </c>
      <c r="C3108" s="88">
        <v>119.160004</v>
      </c>
      <c r="D3108" s="88">
        <v>117.040001</v>
      </c>
      <c r="E3108" s="88">
        <v>117.07</v>
      </c>
      <c r="F3108" s="88">
        <v>115.36318199999999</v>
      </c>
      <c r="G3108" s="88">
        <v>59300</v>
      </c>
    </row>
    <row r="3109" spans="1:7" hidden="1" x14ac:dyDescent="0.25">
      <c r="A3109" s="87">
        <v>44315</v>
      </c>
      <c r="B3109" s="88">
        <v>117.94000200000001</v>
      </c>
      <c r="C3109" s="88">
        <v>119.959999</v>
      </c>
      <c r="D3109" s="88">
        <v>116.80999799999999</v>
      </c>
      <c r="E3109" s="88">
        <v>118.25</v>
      </c>
      <c r="F3109" s="88">
        <v>116.525993</v>
      </c>
      <c r="G3109" s="88">
        <v>46600</v>
      </c>
    </row>
    <row r="3110" spans="1:7" hidden="1" x14ac:dyDescent="0.25">
      <c r="A3110" s="87">
        <v>44316</v>
      </c>
      <c r="B3110" s="88">
        <v>117.349998</v>
      </c>
      <c r="C3110" s="88">
        <v>118.720001</v>
      </c>
      <c r="D3110" s="88">
        <v>116.08000199999999</v>
      </c>
      <c r="E3110" s="88">
        <v>118.519997</v>
      </c>
      <c r="F3110" s="88">
        <v>116.792046</v>
      </c>
      <c r="G3110" s="88">
        <v>61100</v>
      </c>
    </row>
    <row r="3111" spans="1:7" hidden="1" x14ac:dyDescent="0.25">
      <c r="A3111" s="87">
        <v>44319</v>
      </c>
      <c r="B3111" s="88">
        <v>119.41999800000001</v>
      </c>
      <c r="C3111" s="88">
        <v>121.949997</v>
      </c>
      <c r="D3111" s="88">
        <v>118.120003</v>
      </c>
      <c r="E3111" s="88">
        <v>120.889999</v>
      </c>
      <c r="F3111" s="88">
        <v>119.12750200000001</v>
      </c>
      <c r="G3111" s="88">
        <v>81700</v>
      </c>
    </row>
    <row r="3112" spans="1:7" hidden="1" x14ac:dyDescent="0.25">
      <c r="A3112" s="87">
        <v>44320</v>
      </c>
      <c r="B3112" s="88">
        <v>120.68</v>
      </c>
      <c r="C3112" s="88">
        <v>120.739998</v>
      </c>
      <c r="D3112" s="88">
        <v>118.269997</v>
      </c>
      <c r="E3112" s="88">
        <v>118.800003</v>
      </c>
      <c r="F3112" s="88">
        <v>117.06796300000001</v>
      </c>
      <c r="G3112" s="88">
        <v>29200</v>
      </c>
    </row>
    <row r="3113" spans="1:7" hidden="1" x14ac:dyDescent="0.25">
      <c r="A3113" s="87">
        <v>44321</v>
      </c>
      <c r="B3113" s="88">
        <v>120.30999799999999</v>
      </c>
      <c r="C3113" s="88">
        <v>121.050003</v>
      </c>
      <c r="D3113" s="88">
        <v>115.099998</v>
      </c>
      <c r="E3113" s="88">
        <v>117.110001</v>
      </c>
      <c r="F3113" s="88">
        <v>115.402596</v>
      </c>
      <c r="G3113" s="88">
        <v>38700</v>
      </c>
    </row>
    <row r="3114" spans="1:7" hidden="1" x14ac:dyDescent="0.25">
      <c r="A3114" s="87">
        <v>44322</v>
      </c>
      <c r="B3114" s="88">
        <v>118.010002</v>
      </c>
      <c r="C3114" s="88">
        <v>119.739998</v>
      </c>
      <c r="D3114" s="88">
        <v>116.029999</v>
      </c>
      <c r="E3114" s="88">
        <v>119.08000199999999</v>
      </c>
      <c r="F3114" s="88">
        <v>117.34388</v>
      </c>
      <c r="G3114" s="88">
        <v>53500</v>
      </c>
    </row>
    <row r="3115" spans="1:7" hidden="1" x14ac:dyDescent="0.25">
      <c r="A3115" s="87">
        <v>44323</v>
      </c>
      <c r="B3115" s="88">
        <v>119.529999</v>
      </c>
      <c r="C3115" s="88">
        <v>120.089996</v>
      </c>
      <c r="D3115" s="88">
        <v>118.639999</v>
      </c>
      <c r="E3115" s="88">
        <v>119.800003</v>
      </c>
      <c r="F3115" s="88">
        <v>118.053391</v>
      </c>
      <c r="G3115" s="88">
        <v>38700</v>
      </c>
    </row>
    <row r="3116" spans="1:7" hidden="1" x14ac:dyDescent="0.25">
      <c r="A3116" s="87">
        <v>44326</v>
      </c>
      <c r="B3116" s="88">
        <v>119.19000200000001</v>
      </c>
      <c r="C3116" s="88">
        <v>119.900002</v>
      </c>
      <c r="D3116" s="88">
        <v>118.639999</v>
      </c>
      <c r="E3116" s="88">
        <v>118.709999</v>
      </c>
      <c r="F3116" s="88">
        <v>116.979271</v>
      </c>
      <c r="G3116" s="88">
        <v>66800</v>
      </c>
    </row>
    <row r="3117" spans="1:7" hidden="1" x14ac:dyDescent="0.25">
      <c r="A3117" s="87">
        <v>44327</v>
      </c>
      <c r="B3117" s="88">
        <v>118.620003</v>
      </c>
      <c r="C3117" s="88">
        <v>118.739998</v>
      </c>
      <c r="D3117" s="88">
        <v>116.760002</v>
      </c>
      <c r="E3117" s="88">
        <v>118.150002</v>
      </c>
      <c r="F3117" s="88">
        <v>116.427452</v>
      </c>
      <c r="G3117" s="88">
        <v>32000</v>
      </c>
    </row>
    <row r="3118" spans="1:7" hidden="1" x14ac:dyDescent="0.25">
      <c r="A3118" s="87">
        <v>44328</v>
      </c>
      <c r="B3118" s="88">
        <v>117.849998</v>
      </c>
      <c r="C3118" s="88">
        <v>118.300003</v>
      </c>
      <c r="D3118" s="88">
        <v>116.110001</v>
      </c>
      <c r="E3118" s="88">
        <v>116.66999800000001</v>
      </c>
      <c r="F3118" s="88">
        <v>114.969009</v>
      </c>
      <c r="G3118" s="88">
        <v>71300</v>
      </c>
    </row>
    <row r="3119" spans="1:7" hidden="1" x14ac:dyDescent="0.25">
      <c r="A3119" s="87">
        <v>44329</v>
      </c>
      <c r="B3119" s="88">
        <v>116.589996</v>
      </c>
      <c r="C3119" s="88">
        <v>121.800003</v>
      </c>
      <c r="D3119" s="88">
        <v>116.589996</v>
      </c>
      <c r="E3119" s="88">
        <v>121.639999</v>
      </c>
      <c r="F3119" s="88">
        <v>119.866562</v>
      </c>
      <c r="G3119" s="88">
        <v>72900</v>
      </c>
    </row>
    <row r="3120" spans="1:7" hidden="1" x14ac:dyDescent="0.25">
      <c r="A3120" s="87">
        <v>44330</v>
      </c>
      <c r="B3120" s="88">
        <v>121.660004</v>
      </c>
      <c r="C3120" s="88">
        <v>121.739998</v>
      </c>
      <c r="D3120" s="88">
        <v>118.989998</v>
      </c>
      <c r="E3120" s="88">
        <v>119.610001</v>
      </c>
      <c r="F3120" s="88">
        <v>117.866165</v>
      </c>
      <c r="G3120" s="88">
        <v>51000</v>
      </c>
    </row>
    <row r="3121" spans="1:7" hidden="1" x14ac:dyDescent="0.25">
      <c r="A3121" s="87">
        <v>44333</v>
      </c>
      <c r="B3121" s="88">
        <v>119.93</v>
      </c>
      <c r="C3121" s="88">
        <v>119.93</v>
      </c>
      <c r="D3121" s="88">
        <v>115.959999</v>
      </c>
      <c r="E3121" s="88">
        <v>116.43</v>
      </c>
      <c r="F3121" s="88">
        <v>114.73252100000001</v>
      </c>
      <c r="G3121" s="88">
        <v>35200</v>
      </c>
    </row>
    <row r="3122" spans="1:7" hidden="1" x14ac:dyDescent="0.25">
      <c r="A3122" s="87">
        <v>44334</v>
      </c>
      <c r="B3122" s="88">
        <v>117</v>
      </c>
      <c r="C3122" s="88">
        <v>117.239998</v>
      </c>
      <c r="D3122" s="88">
        <v>115.160004</v>
      </c>
      <c r="E3122" s="88">
        <v>115.510002</v>
      </c>
      <c r="F3122" s="88">
        <v>113.825943</v>
      </c>
      <c r="G3122" s="88">
        <v>30500</v>
      </c>
    </row>
    <row r="3123" spans="1:7" hidden="1" x14ac:dyDescent="0.25">
      <c r="A3123" s="87">
        <v>44335</v>
      </c>
      <c r="B3123" s="88">
        <v>115.910004</v>
      </c>
      <c r="C3123" s="88">
        <v>116.720001</v>
      </c>
      <c r="D3123" s="88">
        <v>115.010002</v>
      </c>
      <c r="E3123" s="88">
        <v>116.05999799999999</v>
      </c>
      <c r="F3123" s="88">
        <v>114.36790499999999</v>
      </c>
      <c r="G3123" s="88">
        <v>34700</v>
      </c>
    </row>
    <row r="3124" spans="1:7" hidden="1" x14ac:dyDescent="0.25">
      <c r="A3124" s="87">
        <v>44336</v>
      </c>
      <c r="B3124" s="88">
        <v>115.790001</v>
      </c>
      <c r="C3124" s="88">
        <v>117.589996</v>
      </c>
      <c r="D3124" s="88">
        <v>115.790001</v>
      </c>
      <c r="E3124" s="88">
        <v>116.82</v>
      </c>
      <c r="F3124" s="88">
        <v>115.116837</v>
      </c>
      <c r="G3124" s="88">
        <v>28000</v>
      </c>
    </row>
    <row r="3125" spans="1:7" hidden="1" x14ac:dyDescent="0.25">
      <c r="A3125" s="87">
        <v>44337</v>
      </c>
      <c r="B3125" s="88">
        <v>117.989998</v>
      </c>
      <c r="C3125" s="88">
        <v>118.110001</v>
      </c>
      <c r="D3125" s="88">
        <v>115.41999800000001</v>
      </c>
      <c r="E3125" s="88">
        <v>116.699997</v>
      </c>
      <c r="F3125" s="88">
        <v>114.998581</v>
      </c>
      <c r="G3125" s="88">
        <v>44400</v>
      </c>
    </row>
    <row r="3126" spans="1:7" hidden="1" x14ac:dyDescent="0.25">
      <c r="A3126" s="87">
        <v>44340</v>
      </c>
      <c r="B3126" s="88">
        <v>117</v>
      </c>
      <c r="C3126" s="88">
        <v>117.900002</v>
      </c>
      <c r="D3126" s="88">
        <v>115.900002</v>
      </c>
      <c r="E3126" s="88">
        <v>116.94000200000001</v>
      </c>
      <c r="F3126" s="88">
        <v>115.235085</v>
      </c>
      <c r="G3126" s="88">
        <v>43200</v>
      </c>
    </row>
    <row r="3127" spans="1:7" hidden="1" x14ac:dyDescent="0.25">
      <c r="A3127" s="87">
        <v>44341</v>
      </c>
      <c r="B3127" s="88">
        <v>117</v>
      </c>
      <c r="C3127" s="88">
        <v>117.849998</v>
      </c>
      <c r="D3127" s="88">
        <v>115.160004</v>
      </c>
      <c r="E3127" s="88">
        <v>115.260002</v>
      </c>
      <c r="F3127" s="88">
        <v>113.579582</v>
      </c>
      <c r="G3127" s="88">
        <v>42700</v>
      </c>
    </row>
    <row r="3128" spans="1:7" hidden="1" x14ac:dyDescent="0.25">
      <c r="A3128" s="87">
        <v>44342</v>
      </c>
      <c r="B3128" s="88">
        <v>115.010002</v>
      </c>
      <c r="C3128" s="88">
        <v>117.93</v>
      </c>
      <c r="D3128" s="88">
        <v>115.010002</v>
      </c>
      <c r="E3128" s="88">
        <v>116.360001</v>
      </c>
      <c r="F3128" s="88">
        <v>114.663544</v>
      </c>
      <c r="G3128" s="88">
        <v>73800</v>
      </c>
    </row>
    <row r="3129" spans="1:7" hidden="1" x14ac:dyDescent="0.25">
      <c r="A3129" s="87">
        <v>44343</v>
      </c>
      <c r="B3129" s="88">
        <v>117.459999</v>
      </c>
      <c r="C3129" s="88">
        <v>117.860001</v>
      </c>
      <c r="D3129" s="88">
        <v>115.5</v>
      </c>
      <c r="E3129" s="88">
        <v>115.639999</v>
      </c>
      <c r="F3129" s="88">
        <v>113.954033</v>
      </c>
      <c r="G3129" s="88">
        <v>61900</v>
      </c>
    </row>
    <row r="3130" spans="1:7" hidden="1" x14ac:dyDescent="0.25">
      <c r="A3130" s="87">
        <v>44344</v>
      </c>
      <c r="B3130" s="88">
        <v>115.5</v>
      </c>
      <c r="C3130" s="88">
        <v>116.599998</v>
      </c>
      <c r="D3130" s="88">
        <v>114.220001</v>
      </c>
      <c r="E3130" s="88">
        <v>114.55999799999999</v>
      </c>
      <c r="F3130" s="88">
        <v>112.889771</v>
      </c>
      <c r="G3130" s="88">
        <v>65200</v>
      </c>
    </row>
    <row r="3131" spans="1:7" hidden="1" x14ac:dyDescent="0.25">
      <c r="A3131" s="87">
        <v>44348</v>
      </c>
      <c r="B3131" s="88">
        <v>114.41999800000001</v>
      </c>
      <c r="C3131" s="88">
        <v>116.459999</v>
      </c>
      <c r="D3131" s="88">
        <v>113.489998</v>
      </c>
      <c r="E3131" s="88">
        <v>116.269997</v>
      </c>
      <c r="F3131" s="88">
        <v>114.574844</v>
      </c>
      <c r="G3131" s="88">
        <v>41800</v>
      </c>
    </row>
    <row r="3132" spans="1:7" hidden="1" x14ac:dyDescent="0.25">
      <c r="A3132" s="87">
        <v>44349</v>
      </c>
      <c r="B3132" s="88">
        <v>115.760002</v>
      </c>
      <c r="C3132" s="88">
        <v>117.550003</v>
      </c>
      <c r="D3132" s="88">
        <v>115.760002</v>
      </c>
      <c r="E3132" s="88">
        <v>116.18</v>
      </c>
      <c r="F3132" s="88">
        <v>114.48616800000001</v>
      </c>
      <c r="G3132" s="88">
        <v>38700</v>
      </c>
    </row>
    <row r="3133" spans="1:7" hidden="1" x14ac:dyDescent="0.25">
      <c r="A3133" s="87">
        <v>44350</v>
      </c>
      <c r="B3133" s="88">
        <v>116.389999</v>
      </c>
      <c r="C3133" s="88">
        <v>117.209999</v>
      </c>
      <c r="D3133" s="88">
        <v>115.239998</v>
      </c>
      <c r="E3133" s="88">
        <v>116.980003</v>
      </c>
      <c r="F3133" s="88">
        <v>115.274506</v>
      </c>
      <c r="G3133" s="88">
        <v>32300</v>
      </c>
    </row>
    <row r="3134" spans="1:7" hidden="1" x14ac:dyDescent="0.25">
      <c r="A3134" s="87">
        <v>44351</v>
      </c>
      <c r="B3134" s="88">
        <v>116.900002</v>
      </c>
      <c r="C3134" s="88">
        <v>117.510002</v>
      </c>
      <c r="D3134" s="88">
        <v>116.199997</v>
      </c>
      <c r="E3134" s="88">
        <v>116.370003</v>
      </c>
      <c r="F3134" s="88">
        <v>114.673401</v>
      </c>
      <c r="G3134" s="88">
        <v>29600</v>
      </c>
    </row>
    <row r="3135" spans="1:7" hidden="1" x14ac:dyDescent="0.25">
      <c r="A3135" s="87">
        <v>44354</v>
      </c>
      <c r="B3135" s="88">
        <v>116.410004</v>
      </c>
      <c r="C3135" s="88">
        <v>118.709999</v>
      </c>
      <c r="D3135" s="88">
        <v>116.410004</v>
      </c>
      <c r="E3135" s="88">
        <v>118.629997</v>
      </c>
      <c r="F3135" s="88">
        <v>116.900436</v>
      </c>
      <c r="G3135" s="88">
        <v>54100</v>
      </c>
    </row>
    <row r="3136" spans="1:7" hidden="1" x14ac:dyDescent="0.25">
      <c r="A3136" s="87">
        <v>44355</v>
      </c>
      <c r="B3136" s="88">
        <v>118.379997</v>
      </c>
      <c r="C3136" s="88">
        <v>118.379997</v>
      </c>
      <c r="D3136" s="88">
        <v>117.050003</v>
      </c>
      <c r="E3136" s="88">
        <v>118.110001</v>
      </c>
      <c r="F3136" s="88">
        <v>116.388031</v>
      </c>
      <c r="G3136" s="88">
        <v>29500</v>
      </c>
    </row>
    <row r="3137" spans="1:7" hidden="1" x14ac:dyDescent="0.25">
      <c r="A3137" s="87">
        <v>44356</v>
      </c>
      <c r="B3137" s="88">
        <v>118.339996</v>
      </c>
      <c r="C3137" s="88">
        <v>118.610001</v>
      </c>
      <c r="D3137" s="88">
        <v>117.66999800000001</v>
      </c>
      <c r="E3137" s="88">
        <v>118.510002</v>
      </c>
      <c r="F3137" s="88">
        <v>116.78220399999999</v>
      </c>
      <c r="G3137" s="88">
        <v>36300</v>
      </c>
    </row>
    <row r="3138" spans="1:7" hidden="1" x14ac:dyDescent="0.25">
      <c r="A3138" s="87">
        <v>44357</v>
      </c>
      <c r="B3138" s="88">
        <v>118.510002</v>
      </c>
      <c r="C3138" s="88">
        <v>119.110001</v>
      </c>
      <c r="D3138" s="88">
        <v>118.379997</v>
      </c>
      <c r="E3138" s="88">
        <v>118.849998</v>
      </c>
      <c r="F3138" s="88">
        <v>117.117226</v>
      </c>
      <c r="G3138" s="88">
        <v>34200</v>
      </c>
    </row>
    <row r="3139" spans="1:7" hidden="1" x14ac:dyDescent="0.25">
      <c r="A3139" s="87">
        <v>44358</v>
      </c>
      <c r="B3139" s="88">
        <v>118.959999</v>
      </c>
      <c r="C3139" s="88">
        <v>120.900002</v>
      </c>
      <c r="D3139" s="88">
        <v>118.639999</v>
      </c>
      <c r="E3139" s="88">
        <v>120.550003</v>
      </c>
      <c r="F3139" s="88">
        <v>118.79245</v>
      </c>
      <c r="G3139" s="88">
        <v>46100</v>
      </c>
    </row>
    <row r="3140" spans="1:7" hidden="1" x14ac:dyDescent="0.25">
      <c r="A3140" s="87">
        <v>44361</v>
      </c>
      <c r="B3140" s="88">
        <v>119.66999800000001</v>
      </c>
      <c r="C3140" s="88">
        <v>122</v>
      </c>
      <c r="D3140" s="88">
        <v>119.300003</v>
      </c>
      <c r="E3140" s="88">
        <v>120.260002</v>
      </c>
      <c r="F3140" s="88">
        <v>118.98043800000001</v>
      </c>
      <c r="G3140" s="88">
        <v>47700</v>
      </c>
    </row>
    <row r="3141" spans="1:7" hidden="1" x14ac:dyDescent="0.25">
      <c r="A3141" s="87">
        <v>44362</v>
      </c>
      <c r="B3141" s="88">
        <v>119.769997</v>
      </c>
      <c r="C3141" s="88">
        <v>120.849998</v>
      </c>
      <c r="D3141" s="88">
        <v>118.58000199999999</v>
      </c>
      <c r="E3141" s="88">
        <v>120.279999</v>
      </c>
      <c r="F3141" s="88">
        <v>119.000221</v>
      </c>
      <c r="G3141" s="88">
        <v>27900</v>
      </c>
    </row>
    <row r="3142" spans="1:7" hidden="1" x14ac:dyDescent="0.25">
      <c r="A3142" s="87">
        <v>44363</v>
      </c>
      <c r="B3142" s="88">
        <v>120.879997</v>
      </c>
      <c r="C3142" s="88">
        <v>121.449997</v>
      </c>
      <c r="D3142" s="88">
        <v>119.43</v>
      </c>
      <c r="E3142" s="88">
        <v>121.18</v>
      </c>
      <c r="F3142" s="88">
        <v>119.89064</v>
      </c>
      <c r="G3142" s="88">
        <v>42900</v>
      </c>
    </row>
    <row r="3143" spans="1:7" hidden="1" x14ac:dyDescent="0.25">
      <c r="A3143" s="87">
        <v>44364</v>
      </c>
      <c r="B3143" s="88">
        <v>121.08000199999999</v>
      </c>
      <c r="C3143" s="88">
        <v>122.260002</v>
      </c>
      <c r="D3143" s="88">
        <v>120.55999799999999</v>
      </c>
      <c r="E3143" s="88">
        <v>121.470001</v>
      </c>
      <c r="F3143" s="88">
        <v>120.177559</v>
      </c>
      <c r="G3143" s="88">
        <v>30000</v>
      </c>
    </row>
    <row r="3144" spans="1:7" hidden="1" x14ac:dyDescent="0.25">
      <c r="A3144" s="87">
        <v>44365</v>
      </c>
      <c r="B3144" s="88">
        <v>120.55999799999999</v>
      </c>
      <c r="C3144" s="88">
        <v>120.55999799999999</v>
      </c>
      <c r="D3144" s="88">
        <v>116.82</v>
      </c>
      <c r="E3144" s="88">
        <v>117.33000199999999</v>
      </c>
      <c r="F3144" s="88">
        <v>116.081604</v>
      </c>
      <c r="G3144" s="88">
        <v>90200</v>
      </c>
    </row>
    <row r="3145" spans="1:7" hidden="1" x14ac:dyDescent="0.25">
      <c r="A3145" s="87">
        <v>44368</v>
      </c>
      <c r="B3145" s="88">
        <v>116.949997</v>
      </c>
      <c r="C3145" s="88">
        <v>120.43</v>
      </c>
      <c r="D3145" s="88">
        <v>116.83000199999999</v>
      </c>
      <c r="E3145" s="88">
        <v>119.620003</v>
      </c>
      <c r="F3145" s="88">
        <v>118.347244</v>
      </c>
      <c r="G3145" s="88">
        <v>54400</v>
      </c>
    </row>
    <row r="3146" spans="1:7" hidden="1" x14ac:dyDescent="0.25">
      <c r="A3146" s="87">
        <v>44369</v>
      </c>
      <c r="B3146" s="88">
        <v>119.94000200000001</v>
      </c>
      <c r="C3146" s="88">
        <v>119.94000200000001</v>
      </c>
      <c r="D3146" s="88">
        <v>118.19000200000001</v>
      </c>
      <c r="E3146" s="88">
        <v>119.010002</v>
      </c>
      <c r="F3146" s="88">
        <v>117.74374400000001</v>
      </c>
      <c r="G3146" s="88">
        <v>69200</v>
      </c>
    </row>
    <row r="3147" spans="1:7" hidden="1" x14ac:dyDescent="0.25">
      <c r="A3147" s="87">
        <v>44370</v>
      </c>
      <c r="B3147" s="88">
        <v>118.41999800000001</v>
      </c>
      <c r="C3147" s="88">
        <v>118.91999800000001</v>
      </c>
      <c r="D3147" s="88">
        <v>117.57</v>
      </c>
      <c r="E3147" s="88">
        <v>118.07</v>
      </c>
      <c r="F3147" s="88">
        <v>116.813728</v>
      </c>
      <c r="G3147" s="88">
        <v>125700</v>
      </c>
    </row>
    <row r="3148" spans="1:7" hidden="1" x14ac:dyDescent="0.25">
      <c r="A3148" s="87">
        <v>44371</v>
      </c>
      <c r="B3148" s="88">
        <v>118.55999799999999</v>
      </c>
      <c r="C3148" s="88">
        <v>119.91999800000001</v>
      </c>
      <c r="D3148" s="88">
        <v>117.489998</v>
      </c>
      <c r="E3148" s="88">
        <v>119.599998</v>
      </c>
      <c r="F3148" s="88">
        <v>118.327454</v>
      </c>
      <c r="G3148" s="88">
        <v>42600</v>
      </c>
    </row>
    <row r="3149" spans="1:7" hidden="1" x14ac:dyDescent="0.25">
      <c r="A3149" s="87">
        <v>44372</v>
      </c>
      <c r="B3149" s="88">
        <v>119.260002</v>
      </c>
      <c r="C3149" s="88">
        <v>123.66999800000001</v>
      </c>
      <c r="D3149" s="88">
        <v>118.800003</v>
      </c>
      <c r="E3149" s="88">
        <v>123.089996</v>
      </c>
      <c r="F3149" s="88">
        <v>121.78031900000001</v>
      </c>
      <c r="G3149" s="88">
        <v>677200</v>
      </c>
    </row>
    <row r="3150" spans="1:7" hidden="1" x14ac:dyDescent="0.25">
      <c r="A3150" s="87">
        <v>44375</v>
      </c>
      <c r="B3150" s="88">
        <v>123.470001</v>
      </c>
      <c r="C3150" s="88">
        <v>124.94000200000001</v>
      </c>
      <c r="D3150" s="88">
        <v>121.790001</v>
      </c>
      <c r="E3150" s="88">
        <v>122.410004</v>
      </c>
      <c r="F3150" s="88">
        <v>121.10755899999999</v>
      </c>
      <c r="G3150" s="88">
        <v>65300</v>
      </c>
    </row>
    <row r="3151" spans="1:7" hidden="1" x14ac:dyDescent="0.25">
      <c r="A3151" s="87">
        <v>44376</v>
      </c>
      <c r="B3151" s="88">
        <v>122.779999</v>
      </c>
      <c r="C3151" s="88">
        <v>124.139999</v>
      </c>
      <c r="D3151" s="88">
        <v>120.80999799999999</v>
      </c>
      <c r="E3151" s="88">
        <v>122.260002</v>
      </c>
      <c r="F3151" s="88">
        <v>120.959152</v>
      </c>
      <c r="G3151" s="88">
        <v>85000</v>
      </c>
    </row>
    <row r="3152" spans="1:7" hidden="1" x14ac:dyDescent="0.25">
      <c r="A3152" s="87">
        <v>44377</v>
      </c>
      <c r="B3152" s="88">
        <v>121.660004</v>
      </c>
      <c r="C3152" s="88">
        <v>122.449997</v>
      </c>
      <c r="D3152" s="88">
        <v>119.989998</v>
      </c>
      <c r="E3152" s="88">
        <v>120.33000199999999</v>
      </c>
      <c r="F3152" s="88">
        <v>119.04969800000001</v>
      </c>
      <c r="G3152" s="88">
        <v>46600</v>
      </c>
    </row>
    <row r="3153" spans="1:7" hidden="1" x14ac:dyDescent="0.25">
      <c r="A3153" s="87">
        <v>44378</v>
      </c>
      <c r="B3153" s="88">
        <v>119.889999</v>
      </c>
      <c r="C3153" s="88">
        <v>122.480003</v>
      </c>
      <c r="D3153" s="88">
        <v>118.41999800000001</v>
      </c>
      <c r="E3153" s="88">
        <v>122.089996</v>
      </c>
      <c r="F3153" s="88">
        <v>120.79096199999999</v>
      </c>
      <c r="G3153" s="88">
        <v>62500</v>
      </c>
    </row>
    <row r="3154" spans="1:7" hidden="1" x14ac:dyDescent="0.25">
      <c r="A3154" s="87">
        <v>44379</v>
      </c>
      <c r="B3154" s="88">
        <v>121.879997</v>
      </c>
      <c r="C3154" s="88">
        <v>122.44000200000001</v>
      </c>
      <c r="D3154" s="88">
        <v>121.239998</v>
      </c>
      <c r="E3154" s="88">
        <v>121.599998</v>
      </c>
      <c r="F3154" s="88">
        <v>120.306175</v>
      </c>
      <c r="G3154" s="88">
        <v>28500</v>
      </c>
    </row>
    <row r="3155" spans="1:7" hidden="1" x14ac:dyDescent="0.25">
      <c r="A3155" s="87">
        <v>44383</v>
      </c>
      <c r="B3155" s="88">
        <v>121.75</v>
      </c>
      <c r="C3155" s="88">
        <v>121.959999</v>
      </c>
      <c r="D3155" s="88">
        <v>118.150002</v>
      </c>
      <c r="E3155" s="88">
        <v>119.980003</v>
      </c>
      <c r="F3155" s="88">
        <v>118.703407</v>
      </c>
      <c r="G3155" s="88">
        <v>40200</v>
      </c>
    </row>
    <row r="3156" spans="1:7" hidden="1" x14ac:dyDescent="0.25">
      <c r="A3156" s="87">
        <v>44384</v>
      </c>
      <c r="B3156" s="88">
        <v>119.389999</v>
      </c>
      <c r="C3156" s="88">
        <v>120.209999</v>
      </c>
      <c r="D3156" s="88">
        <v>118.889999</v>
      </c>
      <c r="E3156" s="88">
        <v>119.589996</v>
      </c>
      <c r="F3156" s="88">
        <v>118.31755800000001</v>
      </c>
      <c r="G3156" s="88">
        <v>34900</v>
      </c>
    </row>
    <row r="3157" spans="1:7" hidden="1" x14ac:dyDescent="0.25">
      <c r="A3157" s="87">
        <v>44385</v>
      </c>
      <c r="B3157" s="88">
        <v>119.08000199999999</v>
      </c>
      <c r="C3157" s="88">
        <v>119.540001</v>
      </c>
      <c r="D3157" s="88">
        <v>118.150002</v>
      </c>
      <c r="E3157" s="88">
        <v>118.529999</v>
      </c>
      <c r="F3157" s="88">
        <v>117.268837</v>
      </c>
      <c r="G3157" s="88">
        <v>43700</v>
      </c>
    </row>
    <row r="3158" spans="1:7" hidden="1" x14ac:dyDescent="0.25">
      <c r="A3158" s="87">
        <v>44386</v>
      </c>
      <c r="B3158" s="88">
        <v>119.040001</v>
      </c>
      <c r="C3158" s="88">
        <v>119.040001</v>
      </c>
      <c r="D3158" s="88">
        <v>118.32</v>
      </c>
      <c r="E3158" s="88">
        <v>118.970001</v>
      </c>
      <c r="F3158" s="88">
        <v>117.704155</v>
      </c>
      <c r="G3158" s="88">
        <v>29100</v>
      </c>
    </row>
    <row r="3159" spans="1:7" hidden="1" x14ac:dyDescent="0.25">
      <c r="A3159" s="87">
        <v>44389</v>
      </c>
      <c r="B3159" s="88">
        <v>118.300003</v>
      </c>
      <c r="C3159" s="88">
        <v>120.889999</v>
      </c>
      <c r="D3159" s="88">
        <v>117.980003</v>
      </c>
      <c r="E3159" s="88">
        <v>120.879997</v>
      </c>
      <c r="F3159" s="88">
        <v>119.593834</v>
      </c>
      <c r="G3159" s="88">
        <v>39100</v>
      </c>
    </row>
    <row r="3160" spans="1:7" hidden="1" x14ac:dyDescent="0.25">
      <c r="A3160" s="87">
        <v>44390</v>
      </c>
      <c r="B3160" s="88">
        <v>120.139999</v>
      </c>
      <c r="C3160" s="88">
        <v>120.57</v>
      </c>
      <c r="D3160" s="88">
        <v>119.040001</v>
      </c>
      <c r="E3160" s="88">
        <v>119.07</v>
      </c>
      <c r="F3160" s="88">
        <v>117.803093</v>
      </c>
      <c r="G3160" s="88">
        <v>28100</v>
      </c>
    </row>
    <row r="3161" spans="1:7" hidden="1" x14ac:dyDescent="0.25">
      <c r="A3161" s="87">
        <v>44391</v>
      </c>
      <c r="B3161" s="88">
        <v>119.849998</v>
      </c>
      <c r="C3161" s="88">
        <v>120.639999</v>
      </c>
      <c r="D3161" s="88">
        <v>118.889999</v>
      </c>
      <c r="E3161" s="88">
        <v>120.19000200000001</v>
      </c>
      <c r="F3161" s="88">
        <v>118.911179</v>
      </c>
      <c r="G3161" s="88">
        <v>27600</v>
      </c>
    </row>
    <row r="3162" spans="1:7" hidden="1" x14ac:dyDescent="0.25">
      <c r="A3162" s="87">
        <v>44392</v>
      </c>
      <c r="B3162" s="88">
        <v>119.529999</v>
      </c>
      <c r="C3162" s="88">
        <v>121.540001</v>
      </c>
      <c r="D3162" s="88">
        <v>119.269997</v>
      </c>
      <c r="E3162" s="88">
        <v>121.510002</v>
      </c>
      <c r="F3162" s="88">
        <v>120.217133</v>
      </c>
      <c r="G3162" s="88">
        <v>28500</v>
      </c>
    </row>
    <row r="3163" spans="1:7" hidden="1" x14ac:dyDescent="0.25">
      <c r="A3163" s="87">
        <v>44393</v>
      </c>
      <c r="B3163" s="88">
        <v>122</v>
      </c>
      <c r="C3163" s="88">
        <v>123.239998</v>
      </c>
      <c r="D3163" s="88">
        <v>120.93</v>
      </c>
      <c r="E3163" s="88">
        <v>121.33000199999999</v>
      </c>
      <c r="F3163" s="88">
        <v>120.039047</v>
      </c>
      <c r="G3163" s="88">
        <v>38900</v>
      </c>
    </row>
    <row r="3164" spans="1:7" hidden="1" x14ac:dyDescent="0.25">
      <c r="A3164" s="87">
        <v>44396</v>
      </c>
      <c r="B3164" s="88">
        <v>120.550003</v>
      </c>
      <c r="C3164" s="88">
        <v>121.349998</v>
      </c>
      <c r="D3164" s="88">
        <v>117.410004</v>
      </c>
      <c r="E3164" s="88">
        <v>119.220001</v>
      </c>
      <c r="F3164" s="88">
        <v>117.951492</v>
      </c>
      <c r="G3164" s="88">
        <v>42600</v>
      </c>
    </row>
    <row r="3165" spans="1:7" hidden="1" x14ac:dyDescent="0.25">
      <c r="A3165" s="87">
        <v>44397</v>
      </c>
      <c r="B3165" s="88">
        <v>119.540001</v>
      </c>
      <c r="C3165" s="88">
        <v>121.900002</v>
      </c>
      <c r="D3165" s="88">
        <v>119.540001</v>
      </c>
      <c r="E3165" s="88">
        <v>120.529999</v>
      </c>
      <c r="F3165" s="88">
        <v>119.247559</v>
      </c>
      <c r="G3165" s="88">
        <v>31300</v>
      </c>
    </row>
    <row r="3166" spans="1:7" hidden="1" x14ac:dyDescent="0.25">
      <c r="A3166" s="87">
        <v>44398</v>
      </c>
      <c r="B3166" s="88">
        <v>121.480003</v>
      </c>
      <c r="C3166" s="88">
        <v>121.790001</v>
      </c>
      <c r="D3166" s="88">
        <v>119.279999</v>
      </c>
      <c r="E3166" s="88">
        <v>119.44000200000001</v>
      </c>
      <c r="F3166" s="88">
        <v>118.169151</v>
      </c>
      <c r="G3166" s="88">
        <v>26700</v>
      </c>
    </row>
    <row r="3167" spans="1:7" hidden="1" x14ac:dyDescent="0.25">
      <c r="A3167" s="87">
        <v>44399</v>
      </c>
      <c r="B3167" s="88">
        <v>119.010002</v>
      </c>
      <c r="C3167" s="88">
        <v>119.83000199999999</v>
      </c>
      <c r="D3167" s="88">
        <v>118.489998</v>
      </c>
      <c r="E3167" s="88">
        <v>118.970001</v>
      </c>
      <c r="F3167" s="88">
        <v>117.704155</v>
      </c>
      <c r="G3167" s="88">
        <v>23100</v>
      </c>
    </row>
    <row r="3168" spans="1:7" hidden="1" x14ac:dyDescent="0.25">
      <c r="A3168" s="87">
        <v>44400</v>
      </c>
      <c r="B3168" s="88">
        <v>119.44000200000001</v>
      </c>
      <c r="C3168" s="88">
        <v>121.769997</v>
      </c>
      <c r="D3168" s="88">
        <v>117.989998</v>
      </c>
      <c r="E3168" s="88">
        <v>121.589996</v>
      </c>
      <c r="F3168" s="88">
        <v>120.29628</v>
      </c>
      <c r="G3168" s="88">
        <v>28600</v>
      </c>
    </row>
    <row r="3169" spans="1:7" hidden="1" x14ac:dyDescent="0.25">
      <c r="A3169" s="87">
        <v>44403</v>
      </c>
      <c r="B3169" s="88">
        <v>121</v>
      </c>
      <c r="C3169" s="88">
        <v>122.269997</v>
      </c>
      <c r="D3169" s="88">
        <v>121</v>
      </c>
      <c r="E3169" s="88">
        <v>122.209999</v>
      </c>
      <c r="F3169" s="88">
        <v>120.909683</v>
      </c>
      <c r="G3169" s="88">
        <v>20900</v>
      </c>
    </row>
    <row r="3170" spans="1:7" hidden="1" x14ac:dyDescent="0.25">
      <c r="A3170" s="87">
        <v>44404</v>
      </c>
      <c r="B3170" s="88">
        <v>121.33000199999999</v>
      </c>
      <c r="C3170" s="88">
        <v>124.400002</v>
      </c>
      <c r="D3170" s="88">
        <v>121.33000199999999</v>
      </c>
      <c r="E3170" s="88">
        <v>124.279999</v>
      </c>
      <c r="F3170" s="88">
        <v>122.957657</v>
      </c>
      <c r="G3170" s="88">
        <v>31500</v>
      </c>
    </row>
    <row r="3171" spans="1:7" hidden="1" x14ac:dyDescent="0.25">
      <c r="A3171" s="87">
        <v>44405</v>
      </c>
      <c r="B3171" s="88">
        <v>123.660004</v>
      </c>
      <c r="C3171" s="88">
        <v>125.400002</v>
      </c>
      <c r="D3171" s="88">
        <v>123.099998</v>
      </c>
      <c r="E3171" s="88">
        <v>124.33000199999999</v>
      </c>
      <c r="F3171" s="88">
        <v>123.007133</v>
      </c>
      <c r="G3171" s="88">
        <v>42300</v>
      </c>
    </row>
    <row r="3172" spans="1:7" hidden="1" x14ac:dyDescent="0.25">
      <c r="A3172" s="87">
        <v>44406</v>
      </c>
      <c r="B3172" s="88">
        <v>124.519997</v>
      </c>
      <c r="C3172" s="88">
        <v>126.220001</v>
      </c>
      <c r="D3172" s="88">
        <v>124.07</v>
      </c>
      <c r="E3172" s="88">
        <v>125.120003</v>
      </c>
      <c r="F3172" s="88">
        <v>123.78872699999999</v>
      </c>
      <c r="G3172" s="88">
        <v>20600</v>
      </c>
    </row>
    <row r="3173" spans="1:7" hidden="1" x14ac:dyDescent="0.25">
      <c r="A3173" s="87">
        <v>44407</v>
      </c>
      <c r="B3173" s="88">
        <v>125.099998</v>
      </c>
      <c r="C3173" s="88">
        <v>125.620003</v>
      </c>
      <c r="D3173" s="88">
        <v>124.25</v>
      </c>
      <c r="E3173" s="88">
        <v>124.589996</v>
      </c>
      <c r="F3173" s="88">
        <v>123.264359</v>
      </c>
      <c r="G3173" s="88">
        <v>26700</v>
      </c>
    </row>
    <row r="3174" spans="1:7" hidden="1" x14ac:dyDescent="0.25">
      <c r="A3174" s="87">
        <v>44410</v>
      </c>
      <c r="B3174" s="88">
        <v>124.639999</v>
      </c>
      <c r="C3174" s="88">
        <v>127.050003</v>
      </c>
      <c r="D3174" s="88">
        <v>124.639999</v>
      </c>
      <c r="E3174" s="88">
        <v>125.709999</v>
      </c>
      <c r="F3174" s="88">
        <v>124.37243700000001</v>
      </c>
      <c r="G3174" s="88">
        <v>30400</v>
      </c>
    </row>
    <row r="3175" spans="1:7" hidden="1" x14ac:dyDescent="0.25">
      <c r="A3175" s="87">
        <v>44411</v>
      </c>
      <c r="B3175" s="88">
        <v>125.480003</v>
      </c>
      <c r="C3175" s="88">
        <v>128.550003</v>
      </c>
      <c r="D3175" s="88">
        <v>125.360001</v>
      </c>
      <c r="E3175" s="88">
        <v>128.550003</v>
      </c>
      <c r="F3175" s="88">
        <v>127.18222</v>
      </c>
      <c r="G3175" s="88">
        <v>60200</v>
      </c>
    </row>
    <row r="3176" spans="1:7" hidden="1" x14ac:dyDescent="0.25">
      <c r="A3176" s="87">
        <v>44412</v>
      </c>
      <c r="B3176" s="88">
        <v>128.270004</v>
      </c>
      <c r="C3176" s="88">
        <v>128.270004</v>
      </c>
      <c r="D3176" s="88">
        <v>125.769997</v>
      </c>
      <c r="E3176" s="88">
        <v>127.33000199999999</v>
      </c>
      <c r="F3176" s="88">
        <v>125.975212</v>
      </c>
      <c r="G3176" s="88">
        <v>28700</v>
      </c>
    </row>
    <row r="3177" spans="1:7" hidden="1" x14ac:dyDescent="0.25">
      <c r="A3177" s="87">
        <v>44413</v>
      </c>
      <c r="B3177" s="88">
        <v>128.13999899999999</v>
      </c>
      <c r="C3177" s="88">
        <v>129.91000399999999</v>
      </c>
      <c r="D3177" s="88">
        <v>126.400002</v>
      </c>
      <c r="E3177" s="88">
        <v>129.91000399999999</v>
      </c>
      <c r="F3177" s="88">
        <v>128.527771</v>
      </c>
      <c r="G3177" s="88">
        <v>34700</v>
      </c>
    </row>
    <row r="3178" spans="1:7" hidden="1" x14ac:dyDescent="0.25">
      <c r="A3178" s="87">
        <v>44414</v>
      </c>
      <c r="B3178" s="88">
        <v>130.86000100000001</v>
      </c>
      <c r="C3178" s="88">
        <v>131.53999300000001</v>
      </c>
      <c r="D3178" s="88">
        <v>129.699997</v>
      </c>
      <c r="E3178" s="88">
        <v>130.86999499999999</v>
      </c>
      <c r="F3178" s="88">
        <v>129.47753900000001</v>
      </c>
      <c r="G3178" s="88">
        <v>45600</v>
      </c>
    </row>
    <row r="3179" spans="1:7" hidden="1" x14ac:dyDescent="0.25">
      <c r="A3179" s="87">
        <v>44417</v>
      </c>
      <c r="B3179" s="88">
        <v>131.58999600000001</v>
      </c>
      <c r="C3179" s="88">
        <v>131.58999600000001</v>
      </c>
      <c r="D3179" s="88">
        <v>127.989998</v>
      </c>
      <c r="E3179" s="88">
        <v>128.83000200000001</v>
      </c>
      <c r="F3179" s="88">
        <v>127.45925099999999</v>
      </c>
      <c r="G3179" s="88">
        <v>27400</v>
      </c>
    </row>
    <row r="3180" spans="1:7" hidden="1" x14ac:dyDescent="0.25">
      <c r="A3180" s="87">
        <v>44418</v>
      </c>
      <c r="B3180" s="88">
        <v>128.66000399999999</v>
      </c>
      <c r="C3180" s="88">
        <v>129.259995</v>
      </c>
      <c r="D3180" s="88">
        <v>127.75</v>
      </c>
      <c r="E3180" s="88">
        <v>129.259995</v>
      </c>
      <c r="F3180" s="88">
        <v>127.884659</v>
      </c>
      <c r="G3180" s="88">
        <v>31400</v>
      </c>
    </row>
    <row r="3181" spans="1:7" hidden="1" x14ac:dyDescent="0.25">
      <c r="A3181" s="87">
        <v>44419</v>
      </c>
      <c r="B3181" s="88">
        <v>128.88999899999999</v>
      </c>
      <c r="C3181" s="88">
        <v>130.5</v>
      </c>
      <c r="D3181" s="88">
        <v>128.53999300000001</v>
      </c>
      <c r="E3181" s="88">
        <v>129.86000100000001</v>
      </c>
      <c r="F3181" s="88">
        <v>128.47828699999999</v>
      </c>
      <c r="G3181" s="88">
        <v>20100</v>
      </c>
    </row>
    <row r="3182" spans="1:7" hidden="1" x14ac:dyDescent="0.25">
      <c r="A3182" s="87">
        <v>44420</v>
      </c>
      <c r="B3182" s="88">
        <v>129.64999399999999</v>
      </c>
      <c r="C3182" s="88">
        <v>129.71000699999999</v>
      </c>
      <c r="D3182" s="88">
        <v>128.66999799999999</v>
      </c>
      <c r="E3182" s="88">
        <v>129.13999899999999</v>
      </c>
      <c r="F3182" s="88">
        <v>127.765961</v>
      </c>
      <c r="G3182" s="88">
        <v>26700</v>
      </c>
    </row>
    <row r="3183" spans="1:7" hidden="1" x14ac:dyDescent="0.25">
      <c r="A3183" s="87">
        <v>44421</v>
      </c>
      <c r="B3183" s="88">
        <v>129.199997</v>
      </c>
      <c r="C3183" s="88">
        <v>132</v>
      </c>
      <c r="D3183" s="88">
        <v>129.199997</v>
      </c>
      <c r="E3183" s="88">
        <v>131.55999800000001</v>
      </c>
      <c r="F3183" s="88">
        <v>130.160202</v>
      </c>
      <c r="G3183" s="88">
        <v>25600</v>
      </c>
    </row>
    <row r="3184" spans="1:7" hidden="1" x14ac:dyDescent="0.25">
      <c r="A3184" s="87">
        <v>44424</v>
      </c>
      <c r="B3184" s="88">
        <v>131.38999899999999</v>
      </c>
      <c r="C3184" s="88">
        <v>132.429993</v>
      </c>
      <c r="D3184" s="88">
        <v>130.479996</v>
      </c>
      <c r="E3184" s="88">
        <v>130.949997</v>
      </c>
      <c r="F3184" s="88">
        <v>129.55668600000001</v>
      </c>
      <c r="G3184" s="88">
        <v>26700</v>
      </c>
    </row>
    <row r="3185" spans="1:7" hidden="1" x14ac:dyDescent="0.25">
      <c r="A3185" s="87">
        <v>44425</v>
      </c>
      <c r="B3185" s="88">
        <v>130.009995</v>
      </c>
      <c r="C3185" s="88">
        <v>132.259995</v>
      </c>
      <c r="D3185" s="88">
        <v>128.66999799999999</v>
      </c>
      <c r="E3185" s="88">
        <v>132.05999800000001</v>
      </c>
      <c r="F3185" s="88">
        <v>130.654877</v>
      </c>
      <c r="G3185" s="88">
        <v>22100</v>
      </c>
    </row>
    <row r="3186" spans="1:7" hidden="1" x14ac:dyDescent="0.25">
      <c r="A3186" s="87">
        <v>44426</v>
      </c>
      <c r="B3186" s="88">
        <v>132.38999899999999</v>
      </c>
      <c r="C3186" s="88">
        <v>132.38999899999999</v>
      </c>
      <c r="D3186" s="88">
        <v>129.89999399999999</v>
      </c>
      <c r="E3186" s="88">
        <v>130.08999600000001</v>
      </c>
      <c r="F3186" s="88">
        <v>128.70584099999999</v>
      </c>
      <c r="G3186" s="88">
        <v>30300</v>
      </c>
    </row>
    <row r="3187" spans="1:7" hidden="1" x14ac:dyDescent="0.25">
      <c r="A3187" s="87">
        <v>44427</v>
      </c>
      <c r="B3187" s="88">
        <v>129.64999399999999</v>
      </c>
      <c r="C3187" s="88">
        <v>130.779999</v>
      </c>
      <c r="D3187" s="88">
        <v>127.480003</v>
      </c>
      <c r="E3187" s="88">
        <v>127.730003</v>
      </c>
      <c r="F3187" s="88">
        <v>126.37095600000001</v>
      </c>
      <c r="G3187" s="88">
        <v>45700</v>
      </c>
    </row>
    <row r="3188" spans="1:7" hidden="1" x14ac:dyDescent="0.25">
      <c r="A3188" s="87">
        <v>44428</v>
      </c>
      <c r="B3188" s="88">
        <v>127.370003</v>
      </c>
      <c r="C3188" s="88">
        <v>129.41000399999999</v>
      </c>
      <c r="D3188" s="88">
        <v>127.029999</v>
      </c>
      <c r="E3188" s="88">
        <v>128.39999399999999</v>
      </c>
      <c r="F3188" s="88">
        <v>127.033821</v>
      </c>
      <c r="G3188" s="88">
        <v>67400</v>
      </c>
    </row>
    <row r="3189" spans="1:7" hidden="1" x14ac:dyDescent="0.25">
      <c r="A3189" s="87">
        <v>44431</v>
      </c>
      <c r="B3189" s="88">
        <v>129.179993</v>
      </c>
      <c r="C3189" s="88">
        <v>130.050003</v>
      </c>
      <c r="D3189" s="88">
        <v>128.770004</v>
      </c>
      <c r="E3189" s="88">
        <v>129.88999899999999</v>
      </c>
      <c r="F3189" s="88">
        <v>128.50798</v>
      </c>
      <c r="G3189" s="88">
        <v>38900</v>
      </c>
    </row>
    <row r="3190" spans="1:7" hidden="1" x14ac:dyDescent="0.25">
      <c r="A3190" s="87">
        <v>44432</v>
      </c>
      <c r="B3190" s="88">
        <v>129.13999899999999</v>
      </c>
      <c r="C3190" s="88">
        <v>129.13999899999999</v>
      </c>
      <c r="D3190" s="88">
        <v>127.33000199999999</v>
      </c>
      <c r="E3190" s="88">
        <v>127.769997</v>
      </c>
      <c r="F3190" s="88">
        <v>126.41052999999999</v>
      </c>
      <c r="G3190" s="88">
        <v>42500</v>
      </c>
    </row>
    <row r="3191" spans="1:7" hidden="1" x14ac:dyDescent="0.25">
      <c r="A3191" s="87">
        <v>44433</v>
      </c>
      <c r="B3191" s="88">
        <v>127.970001</v>
      </c>
      <c r="C3191" s="88">
        <v>128.71000699999999</v>
      </c>
      <c r="D3191" s="88">
        <v>127.459999</v>
      </c>
      <c r="E3191" s="88">
        <v>128.5</v>
      </c>
      <c r="F3191" s="88">
        <v>127.13275899999999</v>
      </c>
      <c r="G3191" s="88">
        <v>53900</v>
      </c>
    </row>
    <row r="3192" spans="1:7" hidden="1" x14ac:dyDescent="0.25">
      <c r="A3192" s="87">
        <v>44434</v>
      </c>
      <c r="B3192" s="88">
        <v>128.16000399999999</v>
      </c>
      <c r="C3192" s="88">
        <v>128.41999799999999</v>
      </c>
      <c r="D3192" s="88">
        <v>126.260002</v>
      </c>
      <c r="E3192" s="88">
        <v>126.260002</v>
      </c>
      <c r="F3192" s="88">
        <v>124.916595</v>
      </c>
      <c r="G3192" s="88">
        <v>30500</v>
      </c>
    </row>
    <row r="3193" spans="1:7" hidden="1" x14ac:dyDescent="0.25">
      <c r="A3193" s="87">
        <v>44435</v>
      </c>
      <c r="B3193" s="88">
        <v>126.30999799999999</v>
      </c>
      <c r="C3193" s="88">
        <v>129.800003</v>
      </c>
      <c r="D3193" s="88">
        <v>126.30999799999999</v>
      </c>
      <c r="E3193" s="88">
        <v>129.16000399999999</v>
      </c>
      <c r="F3193" s="88">
        <v>127.78574399999999</v>
      </c>
      <c r="G3193" s="88">
        <v>43900</v>
      </c>
    </row>
    <row r="3194" spans="1:7" hidden="1" x14ac:dyDescent="0.25">
      <c r="A3194" s="87">
        <v>44438</v>
      </c>
      <c r="B3194" s="88">
        <v>128.86000100000001</v>
      </c>
      <c r="C3194" s="88">
        <v>130.259995</v>
      </c>
      <c r="D3194" s="88">
        <v>128.820007</v>
      </c>
      <c r="E3194" s="88">
        <v>129.509995</v>
      </c>
      <c r="F3194" s="88">
        <v>128.13201900000001</v>
      </c>
      <c r="G3194" s="88">
        <v>29300</v>
      </c>
    </row>
    <row r="3195" spans="1:7" hidden="1" x14ac:dyDescent="0.25">
      <c r="A3195" s="87">
        <v>44439</v>
      </c>
      <c r="B3195" s="88">
        <v>129.520004</v>
      </c>
      <c r="C3195" s="88">
        <v>130.91000399999999</v>
      </c>
      <c r="D3195" s="88">
        <v>129.41999799999999</v>
      </c>
      <c r="E3195" s="88">
        <v>130.699997</v>
      </c>
      <c r="F3195" s="88">
        <v>129.30935700000001</v>
      </c>
      <c r="G3195" s="88">
        <v>39100</v>
      </c>
    </row>
    <row r="3196" spans="1:7" hidden="1" x14ac:dyDescent="0.25">
      <c r="A3196" s="87">
        <v>44440</v>
      </c>
      <c r="B3196" s="88">
        <v>131.36000100000001</v>
      </c>
      <c r="C3196" s="88">
        <v>132.429993</v>
      </c>
      <c r="D3196" s="88">
        <v>130.320007</v>
      </c>
      <c r="E3196" s="88">
        <v>132.270004</v>
      </c>
      <c r="F3196" s="88">
        <v>130.86264</v>
      </c>
      <c r="G3196" s="88">
        <v>28100</v>
      </c>
    </row>
    <row r="3197" spans="1:7" hidden="1" x14ac:dyDescent="0.25">
      <c r="A3197" s="87">
        <v>44441</v>
      </c>
      <c r="B3197" s="88">
        <v>132.509995</v>
      </c>
      <c r="C3197" s="88">
        <v>133.39999399999999</v>
      </c>
      <c r="D3197" s="88">
        <v>131.53999300000001</v>
      </c>
      <c r="E3197" s="88">
        <v>132.220001</v>
      </c>
      <c r="F3197" s="88">
        <v>130.813187</v>
      </c>
      <c r="G3197" s="88">
        <v>26400</v>
      </c>
    </row>
    <row r="3198" spans="1:7" hidden="1" x14ac:dyDescent="0.25">
      <c r="A3198" s="87">
        <v>44442</v>
      </c>
      <c r="B3198" s="88">
        <v>131.64999399999999</v>
      </c>
      <c r="C3198" s="88">
        <v>131.88000500000001</v>
      </c>
      <c r="D3198" s="88">
        <v>130.66000399999999</v>
      </c>
      <c r="E3198" s="88">
        <v>130.770004</v>
      </c>
      <c r="F3198" s="88">
        <v>129.37863200000001</v>
      </c>
      <c r="G3198" s="88">
        <v>26100</v>
      </c>
    </row>
    <row r="3199" spans="1:7" hidden="1" x14ac:dyDescent="0.25">
      <c r="A3199" s="87">
        <v>44446</v>
      </c>
      <c r="B3199" s="88">
        <v>130.55999800000001</v>
      </c>
      <c r="C3199" s="88">
        <v>130.55999800000001</v>
      </c>
      <c r="D3199" s="88">
        <v>129.08999600000001</v>
      </c>
      <c r="E3199" s="88">
        <v>130.08999600000001</v>
      </c>
      <c r="F3199" s="88">
        <v>128.70584099999999</v>
      </c>
      <c r="G3199" s="88">
        <v>31400</v>
      </c>
    </row>
    <row r="3200" spans="1:7" hidden="1" x14ac:dyDescent="0.25">
      <c r="A3200" s="87">
        <v>44447</v>
      </c>
      <c r="B3200" s="88">
        <v>129.19000199999999</v>
      </c>
      <c r="C3200" s="88">
        <v>132.759995</v>
      </c>
      <c r="D3200" s="88">
        <v>129.19000199999999</v>
      </c>
      <c r="E3200" s="88">
        <v>132.220001</v>
      </c>
      <c r="F3200" s="88">
        <v>130.813187</v>
      </c>
      <c r="G3200" s="88">
        <v>30700</v>
      </c>
    </row>
    <row r="3201" spans="1:7" hidden="1" x14ac:dyDescent="0.25">
      <c r="A3201" s="87">
        <v>44448</v>
      </c>
      <c r="B3201" s="88">
        <v>132.64999399999999</v>
      </c>
      <c r="C3201" s="88">
        <v>132.64999399999999</v>
      </c>
      <c r="D3201" s="88">
        <v>131.03999300000001</v>
      </c>
      <c r="E3201" s="88">
        <v>131.199997</v>
      </c>
      <c r="F3201" s="88">
        <v>129.80403100000001</v>
      </c>
      <c r="G3201" s="88">
        <v>45800</v>
      </c>
    </row>
    <row r="3202" spans="1:7" hidden="1" x14ac:dyDescent="0.25">
      <c r="A3202" s="87">
        <v>44449</v>
      </c>
      <c r="B3202" s="88">
        <v>131.11999499999999</v>
      </c>
      <c r="C3202" s="88">
        <v>131.11999499999999</v>
      </c>
      <c r="D3202" s="88">
        <v>128.009995</v>
      </c>
      <c r="E3202" s="88">
        <v>128.320007</v>
      </c>
      <c r="F3202" s="88">
        <v>126.95468099999999</v>
      </c>
      <c r="G3202" s="88">
        <v>37300</v>
      </c>
    </row>
    <row r="3203" spans="1:7" hidden="1" x14ac:dyDescent="0.25">
      <c r="A3203" s="87">
        <v>44452</v>
      </c>
      <c r="B3203" s="88">
        <v>128.050003</v>
      </c>
      <c r="C3203" s="88">
        <v>130.10000600000001</v>
      </c>
      <c r="D3203" s="88">
        <v>126.82</v>
      </c>
      <c r="E3203" s="88">
        <v>128.14999399999999</v>
      </c>
      <c r="F3203" s="88">
        <v>126.78647599999999</v>
      </c>
      <c r="G3203" s="88">
        <v>37200</v>
      </c>
    </row>
    <row r="3204" spans="1:7" hidden="1" x14ac:dyDescent="0.25">
      <c r="A3204" s="87">
        <v>44453</v>
      </c>
      <c r="B3204" s="88">
        <v>127.519997</v>
      </c>
      <c r="C3204" s="88">
        <v>127.519997</v>
      </c>
      <c r="D3204" s="88">
        <v>124.239998</v>
      </c>
      <c r="E3204" s="88">
        <v>125.300003</v>
      </c>
      <c r="F3204" s="88">
        <v>124.432884</v>
      </c>
      <c r="G3204" s="88">
        <v>45300</v>
      </c>
    </row>
    <row r="3205" spans="1:7" hidden="1" x14ac:dyDescent="0.25">
      <c r="A3205" s="87">
        <v>44454</v>
      </c>
      <c r="B3205" s="88">
        <v>124.639999</v>
      </c>
      <c r="C3205" s="88">
        <v>125.860001</v>
      </c>
      <c r="D3205" s="88">
        <v>124.040001</v>
      </c>
      <c r="E3205" s="88">
        <v>124.75</v>
      </c>
      <c r="F3205" s="88">
        <v>123.886696</v>
      </c>
      <c r="G3205" s="88">
        <v>41200</v>
      </c>
    </row>
    <row r="3206" spans="1:7" hidden="1" x14ac:dyDescent="0.25">
      <c r="A3206" s="87">
        <v>44455</v>
      </c>
      <c r="B3206" s="88">
        <v>124.620003</v>
      </c>
      <c r="C3206" s="88">
        <v>124.620003</v>
      </c>
      <c r="D3206" s="88">
        <v>121.510002</v>
      </c>
      <c r="E3206" s="88">
        <v>123.55999799999999</v>
      </c>
      <c r="F3206" s="88">
        <v>122.704926</v>
      </c>
      <c r="G3206" s="88">
        <v>44200</v>
      </c>
    </row>
    <row r="3207" spans="1:7" hidden="1" x14ac:dyDescent="0.25">
      <c r="A3207" s="87">
        <v>44456</v>
      </c>
      <c r="B3207" s="88">
        <v>123.82</v>
      </c>
      <c r="C3207" s="88">
        <v>125.93</v>
      </c>
      <c r="D3207" s="88">
        <v>122.25</v>
      </c>
      <c r="E3207" s="88">
        <v>125.07</v>
      </c>
      <c r="F3207" s="88">
        <v>124.204475</v>
      </c>
      <c r="G3207" s="88">
        <v>255800</v>
      </c>
    </row>
    <row r="3208" spans="1:7" hidden="1" x14ac:dyDescent="0.25">
      <c r="A3208" s="87">
        <v>44459</v>
      </c>
      <c r="B3208" s="88">
        <v>123.459999</v>
      </c>
      <c r="C3208" s="88">
        <v>124.410004</v>
      </c>
      <c r="D3208" s="88">
        <v>121.18</v>
      </c>
      <c r="E3208" s="88">
        <v>122.32</v>
      </c>
      <c r="F3208" s="88">
        <v>121.473511</v>
      </c>
      <c r="G3208" s="88">
        <v>53800</v>
      </c>
    </row>
    <row r="3209" spans="1:7" hidden="1" x14ac:dyDescent="0.25">
      <c r="A3209" s="87">
        <v>44460</v>
      </c>
      <c r="B3209" s="88">
        <v>123.449997</v>
      </c>
      <c r="C3209" s="88">
        <v>124.300003</v>
      </c>
      <c r="D3209" s="88">
        <v>122.199997</v>
      </c>
      <c r="E3209" s="88">
        <v>122.199997</v>
      </c>
      <c r="F3209" s="88">
        <v>121.354332</v>
      </c>
      <c r="G3209" s="88">
        <v>34600</v>
      </c>
    </row>
    <row r="3210" spans="1:7" hidden="1" x14ac:dyDescent="0.25">
      <c r="A3210" s="87">
        <v>44461</v>
      </c>
      <c r="B3210" s="88">
        <v>123.370003</v>
      </c>
      <c r="C3210" s="88">
        <v>123.57</v>
      </c>
      <c r="D3210" s="88">
        <v>121.589996</v>
      </c>
      <c r="E3210" s="88">
        <v>121.970001</v>
      </c>
      <c r="F3210" s="88">
        <v>121.12593099999999</v>
      </c>
      <c r="G3210" s="88">
        <v>48800</v>
      </c>
    </row>
    <row r="3211" spans="1:7" hidden="1" x14ac:dyDescent="0.25">
      <c r="A3211" s="87">
        <v>44462</v>
      </c>
      <c r="B3211" s="88">
        <v>121.800003</v>
      </c>
      <c r="C3211" s="88">
        <v>124.230003</v>
      </c>
      <c r="D3211" s="88">
        <v>121.800003</v>
      </c>
      <c r="E3211" s="88">
        <v>122.58000199999999</v>
      </c>
      <c r="F3211" s="88">
        <v>121.731712</v>
      </c>
      <c r="G3211" s="88">
        <v>29300</v>
      </c>
    </row>
    <row r="3212" spans="1:7" hidden="1" x14ac:dyDescent="0.25">
      <c r="A3212" s="87">
        <v>44463</v>
      </c>
      <c r="B3212" s="88">
        <v>122.239998</v>
      </c>
      <c r="C3212" s="88">
        <v>123.480003</v>
      </c>
      <c r="D3212" s="88">
        <v>122.099998</v>
      </c>
      <c r="E3212" s="88">
        <v>122.199997</v>
      </c>
      <c r="F3212" s="88">
        <v>121.354332</v>
      </c>
      <c r="G3212" s="88">
        <v>32300</v>
      </c>
    </row>
    <row r="3213" spans="1:7" hidden="1" x14ac:dyDescent="0.25">
      <c r="A3213" s="87">
        <v>44466</v>
      </c>
      <c r="B3213" s="88">
        <v>122.629997</v>
      </c>
      <c r="C3213" s="88">
        <v>125.129997</v>
      </c>
      <c r="D3213" s="88">
        <v>121.80999799999999</v>
      </c>
      <c r="E3213" s="88">
        <v>122.040001</v>
      </c>
      <c r="F3213" s="88">
        <v>121.19544999999999</v>
      </c>
      <c r="G3213" s="88">
        <v>38100</v>
      </c>
    </row>
    <row r="3214" spans="1:7" hidden="1" x14ac:dyDescent="0.25">
      <c r="A3214" s="87">
        <v>44467</v>
      </c>
      <c r="B3214" s="88">
        <v>121.80999799999999</v>
      </c>
      <c r="C3214" s="88">
        <v>121.80999799999999</v>
      </c>
      <c r="D3214" s="88">
        <v>117.779999</v>
      </c>
      <c r="E3214" s="88">
        <v>119.790001</v>
      </c>
      <c r="F3214" s="88">
        <v>118.961021</v>
      </c>
      <c r="G3214" s="88">
        <v>34000</v>
      </c>
    </row>
    <row r="3215" spans="1:7" hidden="1" x14ac:dyDescent="0.25">
      <c r="A3215" s="87">
        <v>44468</v>
      </c>
      <c r="B3215" s="88">
        <v>120.739998</v>
      </c>
      <c r="C3215" s="88">
        <v>122.94000200000001</v>
      </c>
      <c r="D3215" s="88">
        <v>120.209999</v>
      </c>
      <c r="E3215" s="88">
        <v>122.25</v>
      </c>
      <c r="F3215" s="88">
        <v>121.403992</v>
      </c>
      <c r="G3215" s="88">
        <v>45000</v>
      </c>
    </row>
    <row r="3216" spans="1:7" hidden="1" x14ac:dyDescent="0.25">
      <c r="A3216" s="87">
        <v>44469</v>
      </c>
      <c r="B3216" s="88">
        <v>122.879997</v>
      </c>
      <c r="C3216" s="88">
        <v>124.099998</v>
      </c>
      <c r="D3216" s="88">
        <v>120</v>
      </c>
      <c r="E3216" s="88">
        <v>120.050003</v>
      </c>
      <c r="F3216" s="88">
        <v>119.219223</v>
      </c>
      <c r="G3216" s="88">
        <v>49400</v>
      </c>
    </row>
    <row r="3217" spans="1:7" hidden="1" x14ac:dyDescent="0.25">
      <c r="A3217" s="87">
        <v>44470</v>
      </c>
      <c r="B3217" s="88">
        <v>120.949997</v>
      </c>
      <c r="C3217" s="88">
        <v>124.629997</v>
      </c>
      <c r="D3217" s="88">
        <v>120.769997</v>
      </c>
      <c r="E3217" s="88">
        <v>124.400002</v>
      </c>
      <c r="F3217" s="88">
        <v>123.53911600000001</v>
      </c>
      <c r="G3217" s="88">
        <v>81000</v>
      </c>
    </row>
    <row r="3218" spans="1:7" hidden="1" x14ac:dyDescent="0.25">
      <c r="A3218" s="87">
        <v>44473</v>
      </c>
      <c r="B3218" s="88">
        <v>124.660004</v>
      </c>
      <c r="C3218" s="88">
        <v>127.510002</v>
      </c>
      <c r="D3218" s="88">
        <v>123.279999</v>
      </c>
      <c r="E3218" s="88">
        <v>127.30999799999999</v>
      </c>
      <c r="F3218" s="88">
        <v>126.42897000000001</v>
      </c>
      <c r="G3218" s="88">
        <v>44500</v>
      </c>
    </row>
    <row r="3219" spans="1:7" hidden="1" x14ac:dyDescent="0.25">
      <c r="A3219" s="87">
        <v>44474</v>
      </c>
      <c r="B3219" s="88">
        <v>127.980003</v>
      </c>
      <c r="C3219" s="88">
        <v>128.69000199999999</v>
      </c>
      <c r="D3219" s="88">
        <v>126.339996</v>
      </c>
      <c r="E3219" s="88">
        <v>126.610001</v>
      </c>
      <c r="F3219" s="88">
        <v>125.73382599999999</v>
      </c>
      <c r="G3219" s="88">
        <v>63300</v>
      </c>
    </row>
    <row r="3220" spans="1:7" hidden="1" x14ac:dyDescent="0.25">
      <c r="A3220" s="87">
        <v>44475</v>
      </c>
      <c r="B3220" s="88">
        <v>126.660004</v>
      </c>
      <c r="C3220" s="88">
        <v>128.979996</v>
      </c>
      <c r="D3220" s="88">
        <v>124.120003</v>
      </c>
      <c r="E3220" s="88">
        <v>128.779999</v>
      </c>
      <c r="F3220" s="88">
        <v>127.888802</v>
      </c>
      <c r="G3220" s="88">
        <v>45700</v>
      </c>
    </row>
    <row r="3221" spans="1:7" hidden="1" x14ac:dyDescent="0.25">
      <c r="A3221" s="87">
        <v>44476</v>
      </c>
      <c r="B3221" s="88">
        <v>128.779999</v>
      </c>
      <c r="C3221" s="88">
        <v>129.86000100000001</v>
      </c>
      <c r="D3221" s="88">
        <v>126.41999800000001</v>
      </c>
      <c r="E3221" s="88">
        <v>127.010002</v>
      </c>
      <c r="F3221" s="88">
        <v>126.13105</v>
      </c>
      <c r="G3221" s="88">
        <v>42800</v>
      </c>
    </row>
    <row r="3222" spans="1:7" hidden="1" x14ac:dyDescent="0.25">
      <c r="A3222" s="87">
        <v>44477</v>
      </c>
      <c r="B3222" s="88">
        <v>127.470001</v>
      </c>
      <c r="C3222" s="88">
        <v>127.58000199999999</v>
      </c>
      <c r="D3222" s="88">
        <v>126.360001</v>
      </c>
      <c r="E3222" s="88">
        <v>126.839996</v>
      </c>
      <c r="F3222" s="88">
        <v>125.962227</v>
      </c>
      <c r="G3222" s="88">
        <v>17800</v>
      </c>
    </row>
    <row r="3223" spans="1:7" hidden="1" x14ac:dyDescent="0.25">
      <c r="A3223" s="87">
        <v>44480</v>
      </c>
      <c r="B3223" s="88">
        <v>127.089996</v>
      </c>
      <c r="C3223" s="88">
        <v>127.339996</v>
      </c>
      <c r="D3223" s="88">
        <v>124.870003</v>
      </c>
      <c r="E3223" s="88">
        <v>126.349998</v>
      </c>
      <c r="F3223" s="88">
        <v>125.475616</v>
      </c>
      <c r="G3223" s="88">
        <v>20700</v>
      </c>
    </row>
    <row r="3224" spans="1:7" hidden="1" x14ac:dyDescent="0.25">
      <c r="A3224" s="87">
        <v>44481</v>
      </c>
      <c r="B3224" s="88">
        <v>126.900002</v>
      </c>
      <c r="C3224" s="88">
        <v>128.61000100000001</v>
      </c>
      <c r="D3224" s="88">
        <v>126.900002</v>
      </c>
      <c r="E3224" s="88">
        <v>127.849998</v>
      </c>
      <c r="F3224" s="88">
        <v>126.965233</v>
      </c>
      <c r="G3224" s="88">
        <v>21500</v>
      </c>
    </row>
    <row r="3225" spans="1:7" hidden="1" x14ac:dyDescent="0.25">
      <c r="A3225" s="87">
        <v>44482</v>
      </c>
      <c r="B3225" s="88">
        <v>127</v>
      </c>
      <c r="C3225" s="88">
        <v>128.61999499999999</v>
      </c>
      <c r="D3225" s="88">
        <v>125.91999800000001</v>
      </c>
      <c r="E3225" s="88">
        <v>127.900002</v>
      </c>
      <c r="F3225" s="88">
        <v>127.014893</v>
      </c>
      <c r="G3225" s="88">
        <v>23500</v>
      </c>
    </row>
    <row r="3226" spans="1:7" hidden="1" x14ac:dyDescent="0.25">
      <c r="A3226" s="87">
        <v>44483</v>
      </c>
      <c r="B3226" s="88">
        <v>128.91000399999999</v>
      </c>
      <c r="C3226" s="88">
        <v>129.720001</v>
      </c>
      <c r="D3226" s="88">
        <v>127.239998</v>
      </c>
      <c r="E3226" s="88">
        <v>129.08999600000001</v>
      </c>
      <c r="F3226" s="88">
        <v>128.19665499999999</v>
      </c>
      <c r="G3226" s="88">
        <v>36600</v>
      </c>
    </row>
    <row r="3227" spans="1:7" hidden="1" x14ac:dyDescent="0.25">
      <c r="A3227" s="87">
        <v>44484</v>
      </c>
      <c r="B3227" s="88">
        <v>130.470001</v>
      </c>
      <c r="C3227" s="88">
        <v>130.63999899999999</v>
      </c>
      <c r="D3227" s="88">
        <v>127.32</v>
      </c>
      <c r="E3227" s="88">
        <v>127.459999</v>
      </c>
      <c r="F3227" s="88">
        <v>126.577934</v>
      </c>
      <c r="G3227" s="88">
        <v>44000</v>
      </c>
    </row>
    <row r="3228" spans="1:7" hidden="1" x14ac:dyDescent="0.25">
      <c r="A3228" s="87">
        <v>44487</v>
      </c>
      <c r="B3228" s="88">
        <v>126.94000200000001</v>
      </c>
      <c r="C3228" s="88">
        <v>127.80999799999999</v>
      </c>
      <c r="D3228" s="88">
        <v>126.33000199999999</v>
      </c>
      <c r="E3228" s="88">
        <v>126.400002</v>
      </c>
      <c r="F3228" s="88">
        <v>125.52526899999999</v>
      </c>
      <c r="G3228" s="88">
        <v>26200</v>
      </c>
    </row>
    <row r="3229" spans="1:7" hidden="1" x14ac:dyDescent="0.25">
      <c r="A3229" s="87">
        <v>44488</v>
      </c>
      <c r="B3229" s="88">
        <v>127.41999800000001</v>
      </c>
      <c r="C3229" s="88">
        <v>127.41999800000001</v>
      </c>
      <c r="D3229" s="88">
        <v>125.129997</v>
      </c>
      <c r="E3229" s="88">
        <v>126.82</v>
      </c>
      <c r="F3229" s="88">
        <v>125.942368</v>
      </c>
      <c r="G3229" s="88">
        <v>27800</v>
      </c>
    </row>
    <row r="3230" spans="1:7" hidden="1" x14ac:dyDescent="0.25">
      <c r="A3230" s="87">
        <v>44489</v>
      </c>
      <c r="B3230" s="88">
        <v>126.540001</v>
      </c>
      <c r="C3230" s="88">
        <v>129.070007</v>
      </c>
      <c r="D3230" s="88">
        <v>126.540001</v>
      </c>
      <c r="E3230" s="88">
        <v>128.36999499999999</v>
      </c>
      <c r="F3230" s="88">
        <v>127.481628</v>
      </c>
      <c r="G3230" s="88">
        <v>25300</v>
      </c>
    </row>
    <row r="3231" spans="1:7" hidden="1" x14ac:dyDescent="0.25">
      <c r="A3231" s="87">
        <v>44490</v>
      </c>
      <c r="B3231" s="88">
        <v>128.729996</v>
      </c>
      <c r="C3231" s="88">
        <v>129.75</v>
      </c>
      <c r="D3231" s="88">
        <v>128.729996</v>
      </c>
      <c r="E3231" s="88">
        <v>129.36999499999999</v>
      </c>
      <c r="F3231" s="88">
        <v>128.474716</v>
      </c>
      <c r="G3231" s="88">
        <v>30600</v>
      </c>
    </row>
    <row r="3232" spans="1:7" hidden="1" x14ac:dyDescent="0.25">
      <c r="A3232" s="87">
        <v>44491</v>
      </c>
      <c r="B3232" s="88">
        <v>130.13999899999999</v>
      </c>
      <c r="C3232" s="88">
        <v>130.58000200000001</v>
      </c>
      <c r="D3232" s="88">
        <v>128.83999600000001</v>
      </c>
      <c r="E3232" s="88">
        <v>130.029999</v>
      </c>
      <c r="F3232" s="88">
        <v>129.13014200000001</v>
      </c>
      <c r="G3232" s="88">
        <v>30600</v>
      </c>
    </row>
    <row r="3233" spans="1:7" hidden="1" x14ac:dyDescent="0.25">
      <c r="A3233" s="87">
        <v>44494</v>
      </c>
      <c r="B3233" s="88">
        <v>129.66999799999999</v>
      </c>
      <c r="C3233" s="88">
        <v>131.80999800000001</v>
      </c>
      <c r="D3233" s="88">
        <v>128.94000199999999</v>
      </c>
      <c r="E3233" s="88">
        <v>130.86000100000001</v>
      </c>
      <c r="F3233" s="88">
        <v>129.954407</v>
      </c>
      <c r="G3233" s="88">
        <v>36100</v>
      </c>
    </row>
    <row r="3234" spans="1:7" hidden="1" x14ac:dyDescent="0.25">
      <c r="A3234" s="87">
        <v>44495</v>
      </c>
      <c r="B3234" s="88">
        <v>131.070007</v>
      </c>
      <c r="C3234" s="88">
        <v>133.38999899999999</v>
      </c>
      <c r="D3234" s="88">
        <v>130.550003</v>
      </c>
      <c r="E3234" s="88">
        <v>132.050003</v>
      </c>
      <c r="F3234" s="88">
        <v>131.13618500000001</v>
      </c>
      <c r="G3234" s="88">
        <v>51100</v>
      </c>
    </row>
    <row r="3235" spans="1:7" hidden="1" x14ac:dyDescent="0.25">
      <c r="A3235" s="87">
        <v>44496</v>
      </c>
      <c r="B3235" s="88">
        <v>131</v>
      </c>
      <c r="C3235" s="88">
        <v>132.41000399999999</v>
      </c>
      <c r="D3235" s="88">
        <v>127.849998</v>
      </c>
      <c r="E3235" s="88">
        <v>128.30999800000001</v>
      </c>
      <c r="F3235" s="88">
        <v>127.42205</v>
      </c>
      <c r="G3235" s="88">
        <v>70300</v>
      </c>
    </row>
    <row r="3236" spans="1:7" hidden="1" x14ac:dyDescent="0.25">
      <c r="A3236" s="87">
        <v>44497</v>
      </c>
      <c r="B3236" s="88">
        <v>128.61000100000001</v>
      </c>
      <c r="C3236" s="88">
        <v>131.08999600000001</v>
      </c>
      <c r="D3236" s="88">
        <v>128.61000100000001</v>
      </c>
      <c r="E3236" s="88">
        <v>130.83999600000001</v>
      </c>
      <c r="F3236" s="88">
        <v>129.93455499999999</v>
      </c>
      <c r="G3236" s="88">
        <v>32700</v>
      </c>
    </row>
    <row r="3237" spans="1:7" hidden="1" x14ac:dyDescent="0.25">
      <c r="A3237" s="87">
        <v>44498</v>
      </c>
      <c r="B3237" s="88">
        <v>130.13000500000001</v>
      </c>
      <c r="C3237" s="88">
        <v>131.38000500000001</v>
      </c>
      <c r="D3237" s="88">
        <v>130.070007</v>
      </c>
      <c r="E3237" s="88">
        <v>131.070007</v>
      </c>
      <c r="F3237" s="88">
        <v>130.16296399999999</v>
      </c>
      <c r="G3237" s="88">
        <v>56100</v>
      </c>
    </row>
    <row r="3238" spans="1:7" hidden="1" x14ac:dyDescent="0.25">
      <c r="A3238" s="87">
        <v>44501</v>
      </c>
      <c r="B3238" s="88">
        <v>131.220001</v>
      </c>
      <c r="C3238" s="88">
        <v>133.779999</v>
      </c>
      <c r="D3238" s="88">
        <v>131.19000199999999</v>
      </c>
      <c r="E3238" s="88">
        <v>133.19000199999999</v>
      </c>
      <c r="F3238" s="88">
        <v>132.26828</v>
      </c>
      <c r="G3238" s="88">
        <v>57100</v>
      </c>
    </row>
    <row r="3239" spans="1:7" hidden="1" x14ac:dyDescent="0.25">
      <c r="A3239" s="87">
        <v>44502</v>
      </c>
      <c r="B3239" s="88">
        <v>134</v>
      </c>
      <c r="C3239" s="88">
        <v>134</v>
      </c>
      <c r="D3239" s="88">
        <v>131.779999</v>
      </c>
      <c r="E3239" s="88">
        <v>132.020004</v>
      </c>
      <c r="F3239" s="88">
        <v>131.10638399999999</v>
      </c>
      <c r="G3239" s="88">
        <v>47900</v>
      </c>
    </row>
    <row r="3240" spans="1:7" hidden="1" x14ac:dyDescent="0.25">
      <c r="A3240" s="87">
        <v>44503</v>
      </c>
      <c r="B3240" s="88">
        <v>131.58000200000001</v>
      </c>
      <c r="C3240" s="88">
        <v>134.46000699999999</v>
      </c>
      <c r="D3240" s="88">
        <v>130.91999799999999</v>
      </c>
      <c r="E3240" s="88">
        <v>133.570007</v>
      </c>
      <c r="F3240" s="88">
        <v>132.64565999999999</v>
      </c>
      <c r="G3240" s="88">
        <v>53000</v>
      </c>
    </row>
    <row r="3241" spans="1:7" hidden="1" x14ac:dyDescent="0.25">
      <c r="A3241" s="87">
        <v>44504</v>
      </c>
      <c r="B3241" s="88">
        <v>134.63000500000001</v>
      </c>
      <c r="C3241" s="88">
        <v>135.179993</v>
      </c>
      <c r="D3241" s="88">
        <v>130.970001</v>
      </c>
      <c r="E3241" s="88">
        <v>132.21000699999999</v>
      </c>
      <c r="F3241" s="88">
        <v>131.295074</v>
      </c>
      <c r="G3241" s="88">
        <v>40900</v>
      </c>
    </row>
    <row r="3242" spans="1:7" hidden="1" x14ac:dyDescent="0.25">
      <c r="A3242" s="87">
        <v>44505</v>
      </c>
      <c r="B3242" s="88">
        <v>133.270004</v>
      </c>
      <c r="C3242" s="88">
        <v>137.44000199999999</v>
      </c>
      <c r="D3242" s="88">
        <v>133.270004</v>
      </c>
      <c r="E3242" s="88">
        <v>135.44000199999999</v>
      </c>
      <c r="F3242" s="88">
        <v>134.50271599999999</v>
      </c>
      <c r="G3242" s="88">
        <v>49400</v>
      </c>
    </row>
    <row r="3243" spans="1:7" hidden="1" x14ac:dyDescent="0.25">
      <c r="A3243" s="87">
        <v>44508</v>
      </c>
      <c r="B3243" s="88">
        <v>135</v>
      </c>
      <c r="C3243" s="88">
        <v>135</v>
      </c>
      <c r="D3243" s="88">
        <v>130.259995</v>
      </c>
      <c r="E3243" s="88">
        <v>132.21000699999999</v>
      </c>
      <c r="F3243" s="88">
        <v>131.295074</v>
      </c>
      <c r="G3243" s="88">
        <v>65500</v>
      </c>
    </row>
    <row r="3244" spans="1:7" hidden="1" x14ac:dyDescent="0.25">
      <c r="A3244" s="87">
        <v>44509</v>
      </c>
      <c r="B3244" s="88">
        <v>132.58999600000001</v>
      </c>
      <c r="C3244" s="88">
        <v>132.58999600000001</v>
      </c>
      <c r="D3244" s="88">
        <v>130.71000699999999</v>
      </c>
      <c r="E3244" s="88">
        <v>130.740005</v>
      </c>
      <c r="F3244" s="88">
        <v>129.835251</v>
      </c>
      <c r="G3244" s="88">
        <v>40200</v>
      </c>
    </row>
    <row r="3245" spans="1:7" hidden="1" x14ac:dyDescent="0.25">
      <c r="A3245" s="87">
        <v>44510</v>
      </c>
      <c r="B3245" s="88">
        <v>130.96000699999999</v>
      </c>
      <c r="C3245" s="88">
        <v>132.75</v>
      </c>
      <c r="D3245" s="88">
        <v>130.91999799999999</v>
      </c>
      <c r="E3245" s="88">
        <v>132.13999899999999</v>
      </c>
      <c r="F3245" s="88">
        <v>131.22555500000001</v>
      </c>
      <c r="G3245" s="88">
        <v>46800</v>
      </c>
    </row>
    <row r="3246" spans="1:7" hidden="1" x14ac:dyDescent="0.25">
      <c r="A3246" s="87">
        <v>44511</v>
      </c>
      <c r="B3246" s="88">
        <v>132.39999399999999</v>
      </c>
      <c r="C3246" s="88">
        <v>132.53999300000001</v>
      </c>
      <c r="D3246" s="88">
        <v>130.820007</v>
      </c>
      <c r="E3246" s="88">
        <v>131.199997</v>
      </c>
      <c r="F3246" s="88">
        <v>130.29205300000001</v>
      </c>
      <c r="G3246" s="88">
        <v>31900</v>
      </c>
    </row>
    <row r="3247" spans="1:7" hidden="1" x14ac:dyDescent="0.25">
      <c r="A3247" s="87">
        <v>44512</v>
      </c>
      <c r="B3247" s="88">
        <v>131.88999899999999</v>
      </c>
      <c r="C3247" s="88">
        <v>132.83999600000001</v>
      </c>
      <c r="D3247" s="88">
        <v>131.08999600000001</v>
      </c>
      <c r="E3247" s="88">
        <v>132.13999899999999</v>
      </c>
      <c r="F3247" s="88">
        <v>131.22555500000001</v>
      </c>
      <c r="G3247" s="88">
        <v>25300</v>
      </c>
    </row>
    <row r="3248" spans="1:7" hidden="1" x14ac:dyDescent="0.25">
      <c r="A3248" s="87">
        <v>44515</v>
      </c>
      <c r="B3248" s="88">
        <v>131.80999800000001</v>
      </c>
      <c r="C3248" s="88">
        <v>133.86999499999999</v>
      </c>
      <c r="D3248" s="88">
        <v>131.80999800000001</v>
      </c>
      <c r="E3248" s="88">
        <v>133.69000199999999</v>
      </c>
      <c r="F3248" s="88">
        <v>132.76483200000001</v>
      </c>
      <c r="G3248" s="88">
        <v>53300</v>
      </c>
    </row>
    <row r="3249" spans="1:7" hidden="1" x14ac:dyDescent="0.25">
      <c r="A3249" s="87">
        <v>44516</v>
      </c>
      <c r="B3249" s="88">
        <v>133.550003</v>
      </c>
      <c r="C3249" s="88">
        <v>134.86000100000001</v>
      </c>
      <c r="D3249" s="88">
        <v>132.94000199999999</v>
      </c>
      <c r="E3249" s="88">
        <v>133.970001</v>
      </c>
      <c r="F3249" s="88">
        <v>133.042877</v>
      </c>
      <c r="G3249" s="88">
        <v>56400</v>
      </c>
    </row>
    <row r="3250" spans="1:7" hidden="1" x14ac:dyDescent="0.25">
      <c r="A3250" s="87">
        <v>44517</v>
      </c>
      <c r="B3250" s="88">
        <v>133.14999399999999</v>
      </c>
      <c r="C3250" s="88">
        <v>133.75</v>
      </c>
      <c r="D3250" s="88">
        <v>132.509995</v>
      </c>
      <c r="E3250" s="88">
        <v>132.83999600000001</v>
      </c>
      <c r="F3250" s="88">
        <v>131.92070000000001</v>
      </c>
      <c r="G3250" s="88">
        <v>54400</v>
      </c>
    </row>
    <row r="3251" spans="1:7" hidden="1" x14ac:dyDescent="0.25">
      <c r="A3251" s="87">
        <v>44518</v>
      </c>
      <c r="B3251" s="88">
        <v>132.33000200000001</v>
      </c>
      <c r="C3251" s="88">
        <v>133.63000500000001</v>
      </c>
      <c r="D3251" s="88">
        <v>129.19000199999999</v>
      </c>
      <c r="E3251" s="88">
        <v>130.10000600000001</v>
      </c>
      <c r="F3251" s="88">
        <v>129.19967700000001</v>
      </c>
      <c r="G3251" s="88">
        <v>51400</v>
      </c>
    </row>
    <row r="3252" spans="1:7" hidden="1" x14ac:dyDescent="0.25">
      <c r="A3252" s="87">
        <v>44519</v>
      </c>
      <c r="B3252" s="88">
        <v>129.770004</v>
      </c>
      <c r="C3252" s="88">
        <v>132.679993</v>
      </c>
      <c r="D3252" s="88">
        <v>129.770004</v>
      </c>
      <c r="E3252" s="88">
        <v>132.16999799999999</v>
      </c>
      <c r="F3252" s="88">
        <v>131.25534099999999</v>
      </c>
      <c r="G3252" s="88">
        <v>42200</v>
      </c>
    </row>
    <row r="3253" spans="1:7" hidden="1" x14ac:dyDescent="0.25">
      <c r="A3253" s="87">
        <v>44522</v>
      </c>
      <c r="B3253" s="88">
        <v>132.35000600000001</v>
      </c>
      <c r="C3253" s="88">
        <v>134.529999</v>
      </c>
      <c r="D3253" s="88">
        <v>131.86000100000001</v>
      </c>
      <c r="E3253" s="88">
        <v>134.020004</v>
      </c>
      <c r="F3253" s="88">
        <v>133.092545</v>
      </c>
      <c r="G3253" s="88">
        <v>30500</v>
      </c>
    </row>
    <row r="3254" spans="1:7" hidden="1" x14ac:dyDescent="0.25">
      <c r="A3254" s="87">
        <v>44523</v>
      </c>
      <c r="B3254" s="88">
        <v>133.60000600000001</v>
      </c>
      <c r="C3254" s="88">
        <v>135</v>
      </c>
      <c r="D3254" s="88">
        <v>133.60000600000001</v>
      </c>
      <c r="E3254" s="88">
        <v>134.66999799999999</v>
      </c>
      <c r="F3254" s="88">
        <v>133.73803699999999</v>
      </c>
      <c r="G3254" s="88">
        <v>33400</v>
      </c>
    </row>
    <row r="3255" spans="1:7" hidden="1" x14ac:dyDescent="0.25">
      <c r="A3255" s="87">
        <v>44524</v>
      </c>
      <c r="B3255" s="88">
        <v>133.75</v>
      </c>
      <c r="C3255" s="88">
        <v>135</v>
      </c>
      <c r="D3255" s="88">
        <v>133.279999</v>
      </c>
      <c r="E3255" s="88">
        <v>134.28999300000001</v>
      </c>
      <c r="F3255" s="88">
        <v>133.36067199999999</v>
      </c>
      <c r="G3255" s="88">
        <v>40100</v>
      </c>
    </row>
    <row r="3256" spans="1:7" hidden="1" x14ac:dyDescent="0.25">
      <c r="A3256" s="87">
        <v>44526</v>
      </c>
      <c r="B3256" s="88">
        <v>132.570007</v>
      </c>
      <c r="C3256" s="88">
        <v>133.009995</v>
      </c>
      <c r="D3256" s="88">
        <v>129.220001</v>
      </c>
      <c r="E3256" s="88">
        <v>130.55999800000001</v>
      </c>
      <c r="F3256" s="88">
        <v>129.65647899999999</v>
      </c>
      <c r="G3256" s="88">
        <v>35100</v>
      </c>
    </row>
    <row r="3257" spans="1:7" hidden="1" x14ac:dyDescent="0.25">
      <c r="A3257" s="87">
        <v>44529</v>
      </c>
      <c r="B3257" s="88">
        <v>131.64999399999999</v>
      </c>
      <c r="C3257" s="88">
        <v>131.96000699999999</v>
      </c>
      <c r="D3257" s="88">
        <v>129.78999300000001</v>
      </c>
      <c r="E3257" s="88">
        <v>130.240005</v>
      </c>
      <c r="F3257" s="88">
        <v>129.33871500000001</v>
      </c>
      <c r="G3257" s="88">
        <v>40700</v>
      </c>
    </row>
    <row r="3258" spans="1:7" hidden="1" x14ac:dyDescent="0.25">
      <c r="A3258" s="87">
        <v>44530</v>
      </c>
      <c r="B3258" s="88">
        <v>129.800003</v>
      </c>
      <c r="C3258" s="88">
        <v>130.28999300000001</v>
      </c>
      <c r="D3258" s="88">
        <v>127.360001</v>
      </c>
      <c r="E3258" s="88">
        <v>127.360001</v>
      </c>
      <c r="F3258" s="88">
        <v>126.47863</v>
      </c>
      <c r="G3258" s="88">
        <v>63700</v>
      </c>
    </row>
    <row r="3259" spans="1:7" hidden="1" x14ac:dyDescent="0.25">
      <c r="A3259" s="87">
        <v>44531</v>
      </c>
      <c r="B3259" s="88">
        <v>129.13000500000001</v>
      </c>
      <c r="C3259" s="88">
        <v>133.21000699999999</v>
      </c>
      <c r="D3259" s="88">
        <v>128.33000200000001</v>
      </c>
      <c r="E3259" s="88">
        <v>128.33000200000001</v>
      </c>
      <c r="F3259" s="88">
        <v>127.441917</v>
      </c>
      <c r="G3259" s="88">
        <v>39600</v>
      </c>
    </row>
    <row r="3260" spans="1:7" hidden="1" x14ac:dyDescent="0.25">
      <c r="A3260" s="87">
        <v>44532</v>
      </c>
      <c r="B3260" s="88">
        <v>129.38999899999999</v>
      </c>
      <c r="C3260" s="88">
        <v>132.770004</v>
      </c>
      <c r="D3260" s="88">
        <v>129.38999899999999</v>
      </c>
      <c r="E3260" s="88">
        <v>131.009995</v>
      </c>
      <c r="F3260" s="88">
        <v>130.103363</v>
      </c>
      <c r="G3260" s="88">
        <v>50900</v>
      </c>
    </row>
    <row r="3261" spans="1:7" hidden="1" x14ac:dyDescent="0.25">
      <c r="A3261" s="87">
        <v>44533</v>
      </c>
      <c r="B3261" s="88">
        <v>131.66000399999999</v>
      </c>
      <c r="C3261" s="88">
        <v>132.36000100000001</v>
      </c>
      <c r="D3261" s="88">
        <v>130.78999300000001</v>
      </c>
      <c r="E3261" s="88">
        <v>131.89999399999999</v>
      </c>
      <c r="F3261" s="88">
        <v>130.98719800000001</v>
      </c>
      <c r="G3261" s="88">
        <v>48600</v>
      </c>
    </row>
    <row r="3262" spans="1:7" hidden="1" x14ac:dyDescent="0.25">
      <c r="A3262" s="87">
        <v>44536</v>
      </c>
      <c r="B3262" s="88">
        <v>133.10000600000001</v>
      </c>
      <c r="C3262" s="88">
        <v>135.83000200000001</v>
      </c>
      <c r="D3262" s="88">
        <v>133.10000600000001</v>
      </c>
      <c r="E3262" s="88">
        <v>134.61999499999999</v>
      </c>
      <c r="F3262" s="88">
        <v>133.68838500000001</v>
      </c>
      <c r="G3262" s="88">
        <v>66600</v>
      </c>
    </row>
    <row r="3263" spans="1:7" hidden="1" x14ac:dyDescent="0.25">
      <c r="A3263" s="87">
        <v>44537</v>
      </c>
      <c r="B3263" s="88">
        <v>140.470001</v>
      </c>
      <c r="C3263" s="88">
        <v>140.470001</v>
      </c>
      <c r="D3263" s="88">
        <v>134.14999399999999</v>
      </c>
      <c r="E3263" s="88">
        <v>134.39999399999999</v>
      </c>
      <c r="F3263" s="88">
        <v>133.46989400000001</v>
      </c>
      <c r="G3263" s="88">
        <v>54300</v>
      </c>
    </row>
    <row r="3264" spans="1:7" hidden="1" x14ac:dyDescent="0.25">
      <c r="A3264" s="87">
        <v>44538</v>
      </c>
      <c r="B3264" s="88">
        <v>133.71000699999999</v>
      </c>
      <c r="C3264" s="88">
        <v>137.490005</v>
      </c>
      <c r="D3264" s="88">
        <v>133.71000699999999</v>
      </c>
      <c r="E3264" s="88">
        <v>137.28999300000001</v>
      </c>
      <c r="F3264" s="88">
        <v>136.33990499999999</v>
      </c>
      <c r="G3264" s="88">
        <v>53100</v>
      </c>
    </row>
    <row r="3265" spans="1:7" hidden="1" x14ac:dyDescent="0.25">
      <c r="A3265" s="87">
        <v>44539</v>
      </c>
      <c r="B3265" s="88">
        <v>136.63999899999999</v>
      </c>
      <c r="C3265" s="88">
        <v>136.63999899999999</v>
      </c>
      <c r="D3265" s="88">
        <v>134.63000500000001</v>
      </c>
      <c r="E3265" s="88">
        <v>134.83999600000001</v>
      </c>
      <c r="F3265" s="88">
        <v>133.90685999999999</v>
      </c>
      <c r="G3265" s="88">
        <v>53000</v>
      </c>
    </row>
    <row r="3266" spans="1:7" hidden="1" x14ac:dyDescent="0.25">
      <c r="A3266" s="87">
        <v>44540</v>
      </c>
      <c r="B3266" s="88">
        <v>135.35000600000001</v>
      </c>
      <c r="C3266" s="88">
        <v>136.39999399999999</v>
      </c>
      <c r="D3266" s="88">
        <v>134.53999300000001</v>
      </c>
      <c r="E3266" s="88">
        <v>135.10000600000001</v>
      </c>
      <c r="F3266" s="88">
        <v>134.16506999999999</v>
      </c>
      <c r="G3266" s="88">
        <v>51500</v>
      </c>
    </row>
    <row r="3267" spans="1:7" hidden="1" x14ac:dyDescent="0.25">
      <c r="A3267" s="87">
        <v>44543</v>
      </c>
      <c r="B3267" s="88">
        <v>134.53999300000001</v>
      </c>
      <c r="C3267" s="88">
        <v>137.770004</v>
      </c>
      <c r="D3267" s="88">
        <v>134.179993</v>
      </c>
      <c r="E3267" s="88">
        <v>136.509995</v>
      </c>
      <c r="F3267" s="88">
        <v>135.56530799999999</v>
      </c>
      <c r="G3267" s="88">
        <v>53800</v>
      </c>
    </row>
    <row r="3268" spans="1:7" hidden="1" x14ac:dyDescent="0.25">
      <c r="A3268" s="87">
        <v>44544</v>
      </c>
      <c r="B3268" s="88">
        <v>136.050003</v>
      </c>
      <c r="C3268" s="88">
        <v>138.240005</v>
      </c>
      <c r="D3268" s="88">
        <v>136</v>
      </c>
      <c r="E3268" s="88">
        <v>136.39999399999999</v>
      </c>
      <c r="F3268" s="88">
        <v>135.93403599999999</v>
      </c>
      <c r="G3268" s="88">
        <v>91600</v>
      </c>
    </row>
    <row r="3269" spans="1:7" hidden="1" x14ac:dyDescent="0.25">
      <c r="A3269" s="87">
        <v>44545</v>
      </c>
      <c r="B3269" s="88">
        <v>136.91999799999999</v>
      </c>
      <c r="C3269" s="88">
        <v>139.41000399999999</v>
      </c>
      <c r="D3269" s="88">
        <v>135.990005</v>
      </c>
      <c r="E3269" s="88">
        <v>135.990005</v>
      </c>
      <c r="F3269" s="88">
        <v>135.525452</v>
      </c>
      <c r="G3269" s="88">
        <v>155800</v>
      </c>
    </row>
    <row r="3270" spans="1:7" hidden="1" x14ac:dyDescent="0.25">
      <c r="A3270" s="87">
        <v>44546</v>
      </c>
      <c r="B3270" s="88">
        <v>137.070007</v>
      </c>
      <c r="C3270" s="88">
        <v>141.55999800000001</v>
      </c>
      <c r="D3270" s="88">
        <v>136.25</v>
      </c>
      <c r="E3270" s="88">
        <v>140.270004</v>
      </c>
      <c r="F3270" s="88">
        <v>139.79083299999999</v>
      </c>
      <c r="G3270" s="88">
        <v>93300</v>
      </c>
    </row>
    <row r="3271" spans="1:7" hidden="1" x14ac:dyDescent="0.25">
      <c r="A3271" s="87">
        <v>44547</v>
      </c>
      <c r="B3271" s="88">
        <v>139.279999</v>
      </c>
      <c r="C3271" s="88">
        <v>141.46000699999999</v>
      </c>
      <c r="D3271" s="88">
        <v>139.21000699999999</v>
      </c>
      <c r="E3271" s="88">
        <v>140.759995</v>
      </c>
      <c r="F3271" s="88">
        <v>140.279144</v>
      </c>
      <c r="G3271" s="88">
        <v>230100</v>
      </c>
    </row>
    <row r="3272" spans="1:7" hidden="1" x14ac:dyDescent="0.25">
      <c r="A3272" s="87">
        <v>44550</v>
      </c>
      <c r="B3272" s="88">
        <v>139.61000100000001</v>
      </c>
      <c r="C3272" s="88">
        <v>141.36999499999999</v>
      </c>
      <c r="D3272" s="88">
        <v>137.509995</v>
      </c>
      <c r="E3272" s="88">
        <v>140.96000699999999</v>
      </c>
      <c r="F3272" s="88">
        <v>140.47846999999999</v>
      </c>
      <c r="G3272" s="88">
        <v>58400</v>
      </c>
    </row>
    <row r="3273" spans="1:7" hidden="1" x14ac:dyDescent="0.25">
      <c r="A3273" s="87">
        <v>44551</v>
      </c>
      <c r="B3273" s="88">
        <v>140.990005</v>
      </c>
      <c r="C3273" s="88">
        <v>143.16000399999999</v>
      </c>
      <c r="D3273" s="88">
        <v>139.78999300000001</v>
      </c>
      <c r="E3273" s="88">
        <v>139.96000699999999</v>
      </c>
      <c r="F3273" s="88">
        <v>139.481888</v>
      </c>
      <c r="G3273" s="88">
        <v>54200</v>
      </c>
    </row>
    <row r="3274" spans="1:7" hidden="1" x14ac:dyDescent="0.25">
      <c r="A3274" s="87">
        <v>44552</v>
      </c>
      <c r="B3274" s="88">
        <v>140</v>
      </c>
      <c r="C3274" s="88">
        <v>141.36000100000001</v>
      </c>
      <c r="D3274" s="88">
        <v>139.529999</v>
      </c>
      <c r="E3274" s="88">
        <v>141.30999800000001</v>
      </c>
      <c r="F3274" s="88">
        <v>140.827271</v>
      </c>
      <c r="G3274" s="88">
        <v>25000</v>
      </c>
    </row>
    <row r="3275" spans="1:7" hidden="1" x14ac:dyDescent="0.25">
      <c r="A3275" s="87">
        <v>44553</v>
      </c>
      <c r="B3275" s="88">
        <v>142</v>
      </c>
      <c r="C3275" s="88">
        <v>142</v>
      </c>
      <c r="D3275" s="88">
        <v>140.16000399999999</v>
      </c>
      <c r="E3275" s="88">
        <v>141.729996</v>
      </c>
      <c r="F3275" s="88">
        <v>141.245834</v>
      </c>
      <c r="G3275" s="88">
        <v>23900</v>
      </c>
    </row>
    <row r="3276" spans="1:7" hidden="1" x14ac:dyDescent="0.25">
      <c r="A3276" s="87">
        <v>44557</v>
      </c>
      <c r="B3276" s="88">
        <v>142</v>
      </c>
      <c r="C3276" s="88">
        <v>143</v>
      </c>
      <c r="D3276" s="88">
        <v>140.729996</v>
      </c>
      <c r="E3276" s="88">
        <v>142.86999499999999</v>
      </c>
      <c r="F3276" s="88">
        <v>142.38192699999999</v>
      </c>
      <c r="G3276" s="88">
        <v>46100</v>
      </c>
    </row>
    <row r="3277" spans="1:7" hidden="1" x14ac:dyDescent="0.25">
      <c r="A3277" s="87">
        <v>44558</v>
      </c>
      <c r="B3277" s="88">
        <v>142.19000199999999</v>
      </c>
      <c r="C3277" s="88">
        <v>143</v>
      </c>
      <c r="D3277" s="88">
        <v>141.19000199999999</v>
      </c>
      <c r="E3277" s="88">
        <v>141.88000500000001</v>
      </c>
      <c r="F3277" s="88">
        <v>141.39532500000001</v>
      </c>
      <c r="G3277" s="88">
        <v>29000</v>
      </c>
    </row>
    <row r="3278" spans="1:7" hidden="1" x14ac:dyDescent="0.25">
      <c r="A3278" s="87">
        <v>44559</v>
      </c>
      <c r="B3278" s="88">
        <v>142.279999</v>
      </c>
      <c r="C3278" s="88">
        <v>143.220001</v>
      </c>
      <c r="D3278" s="88">
        <v>141.300003</v>
      </c>
      <c r="E3278" s="88">
        <v>143.220001</v>
      </c>
      <c r="F3278" s="88">
        <v>142.73074299999999</v>
      </c>
      <c r="G3278" s="88">
        <v>61000</v>
      </c>
    </row>
    <row r="3279" spans="1:7" hidden="1" x14ac:dyDescent="0.25">
      <c r="A3279" s="87">
        <v>44560</v>
      </c>
      <c r="B3279" s="88">
        <v>143.179993</v>
      </c>
      <c r="C3279" s="88">
        <v>145.050003</v>
      </c>
      <c r="D3279" s="88">
        <v>142.490005</v>
      </c>
      <c r="E3279" s="88">
        <v>143.96000699999999</v>
      </c>
      <c r="F3279" s="88">
        <v>143.46821600000001</v>
      </c>
      <c r="G3279" s="88">
        <v>69700</v>
      </c>
    </row>
    <row r="3280" spans="1:7" x14ac:dyDescent="0.25">
      <c r="A3280" s="87">
        <v>44561</v>
      </c>
      <c r="B3280" s="88">
        <v>144</v>
      </c>
      <c r="C3280" s="88">
        <v>146.07</v>
      </c>
      <c r="D3280" s="88">
        <v>143.97</v>
      </c>
      <c r="E3280" s="88">
        <v>145.81</v>
      </c>
      <c r="F3280" s="88">
        <v>145.31</v>
      </c>
      <c r="G3280" s="88">
        <v>33500</v>
      </c>
    </row>
    <row r="3282" spans="1:1" x14ac:dyDescent="0.25">
      <c r="A3282" t="s">
        <v>88</v>
      </c>
    </row>
  </sheetData>
  <autoFilter ref="A6:G3280" xr:uid="{B06516EC-220F-4224-BEFF-1293F6EE8EF1}">
    <filterColumn colId="0">
      <filters>
        <dateGroupItem year="2021" month="12" day="31" dateTimeGrouping="day"/>
        <dateGroupItem year="2020" month="12" day="31" dateTimeGrouping="day"/>
        <dateGroupItem year="2019" month="12" day="31" dateTimeGrouping="day"/>
        <dateGroupItem year="2018" month="12" day="31" dateTimeGrouping="day"/>
        <dateGroupItem year="2017" month="12" day="29" dateTimeGrouping="day"/>
        <dateGroupItem year="2016" month="12" day="30" dateTimeGrouping="day"/>
        <dateGroupItem year="2015" month="12" day="31" dateTimeGrouping="day"/>
        <dateGroupItem year="2014" month="12" day="31" dateTimeGrouping="day"/>
        <dateGroupItem year="2013" month="12" day="31" dateTimeGrouping="day"/>
        <dateGroupItem year="2012" month="12" day="31" dateTimeGrouping="day"/>
        <dateGroupItem year="2011" month="12" day="30" dateTimeGrouping="day"/>
        <dateGroupItem year="2010" month="12" day="31" dateTimeGrouping="day"/>
        <dateGroupItem year="2009" month="12" day="31" dateTimeGrouping="day"/>
        <dateGroupItem year="2008" dateTimeGrouping="year"/>
      </filters>
    </filterColumn>
  </autoFilter>
  <mergeCells count="6">
    <mergeCell ref="A1:N1"/>
    <mergeCell ref="A2:N2"/>
    <mergeCell ref="A3:N3"/>
    <mergeCell ref="A4:G4"/>
    <mergeCell ref="K1517:K1769"/>
    <mergeCell ref="L1517:M1769"/>
  </mergeCells>
  <pageMargins left="0.2" right="0.2" top="0.75" bottom="0.75" header="0.3" footer="0.3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40667-E905-4532-9DC1-B31965209AE0}">
  <dimension ref="A1:N1"/>
  <sheetViews>
    <sheetView zoomScale="80" zoomScaleNormal="80" workbookViewId="0">
      <selection activeCell="U12" sqref="U12"/>
    </sheetView>
  </sheetViews>
  <sheetFormatPr defaultRowHeight="15" x14ac:dyDescent="0.25"/>
  <sheetData>
    <row r="1" spans="1:14" x14ac:dyDescent="0.25">
      <c r="A1" s="178" t="s">
        <v>185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</sheetData>
  <mergeCells count="1">
    <mergeCell ref="A1:N1"/>
  </mergeCells>
  <pageMargins left="0.2" right="0.2" top="0.75" bottom="0.75" header="0.3" footer="0.3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632A-187B-481B-AAFC-8C76573D183A}">
  <sheetPr>
    <pageSetUpPr fitToPage="1"/>
  </sheetPr>
  <dimension ref="A1:P6"/>
  <sheetViews>
    <sheetView workbookViewId="0">
      <selection activeCell="G13" sqref="G13"/>
    </sheetView>
  </sheetViews>
  <sheetFormatPr defaultRowHeight="15" x14ac:dyDescent="0.25"/>
  <cols>
    <col min="1" max="1" width="24.85546875" bestFit="1" customWidth="1"/>
    <col min="2" max="2" width="10.5703125" bestFit="1" customWidth="1"/>
    <col min="3" max="3" width="11.42578125" customWidth="1"/>
    <col min="4" max="8" width="13.28515625" bestFit="1" customWidth="1"/>
    <col min="9" max="12" width="14.28515625" bestFit="1" customWidth="1"/>
    <col min="13" max="14" width="13.28515625" bestFit="1" customWidth="1"/>
  </cols>
  <sheetData>
    <row r="1" spans="1:16" x14ac:dyDescent="0.25">
      <c r="A1" s="1" t="s">
        <v>92</v>
      </c>
    </row>
    <row r="2" spans="1:16" x14ac:dyDescent="0.25">
      <c r="B2" s="1">
        <v>2009</v>
      </c>
      <c r="C2" s="1">
        <v>2010</v>
      </c>
      <c r="D2" s="1">
        <v>2011</v>
      </c>
      <c r="E2" s="1">
        <v>2012</v>
      </c>
      <c r="F2" s="1">
        <v>2013</v>
      </c>
      <c r="G2" s="1">
        <v>2014</v>
      </c>
      <c r="H2" s="1">
        <v>2015</v>
      </c>
      <c r="I2" s="1">
        <v>2016</v>
      </c>
      <c r="J2" s="1">
        <v>2017</v>
      </c>
      <c r="K2" s="1">
        <v>2018</v>
      </c>
      <c r="L2" s="1">
        <v>2019</v>
      </c>
      <c r="M2" s="1">
        <v>2020</v>
      </c>
      <c r="N2" s="1">
        <v>2021</v>
      </c>
    </row>
    <row r="3" spans="1:16" x14ac:dyDescent="0.25">
      <c r="A3" t="s">
        <v>91</v>
      </c>
      <c r="B3" s="94">
        <v>5750174.2199999997</v>
      </c>
      <c r="C3" s="94">
        <v>9907277.5</v>
      </c>
      <c r="D3" s="94">
        <v>9827068.0299999993</v>
      </c>
      <c r="E3" s="94">
        <v>15018645.949999999</v>
      </c>
      <c r="F3" s="94">
        <v>29435739.280000001</v>
      </c>
      <c r="G3" s="94">
        <v>39297186.259999998</v>
      </c>
      <c r="H3" s="94">
        <v>49765177.789999992</v>
      </c>
      <c r="I3" s="94">
        <v>43961685.380000003</v>
      </c>
      <c r="J3" s="94">
        <v>32878239.59</v>
      </c>
      <c r="K3" s="94">
        <v>33924715.539999999</v>
      </c>
      <c r="L3" s="94">
        <v>35863436.579999998</v>
      </c>
      <c r="M3" s="94">
        <v>42441719.529999994</v>
      </c>
      <c r="N3" s="94">
        <v>44747072.49000001</v>
      </c>
      <c r="O3" s="94"/>
      <c r="P3" s="94"/>
    </row>
    <row r="4" spans="1:16" x14ac:dyDescent="0.25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6" x14ac:dyDescent="0.25">
      <c r="A5" t="s">
        <v>93</v>
      </c>
      <c r="B5" s="95">
        <f>+B3</f>
        <v>5750174.2199999997</v>
      </c>
      <c r="C5" s="95">
        <f>+B5+C3</f>
        <v>15657451.719999999</v>
      </c>
      <c r="D5" s="95">
        <f t="shared" ref="D5:N5" si="0">+C5+D3</f>
        <v>25484519.75</v>
      </c>
      <c r="E5" s="95">
        <f t="shared" si="0"/>
        <v>40503165.700000003</v>
      </c>
      <c r="F5" s="95">
        <f t="shared" si="0"/>
        <v>69938904.980000004</v>
      </c>
      <c r="G5" s="95">
        <f t="shared" si="0"/>
        <v>109236091.24000001</v>
      </c>
      <c r="H5" s="95">
        <f t="shared" si="0"/>
        <v>159001269.03</v>
      </c>
      <c r="I5" s="95">
        <f t="shared" si="0"/>
        <v>202962954.41</v>
      </c>
      <c r="J5" s="95">
        <f t="shared" si="0"/>
        <v>235841194</v>
      </c>
      <c r="K5" s="95">
        <f t="shared" si="0"/>
        <v>269765909.54000002</v>
      </c>
      <c r="L5" s="95">
        <f t="shared" si="0"/>
        <v>305629346.12</v>
      </c>
      <c r="M5" s="95">
        <f t="shared" si="0"/>
        <v>348071065.64999998</v>
      </c>
      <c r="N5" s="95">
        <f t="shared" si="0"/>
        <v>392818138.13999999</v>
      </c>
    </row>
    <row r="6" spans="1:16" x14ac:dyDescent="0.25">
      <c r="M6" s="96" t="s">
        <v>94</v>
      </c>
      <c r="N6" s="97" t="s">
        <v>95</v>
      </c>
    </row>
  </sheetData>
  <pageMargins left="0.7" right="0.7" top="0.75" bottom="0.75" header="0.3" footer="0.3"/>
  <pageSetup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02F7-348A-4247-8AF9-674AB6D786C7}">
  <dimension ref="A1:N36"/>
  <sheetViews>
    <sheetView topLeftCell="A4" zoomScaleNormal="100" workbookViewId="0">
      <selection activeCell="C16" sqref="C16"/>
    </sheetView>
  </sheetViews>
  <sheetFormatPr defaultRowHeight="15" outlineLevelCol="1" x14ac:dyDescent="0.25"/>
  <cols>
    <col min="1" max="1" width="52.42578125" bestFit="1" customWidth="1"/>
    <col min="2" max="2" width="11.28515625" bestFit="1" customWidth="1"/>
    <col min="3" max="3" width="10.28515625" customWidth="1"/>
    <col min="4" max="4" width="13.28515625" customWidth="1" outlineLevel="1"/>
    <col min="5" max="5" width="12.85546875" bestFit="1" customWidth="1"/>
    <col min="6" max="6" width="18.28515625" bestFit="1" customWidth="1"/>
    <col min="7" max="7" width="10" bestFit="1" customWidth="1"/>
    <col min="8" max="8" width="11.42578125" customWidth="1"/>
    <col min="9" max="9" width="14.28515625" bestFit="1" customWidth="1"/>
    <col min="11" max="11" width="18.28515625" bestFit="1" customWidth="1"/>
    <col min="14" max="14" width="14.28515625" bestFit="1" customWidth="1"/>
  </cols>
  <sheetData>
    <row r="1" spans="1:4" x14ac:dyDescent="0.25">
      <c r="A1" s="1" t="s">
        <v>109</v>
      </c>
    </row>
    <row r="2" spans="1:4" x14ac:dyDescent="0.25">
      <c r="A2" s="1" t="s">
        <v>0</v>
      </c>
    </row>
    <row r="3" spans="1:4" x14ac:dyDescent="0.25">
      <c r="A3" s="1" t="s">
        <v>110</v>
      </c>
    </row>
    <row r="5" spans="1:4" x14ac:dyDescent="0.25">
      <c r="A5" s="1"/>
    </row>
    <row r="6" spans="1:4" ht="15.75" thickBot="1" x14ac:dyDescent="0.3">
      <c r="B6" s="99" t="s">
        <v>111</v>
      </c>
      <c r="C6" s="99"/>
    </row>
    <row r="7" spans="1:4" ht="15.75" thickBot="1" x14ac:dyDescent="0.3">
      <c r="A7" s="101" t="s">
        <v>123</v>
      </c>
      <c r="B7" s="112">
        <f>+B28</f>
        <v>6.9599999999999995E-2</v>
      </c>
      <c r="C7" s="102"/>
    </row>
    <row r="9" spans="1:4" x14ac:dyDescent="0.25">
      <c r="A9" t="s">
        <v>124</v>
      </c>
      <c r="B9" s="102">
        <f>+SUM('OPC_POD_21 Hist. 10 Yr Treasury'!O6:O18)</f>
        <v>-2.2122307692307688E-2</v>
      </c>
      <c r="C9" s="102"/>
    </row>
    <row r="10" spans="1:4" x14ac:dyDescent="0.25">
      <c r="A10" t="s">
        <v>125</v>
      </c>
      <c r="B10" s="102"/>
      <c r="C10" s="102"/>
    </row>
    <row r="11" spans="1:4" x14ac:dyDescent="0.25">
      <c r="A11" s="108" t="s">
        <v>126</v>
      </c>
      <c r="B11" s="102">
        <f>+B13-B7-B9</f>
        <v>-1.267769230769231E-2</v>
      </c>
      <c r="C11" s="102"/>
    </row>
    <row r="12" spans="1:4" ht="15.75" thickBot="1" x14ac:dyDescent="0.3"/>
    <row r="13" spans="1:4" ht="15.75" thickBot="1" x14ac:dyDescent="0.3">
      <c r="A13" s="101" t="s">
        <v>127</v>
      </c>
      <c r="B13" s="112">
        <v>3.4799999999999998E-2</v>
      </c>
      <c r="C13" s="102"/>
    </row>
    <row r="14" spans="1:4" x14ac:dyDescent="0.25">
      <c r="D14" s="102"/>
    </row>
    <row r="15" spans="1:4" x14ac:dyDescent="0.25">
      <c r="D15" s="102"/>
    </row>
    <row r="16" spans="1:4" x14ac:dyDescent="0.25">
      <c r="A16" s="1"/>
      <c r="D16" s="102"/>
    </row>
    <row r="17" spans="1:14" x14ac:dyDescent="0.25">
      <c r="B17" s="99"/>
      <c r="D17" s="102"/>
    </row>
    <row r="18" spans="1:14" x14ac:dyDescent="0.25">
      <c r="A18" s="109"/>
      <c r="B18" s="110"/>
      <c r="C18" s="109"/>
      <c r="D18" s="102"/>
    </row>
    <row r="19" spans="1:14" x14ac:dyDescent="0.25">
      <c r="A19" s="109"/>
      <c r="B19" s="109"/>
      <c r="C19" s="109"/>
      <c r="D19" s="102"/>
    </row>
    <row r="20" spans="1:14" x14ac:dyDescent="0.25">
      <c r="A20" s="111"/>
      <c r="B20" s="110"/>
      <c r="C20" s="109"/>
      <c r="D20" s="102"/>
    </row>
    <row r="21" spans="1:14" x14ac:dyDescent="0.25">
      <c r="A21" s="109"/>
      <c r="B21" s="110"/>
      <c r="C21" s="109"/>
      <c r="D21" s="102"/>
    </row>
    <row r="22" spans="1:14" x14ac:dyDescent="0.25">
      <c r="A22" s="109"/>
      <c r="B22" s="110"/>
      <c r="C22" s="109"/>
      <c r="D22" s="102"/>
    </row>
    <row r="23" spans="1:14" ht="15.75" thickBot="1" x14ac:dyDescent="0.3"/>
    <row r="24" spans="1:14" ht="15.75" thickBot="1" x14ac:dyDescent="0.3">
      <c r="A24" s="185" t="s">
        <v>112</v>
      </c>
      <c r="B24" s="186"/>
      <c r="C24" s="186"/>
      <c r="D24" s="187"/>
      <c r="F24" s="188"/>
      <c r="G24" s="188"/>
      <c r="H24" s="188"/>
      <c r="I24" s="188"/>
      <c r="J24" s="100"/>
      <c r="K24" s="188"/>
      <c r="L24" s="188"/>
      <c r="M24" s="188"/>
      <c r="N24" s="188"/>
    </row>
    <row r="25" spans="1:14" x14ac:dyDescent="0.25"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14" ht="30" x14ac:dyDescent="0.25">
      <c r="B26" s="103" t="s">
        <v>111</v>
      </c>
      <c r="C26" s="103" t="s">
        <v>113</v>
      </c>
      <c r="D26" s="104" t="s">
        <v>114</v>
      </c>
      <c r="F26" s="100"/>
      <c r="G26" s="106"/>
      <c r="H26" s="106"/>
      <c r="I26" s="106"/>
      <c r="J26" s="100"/>
      <c r="K26" s="100"/>
      <c r="L26" s="106"/>
      <c r="M26" s="106"/>
      <c r="N26" s="106"/>
    </row>
    <row r="27" spans="1:14" x14ac:dyDescent="0.25">
      <c r="A27" t="s">
        <v>19</v>
      </c>
      <c r="B27" s="98">
        <v>0.1085</v>
      </c>
      <c r="C27" s="98">
        <v>0.4667</v>
      </c>
      <c r="D27" s="98">
        <f>+B27*C27</f>
        <v>5.063695E-2</v>
      </c>
      <c r="F27" s="100"/>
      <c r="G27" s="64"/>
      <c r="H27" s="64"/>
      <c r="I27" s="64"/>
      <c r="J27" s="100"/>
      <c r="K27" s="100"/>
      <c r="L27" s="64"/>
      <c r="M27" s="64"/>
      <c r="N27" s="64"/>
    </row>
    <row r="28" spans="1:14" x14ac:dyDescent="0.25">
      <c r="A28" t="s">
        <v>115</v>
      </c>
      <c r="B28" s="98">
        <v>6.9599999999999995E-2</v>
      </c>
      <c r="C28" s="98">
        <v>0.30759999999999998</v>
      </c>
      <c r="D28" s="98">
        <f t="shared" ref="D28:D31" si="0">+B28*C28</f>
        <v>2.1408959999999998E-2</v>
      </c>
      <c r="F28" s="100"/>
      <c r="G28" s="64"/>
      <c r="H28" s="64"/>
      <c r="I28" s="64"/>
      <c r="J28" s="100"/>
      <c r="K28" s="100"/>
      <c r="L28" s="64"/>
      <c r="M28" s="64"/>
      <c r="N28" s="64"/>
    </row>
    <row r="29" spans="1:14" x14ac:dyDescent="0.25">
      <c r="A29" t="s">
        <v>116</v>
      </c>
      <c r="B29" s="98">
        <v>1.7600000000000001E-2</v>
      </c>
      <c r="C29" s="98">
        <v>0</v>
      </c>
      <c r="D29" s="98">
        <f t="shared" si="0"/>
        <v>0</v>
      </c>
      <c r="F29" s="100"/>
      <c r="G29" s="64"/>
      <c r="H29" s="64"/>
      <c r="I29" s="64"/>
      <c r="J29" s="100"/>
      <c r="K29" s="100"/>
      <c r="L29" s="64"/>
      <c r="M29" s="64"/>
      <c r="N29" s="64"/>
    </row>
    <row r="30" spans="1:14" x14ac:dyDescent="0.25">
      <c r="A30" t="s">
        <v>117</v>
      </c>
      <c r="B30" s="98">
        <v>6.2100000000000002E-2</v>
      </c>
      <c r="C30" s="98">
        <v>0.1085</v>
      </c>
      <c r="D30" s="98">
        <f t="shared" si="0"/>
        <v>6.7378500000000001E-3</v>
      </c>
      <c r="F30" s="100"/>
      <c r="G30" s="64"/>
      <c r="H30" s="64"/>
      <c r="I30" s="64"/>
      <c r="J30" s="100"/>
      <c r="K30" s="100"/>
      <c r="L30" s="64"/>
      <c r="M30" s="64"/>
      <c r="N30" s="64"/>
    </row>
    <row r="31" spans="1:14" x14ac:dyDescent="0.25">
      <c r="A31" t="s">
        <v>118</v>
      </c>
      <c r="B31" s="98">
        <v>0</v>
      </c>
      <c r="C31" s="98">
        <v>0.11600000000000001</v>
      </c>
      <c r="D31" s="98">
        <f t="shared" si="0"/>
        <v>0</v>
      </c>
      <c r="F31" s="100"/>
      <c r="G31" s="64"/>
      <c r="H31" s="64"/>
      <c r="I31" s="64"/>
      <c r="J31" s="100"/>
      <c r="K31" s="100"/>
      <c r="L31" s="64"/>
      <c r="M31" s="64"/>
      <c r="N31" s="64"/>
    </row>
    <row r="32" spans="1:14" x14ac:dyDescent="0.25">
      <c r="A32" t="s">
        <v>119</v>
      </c>
      <c r="B32" s="98">
        <v>9.01E-2</v>
      </c>
      <c r="C32" s="98">
        <v>1.1999999999999999E-3</v>
      </c>
      <c r="D32" s="98">
        <f>+B32*C32</f>
        <v>1.0811999999999999E-4</v>
      </c>
      <c r="F32" s="100"/>
      <c r="G32" s="64"/>
      <c r="H32" s="64"/>
      <c r="I32" s="64"/>
      <c r="J32" s="100"/>
      <c r="K32" s="100"/>
      <c r="L32" s="64"/>
      <c r="M32" s="64"/>
      <c r="N32" s="64"/>
    </row>
    <row r="33" spans="3:14" x14ac:dyDescent="0.25">
      <c r="C33" s="105">
        <f>SUM(C27:C32)</f>
        <v>1</v>
      </c>
      <c r="D33" s="105">
        <f>SUM(D27:D32)</f>
        <v>7.8891879999999998E-2</v>
      </c>
      <c r="F33" s="100"/>
      <c r="G33" s="100"/>
      <c r="H33" s="107"/>
      <c r="I33" s="107"/>
      <c r="J33" s="100"/>
      <c r="K33" s="100"/>
      <c r="L33" s="100"/>
      <c r="M33" s="107"/>
      <c r="N33" s="107"/>
    </row>
    <row r="34" spans="3:14" x14ac:dyDescent="0.25">
      <c r="F34" s="100"/>
      <c r="G34" s="100"/>
      <c r="H34" s="100"/>
      <c r="I34" s="100"/>
      <c r="J34" s="100"/>
      <c r="K34" s="100"/>
      <c r="L34" s="100"/>
      <c r="M34" s="100"/>
      <c r="N34" s="100"/>
    </row>
    <row r="35" spans="3:14" x14ac:dyDescent="0.25">
      <c r="F35" s="100"/>
      <c r="G35" s="100"/>
      <c r="H35" s="107"/>
      <c r="I35" s="100"/>
      <c r="J35" s="100"/>
      <c r="K35" s="100"/>
      <c r="L35" s="100"/>
      <c r="M35" s="100"/>
      <c r="N35" s="100"/>
    </row>
    <row r="36" spans="3:14" x14ac:dyDescent="0.25">
      <c r="F36" s="100"/>
      <c r="G36" s="100"/>
      <c r="H36" s="100"/>
      <c r="I36" s="107"/>
      <c r="J36" s="100"/>
      <c r="K36" s="100"/>
      <c r="L36" s="100"/>
      <c r="M36" s="100"/>
      <c r="N36" s="100"/>
    </row>
  </sheetData>
  <mergeCells count="3">
    <mergeCell ref="A24:D24"/>
    <mergeCell ref="F24:I24"/>
    <mergeCell ref="K24:N24"/>
  </mergeCells>
  <pageMargins left="0.2" right="0.2" top="0.25" bottom="0.25" header="0.3" footer="0.3"/>
  <pageSetup scale="70" orientation="landscape" r:id="rId1"/>
  <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 A C T I V E ! 1 5 6 7 6 8 7 8 . 1 < / d o c u m e n t i d >  
     < s e n d e r i d > K E A B E T < / s e n d e r i d >  
     < s e n d e r e m a i l > B K E A T I N G @ G U N S T E R . C O M < / s e n d e r e m a i l >  
     < l a s t m o d i f i e d > 2 0 2 2 - 0 6 - 1 5 T 1 6 : 4 5 : 1 3 . 0 0 0 0 0 0 0 - 0 4 : 0 0 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OPC_POD_21 RCF Pricing Grid</vt:lpstr>
      <vt:lpstr>OPC_POD_21 Interest Savings</vt:lpstr>
      <vt:lpstr>OPC_POD_21 Equity to Total Cap</vt:lpstr>
      <vt:lpstr>OPC_POD_21 Dividend Reinvested</vt:lpstr>
      <vt:lpstr>OPC_POD_21 Wght. Avg. Cost Debt</vt:lpstr>
      <vt:lpstr>OPC_POD_21Sch 4 CPK Stock Price</vt:lpstr>
      <vt:lpstr>OPC_POD_21 CPK Market Cap</vt:lpstr>
      <vt:lpstr>OPC_POD_21 FPUC Growth Projects</vt:lpstr>
      <vt:lpstr>OPC_POD_21 Mkt vs CPK Execution</vt:lpstr>
      <vt:lpstr>OPC_POD_21 Hist. 10 Yr Treasury</vt:lpstr>
      <vt:lpstr>OPC_POD_21 Hist. 30 Yr Treasury</vt:lpstr>
      <vt:lpstr>OPC_POD_21 Reduced Cost of Cap</vt:lpstr>
      <vt:lpstr>OPC_POD_21 Pension Expense</vt:lpstr>
      <vt:lpstr>'OPC_POD_21 Mkt vs CPK Execution'!Print_Area</vt:lpstr>
      <vt:lpstr>'OPC_POD_21 CPK Market Cap'!Print_Titles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Noah</dc:creator>
  <cp:lastModifiedBy>Russell, Noah</cp:lastModifiedBy>
  <cp:lastPrinted>2022-06-14T19:40:40Z</cp:lastPrinted>
  <dcterms:created xsi:type="dcterms:W3CDTF">2022-06-12T19:46:04Z</dcterms:created>
  <dcterms:modified xsi:type="dcterms:W3CDTF">2022-06-15T20:45:13Z</dcterms:modified>
</cp:coreProperties>
</file>