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Default Extension="bin" ContentType="application/vnd.openxmlformats-officedocument.spreadsheetml.printerSettings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slsfps02\departments$\Financial Reports\Accounting\FPU_Rate_Case_Support\OPC_ROG_123_through_148\OPC_ROG_132\"/>
    </mc:Choice>
  </mc:AlternateContent>
  <bookViews>
    <workbookView xWindow="0" yWindow="0" windowWidth="25200" windowHeight="10428" activeTab="2"/>
  </bookViews>
  <sheets>
    <sheet name="OPC ROG 132" sheetId="6" r:id="rId2"/>
    <sheet name="132" sheetId="1" r:id="rId3"/>
    <sheet name="ROG 132e" sheetId="7" r:id="rId4"/>
    <sheet name="C.Reg" sheetId="2" r:id="rId5"/>
    <sheet name="D.OT" sheetId="3" r:id="rId6"/>
    <sheet name="E.Temps" sheetId="4" r:id="rId7"/>
    <sheet name="F.Other" sheetId="5" r:id="rId8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INPUT">#REF!</definedName>
    <definedName name="\M">#REF!</definedName>
    <definedName name="\N">#REF!</definedName>
    <definedName name="\P">#REF!</definedName>
    <definedName name="\PRINTADJ">#REF!</definedName>
    <definedName name="\q">#REF!</definedName>
    <definedName name="\R">#REF!</definedName>
    <definedName name="\S">#REF!</definedName>
    <definedName name="\STORAGEINPUT">#REF!</definedName>
    <definedName name="\x">#REF!</definedName>
    <definedName name="\Z">#REF!</definedName>
    <definedName name="_______are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_____are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_____EEM1">#REF!</definedName>
    <definedName name="_______QTR2002">#REF!</definedName>
    <definedName name="_______QTR2003">'[1]2004Actual'!$AN$9:$AQ$132</definedName>
    <definedName name="_______QTR2007">'[2]2007Actual'!$AJ$9:$AM$134</definedName>
    <definedName name="______7504DATA">#REF!</definedName>
    <definedName name="______7505DATA">#REF!</definedName>
    <definedName name="______750DATA">#REF!</definedName>
    <definedName name="______are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____are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____EEM1">#REF!</definedName>
    <definedName name="______QTR2002">#REF!</definedName>
    <definedName name="______QTR2003">'[1]2004Actual'!$AN$9:$AQ$132</definedName>
    <definedName name="______QTR2007">'[2]2007Actual'!$AJ$9:$AM$134</definedName>
    <definedName name="_____7504DATA">#REF!</definedName>
    <definedName name="_____7505DATA">#REF!</definedName>
    <definedName name="_____750DATA">#REF!</definedName>
    <definedName name="_____are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___are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___EEM1">#REF!</definedName>
    <definedName name="_____QTR2002">#REF!</definedName>
    <definedName name="_____QTR2003">'[1]2004Actual'!$AN$9:$AQ$132</definedName>
    <definedName name="_____QTR2007">'[2]2007Actual'!$AJ$9:$AM$134</definedName>
    <definedName name="____7504DATA">#REF!</definedName>
    <definedName name="____7505DATA">#REF!</definedName>
    <definedName name="____750DATA">#REF!</definedName>
    <definedName name="____are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__are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__EEM1">#REF!</definedName>
    <definedName name="____QTR2002">#REF!</definedName>
    <definedName name="____QTR2003">'[3]2004Actual'!$AN$9:$AQ$132</definedName>
    <definedName name="____QTR2007">'[4]2007Actual'!$AJ$9:$AM$134</definedName>
    <definedName name="___7504DATA">#REF!</definedName>
    <definedName name="___7505DATA">#REF!</definedName>
    <definedName name="___750DATA">#REF!</definedName>
    <definedName name="___are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_are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_EEM1">#REF!</definedName>
    <definedName name="___QTR2002">#REF!</definedName>
    <definedName name="___QTR2003">'[1]2004Actual'!$AN$9:$AQ$132</definedName>
    <definedName name="___QTR2007">'[2]2007Actual'!$AJ$9:$AM$134</definedName>
    <definedName name="__123Graph_X" localSheetId="4" hidden="1">'[5]BUDGET CASH 2002'!#REF!</definedName>
    <definedName name="__123Graph_X" localSheetId="2" hidden="1">'[5]BUDGET CASH 2002'!#REF!</definedName>
    <definedName name="__123Graph_X" hidden="1">'[5]BUDGET CASH 2002'!#REF!</definedName>
    <definedName name="__7504DATA">#REF!</definedName>
    <definedName name="__7505DATA">#REF!</definedName>
    <definedName name="__750DATA">#REF!</definedName>
    <definedName name="__are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are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_EEM1">#REF!</definedName>
    <definedName name="__FDS_HYPERLINK_TOGGLE_STATE__" hidden="1">"ON"</definedName>
    <definedName name="__QTR2002">#REF!</definedName>
    <definedName name="__QTR2003">'[1]2004Actual'!$AN$9:$AQ$132</definedName>
    <definedName name="__QTR2007">'[2]2007Actual'!$AJ$9:$AM$134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_7504DATA">#REF!</definedName>
    <definedName name="_10_7504DATA">#REF!</definedName>
    <definedName name="_10_7505DATA">#REF!</definedName>
    <definedName name="_10A32ITC3">#REF!</definedName>
    <definedName name="_10O_MBORDER">#REF!</definedName>
    <definedName name="_11A_4">#REF!</definedName>
    <definedName name="_11PRODUCTION_TILD">#REF!</definedName>
    <definedName name="_12_7504DATA">#REF!</definedName>
    <definedName name="_12_750DATA">#REF!</definedName>
    <definedName name="_12A_5">#REF!</definedName>
    <definedName name="_12PROJECT_1">#REF!</definedName>
    <definedName name="_13A_6">#REF!</definedName>
    <definedName name="_13PROJECT_2">#REF!</definedName>
    <definedName name="_14B_1PG1OF2">#REF!</definedName>
    <definedName name="_14PROJECT_3">#REF!</definedName>
    <definedName name="_15_750DATA">#REF!</definedName>
    <definedName name="_15B_1PG2OF2">#REF!</definedName>
    <definedName name="_15PROJECT_4">#REF!</definedName>
    <definedName name="_16CUS_ACCT_1">#REF!</definedName>
    <definedName name="_16PROJECT_5">#REF!</definedName>
    <definedName name="_17DIST_OPER_2">#REF!</definedName>
    <definedName name="_17PROJECT_6">#REF!</definedName>
    <definedName name="_18G_A_1">#REF!</definedName>
    <definedName name="_18RET_TAXBTO">#REF!</definedName>
    <definedName name="_1997_EPS">[6]Inputs!$B$13</definedName>
    <definedName name="_1998_EPS">[6]Inputs!$B$15</definedName>
    <definedName name="_19PAGE_1">#REF!</definedName>
    <definedName name="_19STORBASE1">#REF!</definedName>
    <definedName name="_1A_1">#REF!</definedName>
    <definedName name="_1D_9">[7]Template!$A$1:$R$48</definedName>
    <definedName name="_1INCREMCOS">#REF!</definedName>
    <definedName name="_1TXPT">#REF!</definedName>
    <definedName name="_1UNDER">#REF!</definedName>
    <definedName name="_2">#REF!</definedName>
    <definedName name="_2_7504DATA">#REF!</definedName>
    <definedName name="_2_7505DATA">#REF!</definedName>
    <definedName name="_20_7505DATA">#REF!</definedName>
    <definedName name="_20PAGE_2">#REF!</definedName>
    <definedName name="_20STORBASE2">#REF!</definedName>
    <definedName name="_21PAGE_3">#REF!</definedName>
    <definedName name="_21STOR_GSSTRANSP">#REF!</definedName>
    <definedName name="_22PAGE_4">#REF!</definedName>
    <definedName name="_22STOR_WSSTRANSP">#REF!</definedName>
    <definedName name="_23PAGE_5">#REF!</definedName>
    <definedName name="_23TRANSM_GSS">#REF!</definedName>
    <definedName name="_24_7505DATA">#REF!</definedName>
    <definedName name="_24PAGE_6">#REF!</definedName>
    <definedName name="_24TRANSM_LSS">#REF!</definedName>
    <definedName name="_25PAGE_7">#REF!</definedName>
    <definedName name="_25TRANSM_SS1">#REF!</definedName>
    <definedName name="_26TOC_A">#REF!</definedName>
    <definedName name="_27TOC_B">#REF!</definedName>
    <definedName name="_28TOC_B2">#REF!</definedName>
    <definedName name="_29TOC_C1">#REF!</definedName>
    <definedName name="_2A">#REF!</definedName>
    <definedName name="_2A12MAT_SUP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_750DATA">#REF!</definedName>
    <definedName name="_30_750DATA">#REF!</definedName>
    <definedName name="_30TOC_C2">#REF!</definedName>
    <definedName name="_31TOC_D">#REF!</definedName>
    <definedName name="_32TOC_E">#REF!</definedName>
    <definedName name="_33TOC_F">#REF!</definedName>
    <definedName name="_34TOC_G">#REF!</definedName>
    <definedName name="_35TOC_H">#REF!</definedName>
    <definedName name="_36_750DATA">#REF!</definedName>
    <definedName name="_36TOC_I">#REF!</definedName>
    <definedName name="_3A15_NOI">#REF!</definedName>
    <definedName name="_3MACROS">#REF!</definedName>
    <definedName name="_3TXPT">#REF!</definedName>
    <definedName name="_3UNDER">#REF!</definedName>
    <definedName name="_4">#REF!</definedName>
    <definedName name="_4_7504DATA">#REF!</definedName>
    <definedName name="_4_7505DATA">#REF!</definedName>
    <definedName name="_4A17A_GEXP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_7504DATA">#REF!</definedName>
    <definedName name="_5_YR_W_OVHD">#REF!</definedName>
    <definedName name="_5_YR_WITH_OVHD">#REF!</definedName>
    <definedName name="_5_YR_WO_OVHD">#REF!</definedName>
    <definedName name="_5A">#REF!</definedName>
    <definedName name="_5A_2">#REF!</definedName>
    <definedName name="_6">#REF!</definedName>
    <definedName name="_6_1CHOICE">#REF!</definedName>
    <definedName name="_6_750DATA">#REF!</definedName>
    <definedName name="_6A24COST_CAP">#REF!</definedName>
    <definedName name="_7">#REF!</definedName>
    <definedName name="_7504DATA">#REF!</definedName>
    <definedName name="_7505DATA">#REF!</definedName>
    <definedName name="_750DATA">#REF!</definedName>
    <definedName name="_7A_3">#REF!</definedName>
    <definedName name="_7HESTER_MIDLA">#REF!</definedName>
    <definedName name="_8">#REF!</definedName>
    <definedName name="_8_7505DATA">#REF!</definedName>
    <definedName name="_8A32ITC">#REF!</definedName>
    <definedName name="_8HESTER_FT">#REF!</definedName>
    <definedName name="_9A32ITC10">#REF!</definedName>
    <definedName name="_9INC_PLANT">#REF!</definedName>
    <definedName name="_are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are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001" hidden="1">50</definedName>
    <definedName name="_AtRisk_SimSetting_SimName002" hidden="1">40</definedName>
    <definedName name="_AtRisk_SimSetting_SimName003" hidden="1">30</definedName>
    <definedName name="_AtRisk_SimSetting_SimName004" hidden="1">20</definedName>
    <definedName name="_AtRisk_SimSetting_SimName005" hidden="1">10</definedName>
    <definedName name="_AtRisk_SimSetting_SimName006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>#REF!</definedName>
    <definedName name="_B3">#REF!</definedName>
    <definedName name="_EEM1">#REF!</definedName>
    <definedName name="_FAS106">#REF!</definedName>
    <definedName name="_Fill" localSheetId="4" hidden="1">[8]FxdChg!#REF!</definedName>
    <definedName name="_Fill" localSheetId="2" hidden="1">[8]FxdChg!#REF!</definedName>
    <definedName name="_Fill" hidden="1">[8]FxdChg!#REF!</definedName>
    <definedName name="_Key1" localSheetId="4" hidden="1">#REF!</definedName>
    <definedName name="_Key1" localSheetId="2" hidden="1">#REF!</definedName>
    <definedName name="_Key1" hidden="1">#REF!</definedName>
    <definedName name="_Key2" localSheetId="4" hidden="1">#REF!</definedName>
    <definedName name="_Key2" localSheetId="2" hidden="1">#REF!</definedName>
    <definedName name="_Key2" hidden="1">#REF!</definedName>
    <definedName name="_Key3" hidden="1">[9]A!$A$6</definedName>
    <definedName name="_Order1" hidden="1">255</definedName>
    <definedName name="_Order2" hidden="1">255</definedName>
    <definedName name="_QTR2002">#REF!</definedName>
    <definedName name="_QTR2003">'[1]2004Actual'!$AN$9:$AQ$132</definedName>
    <definedName name="_QTR2007">'[2]2007Actual'!$AJ$9:$AM$134</definedName>
    <definedName name="_Regression_X" localSheetId="4" hidden="1">[10]STAFF!#REF!</definedName>
    <definedName name="_Regression_X" localSheetId="2" hidden="1">[10]STAFF!#REF!</definedName>
    <definedName name="_Regression_X" hidden="1">[10]STAFF!#REF!</definedName>
    <definedName name="_SCH5">#REF!</definedName>
    <definedName name="_Sort" localSheetId="4" hidden="1">#REF!</definedName>
    <definedName name="_Sort" localSheetId="2" hidden="1">#REF!</definedName>
    <definedName name="_Sort" hidden="1">#REF!</definedName>
    <definedName name="_Syn1">[11]Input!$H$191</definedName>
    <definedName name="_Syn2">[11]Input!$I$191</definedName>
    <definedName name="_syn3">[11]Input!$K$191</definedName>
    <definedName name="_Table2_In1" localSheetId="4" hidden="1">#REF!</definedName>
    <definedName name="_Table2_In1" localSheetId="2" hidden="1">#REF!</definedName>
    <definedName name="_Table2_In1" hidden="1">#REF!</definedName>
    <definedName name="_Table2_In2" localSheetId="4" hidden="1">#REF!</definedName>
    <definedName name="_Table2_In2" localSheetId="2" hidden="1">#REF!</definedName>
    <definedName name="_Table2_In2" hidden="1">#REF!</definedName>
    <definedName name="_Table2_Out" localSheetId="4" hidden="1">#REF!</definedName>
    <definedName name="_Table2_Out" localSheetId="2" hidden="1">#REF!</definedName>
    <definedName name="_Table2_Ou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">#REF!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AccessDatabase" hidden="1">"C:\zips\Copy of NP.MDB"</definedName>
    <definedName name="Accmeth">[11]Input!$R$9</definedName>
    <definedName name="ACCTGSUMM">#REF!</definedName>
    <definedName name="AcqDebt">[11]Input!$S$54</definedName>
    <definedName name="AcqEBITDA">[11]Input!$S$47</definedName>
    <definedName name="AcqEPS1">[11]Input!$S$68</definedName>
    <definedName name="AcqEPS2">[11]Input!$S$69</definedName>
    <definedName name="AcqEPS3">[11]Input!$S$70</definedName>
    <definedName name="AcqNA">[11]Input!$S$50</definedName>
    <definedName name="AcqStockPrice">#REF!</definedName>
    <definedName name="ACQUIROR_NAME" localSheetId="4">[12]Acquiror!#REF!</definedName>
    <definedName name="ACQUIROR_NAME" localSheetId="2">[12]Acquiror!#REF!</definedName>
    <definedName name="ACQUIROR_NAME">[12]Acquiror!#REF!</definedName>
    <definedName name="ACT_METHOD" localSheetId="4">'[13]Trans Assump'!#REF!</definedName>
    <definedName name="ACT_METHOD" localSheetId="2">'[13]Trans Assump'!#REF!</definedName>
    <definedName name="ACT_METHOD">'[13]Trans Assump'!#REF!</definedName>
    <definedName name="ACTUAL">#REF!</definedName>
    <definedName name="Actual2002">#REF!</definedName>
    <definedName name="Actual2003">'[1]2004Actual'!$I$9:$U$132</definedName>
    <definedName name="Actual2007">'[2]2007Actual'!$H$9:$T$134</definedName>
    <definedName name="Actuals">[14]Actuals!$C$6:$N$102</definedName>
    <definedName name="ad">'[15]ACCUM DEPR'!$1:$1048576</definedName>
    <definedName name="ad_">'[16]ACCUM DEPR'!$1:$1048576</definedName>
    <definedName name="AD_BAL">#REF!</definedName>
    <definedName name="AD_BAL2">#REF!</definedName>
    <definedName name="ADD">#REF!</definedName>
    <definedName name="ADD_BY_DIST">#REF!</definedName>
    <definedName name="Addtional_Hedges">[17]AddtnlHedges!$C$4:$N$7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">#REF!</definedName>
    <definedName name="ALLOTRANSP3">#REF!</definedName>
    <definedName name="AllTables" localSheetId="2">{2}</definedName>
    <definedName name="AllTables">{2}</definedName>
    <definedName name="alt_boxsize">#REF!</definedName>
    <definedName name="Amort" localSheetId="4">[18]MODEL!#REF!</definedName>
    <definedName name="Amort">[18]MODEL!#REF!</definedName>
    <definedName name="ANDEX" localSheetId="4">'[19]END BALANCES'!#REF!</definedName>
    <definedName name="ANDEX">'[19]END BALANCES'!#REF!</definedName>
    <definedName name="aopyr1">#REF!</definedName>
    <definedName name="aopyr2">#REF!</definedName>
    <definedName name="aopyr3">#REF!</definedName>
    <definedName name="are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are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AREA1">#REF!</definedName>
    <definedName name="AS_Pool">#REF!</definedName>
    <definedName name="AS_POOL_in_3">#REF!</definedName>
    <definedName name="AS2DocOpenMode" hidden="1">"AS2DocumentEdit"</definedName>
    <definedName name="Asset_Beta" localSheetId="4">'[20]B&amp;W WACC'!#REF!</definedName>
    <definedName name="Asset_Beta" localSheetId="2">'[20]B&amp;W WACC'!#REF!</definedName>
    <definedName name="Asset_Beta">'[20]B&amp;W WACC'!#REF!</definedName>
    <definedName name="Asset_Type" localSheetId="4">#REF!</definedName>
    <definedName name="Asset_Type" localSheetId="2">#REF!</definedName>
    <definedName name="Asset_Type">#REF!</definedName>
    <definedName name="Average_Exercise_Price">[6]Inputs!$E$10</definedName>
    <definedName name="BACK_UP" localSheetId="4">#REF!</definedName>
    <definedName name="BACK_UP" localSheetId="2">#REF!</definedName>
    <definedName name="BACK_UP">#REF!</definedName>
    <definedName name="balance">'[21]FMI - ARCHIVE IEC Main FS'!$T$1:$AF$53</definedName>
    <definedName name="BALANCE1" localSheetId="4">#REF!</definedName>
    <definedName name="BALANCE1" localSheetId="2">#REF!</definedName>
    <definedName name="BALANCE1">#REF!</definedName>
    <definedName name="BALANCE2" localSheetId="4">#REF!</definedName>
    <definedName name="BALANCE2" localSheetId="2">#REF!</definedName>
    <definedName name="BALANCE2">#REF!</definedName>
    <definedName name="BALANCE3" localSheetId="4">#REF!</definedName>
    <definedName name="BALANCE3" localSheetId="2">#REF!</definedName>
    <definedName name="BALANCE3">#REF!</definedName>
    <definedName name="Base_Scenario" localSheetId="4">[22]Initiatives!#REF!</definedName>
    <definedName name="Base_Scenario" localSheetId="2">[22]Initiatives!#REF!</definedName>
    <definedName name="Base_Scenario">[22]Initiatives!#REF!</definedName>
    <definedName name="basis" localSheetId="4">#REF!</definedName>
    <definedName name="basis" localSheetId="2">#REF!</definedName>
    <definedName name="basis">#REF!</definedName>
    <definedName name="BATTLEBORO" localSheetId="4">#REF!</definedName>
    <definedName name="BATTLEBORO" localSheetId="2">#REF!</definedName>
    <definedName name="BATTLEBORO">#REF!</definedName>
    <definedName name="bb">[23]Main!$H$8:$S$56,[23]Main!$H$16:$S$132</definedName>
    <definedName name="BBal" localSheetId="4">#REF!</definedName>
    <definedName name="BBal" localSheetId="2">#REF!</definedName>
    <definedName name="BBal">#REF!</definedName>
    <definedName name="BBUAprDec" localSheetId="4">#REF!</definedName>
    <definedName name="BBUAprDec" localSheetId="2">#REF!</definedName>
    <definedName name="BBUAprDec">#REF!</definedName>
    <definedName name="BBUAugDec" localSheetId="4">#REF!</definedName>
    <definedName name="BBUAugDec" localSheetId="2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aver_Creek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igSandy_IS2" localSheetId="2" hidden="1">{#N/A,#N/A,FALSE,"Production  - Total";#N/A,#N/A,FALSE,"Production  - Gulf";#N/A,#N/A,FALSE,"High lights - Gulf";#N/A,#N/A,FALSE,"Production - East";#N/A,#N/A,FALSE,"High lights - East"}</definedName>
    <definedName name="BigSandy_IS2" hidden="1">{#N/A,#N/A,FALSE,"Production  - Total";#N/A,#N/A,FALSE,"Production  - Gulf";#N/A,#N/A,FALSE,"High lights - Gulf";#N/A,#N/A,FALSE,"Production - East";#N/A,#N/A,FALSE,"High lights - East"}</definedName>
    <definedName name="BKGSUM">#REF!</definedName>
    <definedName name="BKGSUMOTH">#REF!</definedName>
    <definedName name="BKGSUMPROJ">#REF!</definedName>
    <definedName name="BlakeVal">#REF!</definedName>
    <definedName name="BOOKINGS">'[24]CY10-2 Bookings'!$Q$25+'[24]CY10-2 Bookings'!$U$25</definedName>
    <definedName name="brdg" localSheetId="4">#REF!</definedName>
    <definedName name="brdg" localSheetId="2">#REF!</definedName>
    <definedName name="brdg">#REF!</definedName>
    <definedName name="brdg2" localSheetId="4">#REF!</definedName>
    <definedName name="brdg2" localSheetId="2">#REF!</definedName>
    <definedName name="brdg2">#REF!</definedName>
    <definedName name="bs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bs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BTU_Ratio">[25]Production!$G$7</definedName>
    <definedName name="BUAprDec" localSheetId="4">#REF!</definedName>
    <definedName name="BUAprDec" localSheetId="2">#REF!</definedName>
    <definedName name="BUAprDec">#REF!</definedName>
    <definedName name="BUAugDec" localSheetId="4">#REF!</definedName>
    <definedName name="BUAugDec" localSheetId="2">#REF!</definedName>
    <definedName name="BUAugDec">#REF!</definedName>
    <definedName name="BUDec" localSheetId="4">#REF!</definedName>
    <definedName name="BUDec" localSheetId="2">#REF!</definedName>
    <definedName name="BUDec">#REF!</definedName>
    <definedName name="BUDGET" localSheetId="4">#REF!</definedName>
    <definedName name="BUDGET" localSheetId="2">#REF!</definedName>
    <definedName name="BUDGET">#REF!</definedName>
    <definedName name="BUFebDec" localSheetId="4">#REF!</definedName>
    <definedName name="BUFebDec" localSheetId="2">#REF!</definedName>
    <definedName name="BUFebDec">#REF!</definedName>
    <definedName name="BUJan" localSheetId="4">#REF!</definedName>
    <definedName name="BUJan" localSheetId="2">#REF!</definedName>
    <definedName name="BUJan">#REF!</definedName>
    <definedName name="BUJanApr" localSheetId="4">#REF!</definedName>
    <definedName name="BUJanApr" localSheetId="2">#REF!</definedName>
    <definedName name="BUJanApr">#REF!</definedName>
    <definedName name="BUJanAug" localSheetId="4">#REF!</definedName>
    <definedName name="BUJanAug" localSheetId="2">#REF!</definedName>
    <definedName name="BUJanAug">#REF!</definedName>
    <definedName name="BUJanDec" localSheetId="4">#REF!</definedName>
    <definedName name="BUJanDec" localSheetId="2">#REF!</definedName>
    <definedName name="BUJanDec">#REF!</definedName>
    <definedName name="BUJanFeb" localSheetId="4">#REF!</definedName>
    <definedName name="BUJanFeb" localSheetId="2">#REF!</definedName>
    <definedName name="BUJanFeb">#REF!</definedName>
    <definedName name="BUJanJul" localSheetId="4">#REF!</definedName>
    <definedName name="BUJanJul" localSheetId="2">#REF!</definedName>
    <definedName name="BUJanJul">#REF!</definedName>
    <definedName name="BUJanJun" localSheetId="4">#REF!</definedName>
    <definedName name="BUJanJun" localSheetId="2">#REF!</definedName>
    <definedName name="BUJanJun">#REF!</definedName>
    <definedName name="BUJanMar" localSheetId="4">#REF!</definedName>
    <definedName name="BUJanMar" localSheetId="2">#REF!</definedName>
    <definedName name="BUJanMar">#REF!</definedName>
    <definedName name="BUJanMay" localSheetId="4">#REF!</definedName>
    <definedName name="BUJanMay" localSheetId="2">#REF!</definedName>
    <definedName name="BUJanMay">#REF!</definedName>
    <definedName name="BUJanNov" localSheetId="4">#REF!</definedName>
    <definedName name="BUJanNov" localSheetId="2">#REF!</definedName>
    <definedName name="BUJanNov">#REF!</definedName>
    <definedName name="BUJanOct" localSheetId="4">#REF!</definedName>
    <definedName name="BUJanOct" localSheetId="2">#REF!</definedName>
    <definedName name="BUJanOct">#REF!</definedName>
    <definedName name="BUJanSep" localSheetId="4">#REF!</definedName>
    <definedName name="BUJanSep" localSheetId="2">#REF!</definedName>
    <definedName name="BUJanSep">#REF!</definedName>
    <definedName name="BUJulDec" localSheetId="4">#REF!</definedName>
    <definedName name="BUJulDec" localSheetId="2">#REF!</definedName>
    <definedName name="BUJulDec">#REF!</definedName>
    <definedName name="BUJunDec" localSheetId="4">#REF!</definedName>
    <definedName name="BUJunDec" localSheetId="2">#REF!</definedName>
    <definedName name="BUJunDec">#REF!</definedName>
    <definedName name="BUMarDec" localSheetId="4">#REF!</definedName>
    <definedName name="BUMarDec" localSheetId="2">#REF!</definedName>
    <definedName name="BUMarDec">#REF!</definedName>
    <definedName name="BUMayDec" localSheetId="4">#REF!</definedName>
    <definedName name="BUMayDec" localSheetId="2">#REF!</definedName>
    <definedName name="BUMayDec">#REF!</definedName>
    <definedName name="BUNovDec" localSheetId="4">#REF!</definedName>
    <definedName name="BUNovDec" localSheetId="2">#REF!</definedName>
    <definedName name="BUNovDec">#REF!</definedName>
    <definedName name="BUOctDec" localSheetId="4">#REF!</definedName>
    <definedName name="BUOctDec" localSheetId="2">#REF!</definedName>
    <definedName name="BUOctDec">#REF!</definedName>
    <definedName name="BUSepDec" localSheetId="4">#REF!</definedName>
    <definedName name="BUSepDec" localSheetId="2">#REF!</definedName>
    <definedName name="BUSepDec">#REF!</definedName>
    <definedName name="buyer" localSheetId="4">[26]IncSummary!#REF!</definedName>
    <definedName name="buyer" localSheetId="2">[26]IncSummary!#REF!</definedName>
    <definedName name="buyer">[26]IncSummary!#REF!</definedName>
    <definedName name="BWC_Inis">'[22]BWC Model'!$A$195</definedName>
    <definedName name="BY_MO_W_OVHD" localSheetId="4">#REF!</definedName>
    <definedName name="BY_MO_W_OVHD" localSheetId="2">#REF!</definedName>
    <definedName name="BY_MO_W_OVHD">#REF!</definedName>
    <definedName name="BY_MONTH" localSheetId="4">#REF!</definedName>
    <definedName name="BY_MONTH" localSheetId="2">#REF!</definedName>
    <definedName name="BY_MONTH">#REF!</definedName>
    <definedName name="BY_MONTH_W_OVHD" localSheetId="4">#REF!</definedName>
    <definedName name="BY_MONTH_W_OVHD" localSheetId="2">#REF!</definedName>
    <definedName name="BY_MONTH_W_OVHD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lBegDate">#N/A</definedName>
    <definedName name="Calculations" localSheetId="4">#REF!</definedName>
    <definedName name="Calculations" localSheetId="2">#REF!</definedName>
    <definedName name="Calculations">#REF!</definedName>
    <definedName name="calEndDate">#N/A</definedName>
    <definedName name="Cambridge" localSheetId="4">#REF!</definedName>
    <definedName name="Cambridge" localSheetId="2">#REF!</definedName>
    <definedName name="Cambridge">#REF!</definedName>
    <definedName name="Cambridge1" localSheetId="4">#REF!</definedName>
    <definedName name="Cambridge1" localSheetId="2">#REF!</definedName>
    <definedName name="Cambridge1">#REF!</definedName>
    <definedName name="Cap">'[27]2002'!$A$1:$O$101</definedName>
    <definedName name="capexcase" localSheetId="4">[26]Inputs!#REF!</definedName>
    <definedName name="capexcase" localSheetId="2">[26]Inputs!#REF!</definedName>
    <definedName name="capexcase">[26]Inputs!#REF!</definedName>
    <definedName name="CAPITAL" localSheetId="4">#REF!</definedName>
    <definedName name="CAPITAL" localSheetId="2">#REF!</definedName>
    <definedName name="CAPITAL">#REF!</definedName>
    <definedName name="CAprDec" localSheetId="4">#REF!</definedName>
    <definedName name="CAprDec" localSheetId="2">#REF!</definedName>
    <definedName name="CAprDec">#REF!</definedName>
    <definedName name="CAPSUM" localSheetId="4">#REF!</definedName>
    <definedName name="CAPSUM" localSheetId="2">#REF!</definedName>
    <definedName name="CAPSUM">#REF!</definedName>
    <definedName name="capture" localSheetId="4">#REF!</definedName>
    <definedName name="capture" localSheetId="2">#REF!</definedName>
    <definedName name="capture">#REF!</definedName>
    <definedName name="CARRY" localSheetId="4">[28]Fin_Assumptions!#REF!</definedName>
    <definedName name="CARRY" localSheetId="2">[28]Fin_Assumptions!#REF!</definedName>
    <definedName name="CARRY">[28]Fin_Assumptions!#REF!</definedName>
    <definedName name="Carson" localSheetId="4">#REF!</definedName>
    <definedName name="Carson" localSheetId="2">#REF!</definedName>
    <definedName name="Carson">#REF!</definedName>
    <definedName name="Carson1" localSheetId="4">#REF!</definedName>
    <definedName name="Carson1" localSheetId="2">#REF!</definedName>
    <definedName name="Carson1">#REF!</definedName>
    <definedName name="case" localSheetId="4">#REF!</definedName>
    <definedName name="case" localSheetId="2">#REF!</definedName>
    <definedName name="case">#REF!</definedName>
    <definedName name="case_name">[29]Triggers!$A$3</definedName>
    <definedName name="CASE4" localSheetId="4">'[30]DCF Inputs'!#REF!</definedName>
    <definedName name="CASE4">'[30]DCF Inputs'!#REF!</definedName>
    <definedName name="casename">[31]LDCFinp!$D$18:$E$22</definedName>
    <definedName name="CASES1" localSheetId="4">#REF!</definedName>
    <definedName name="CASES1" localSheetId="2">#REF!</definedName>
    <definedName name="CASES1">#REF!</definedName>
    <definedName name="CASES2" localSheetId="4">#REF!</definedName>
    <definedName name="CASES2" localSheetId="2">#REF!</definedName>
    <definedName name="CASES2">#REF!</definedName>
    <definedName name="casetable" localSheetId="4">#REF!</definedName>
    <definedName name="casetable" localSheetId="2">#REF!</definedName>
    <definedName name="casetable">#REF!</definedName>
    <definedName name="CASH" localSheetId="4">#REF!</definedName>
    <definedName name="CASH" localSheetId="2">#REF!</definedName>
    <definedName name="CASH">#REF!</definedName>
    <definedName name="Cash___Equivalents">[6]Inputs!$B$11</definedName>
    <definedName name="CASH1STMTH" localSheetId="4">#REF!</definedName>
    <definedName name="CASH1STMTH" localSheetId="2">#REF!</definedName>
    <definedName name="CASH1STMTH">#REF!</definedName>
    <definedName name="CASH2NDMTH" localSheetId="4">#REF!</definedName>
    <definedName name="CASH2NDMTH" localSheetId="2">#REF!</definedName>
    <definedName name="CASH2NDMTH">#REF!</definedName>
    <definedName name="CASH3RDMTH" localSheetId="4">#REF!</definedName>
    <definedName name="CASH3RDMTH" localSheetId="2">#REF!</definedName>
    <definedName name="CASH3RDMTH">#REF!</definedName>
    <definedName name="CASHBOOK" localSheetId="4">#REF!</definedName>
    <definedName name="CASHBOOK" localSheetId="2">#REF!</definedName>
    <definedName name="CASHBOOK">#REF!</definedName>
    <definedName name="cashearnrate" localSheetId="4">#REF!</definedName>
    <definedName name="cashearnrate" localSheetId="2">#REF!</definedName>
    <definedName name="cashearnrate">#REF!</definedName>
    <definedName name="cashrate" localSheetId="4">#REF!</definedName>
    <definedName name="cashrate" localSheetId="2">#REF!</definedName>
    <definedName name="cashrate">#REF!</definedName>
    <definedName name="CAugDec" localSheetId="4">#REF!</definedName>
    <definedName name="CAugDec" localSheetId="2">#REF!</definedName>
    <definedName name="CAugDec">#REF!</definedName>
    <definedName name="cboBalDef">#N/A</definedName>
    <definedName name="cboCorp">#N/A</definedName>
    <definedName name="cboForecastType">#N/A</definedName>
    <definedName name="cboPayout">#N/A</definedName>
    <definedName name="cboPro">#N/A</definedName>
    <definedName name="cboRevproducts">#N/A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leston">[32]Charleston!$A$1:$L$54</definedName>
    <definedName name="Charleston1">[32]Charleston!$N$1:$S$61</definedName>
    <definedName name="ChartsTable" localSheetId="4">#REF!</definedName>
    <definedName name="ChartsTable" localSheetId="2">#REF!</definedName>
    <definedName name="ChartsTable">#REF!</definedName>
    <definedName name="Chico" localSheetId="4">#REF!</definedName>
    <definedName name="Chico" localSheetId="2">#REF!</definedName>
    <definedName name="Chico">#REF!</definedName>
    <definedName name="chkAvg">#N/A</definedName>
    <definedName name="chkAvgNZ">#N/A</definedName>
    <definedName name="chkBoeTotals">#N/A</definedName>
    <definedName name="chkCfOneLine">#N/A</definedName>
    <definedName name="chkCode">#N/A</definedName>
    <definedName name="chkCompAmtDiff">#N/A</definedName>
    <definedName name="chkComparative">#N/A</definedName>
    <definedName name="chkCompPctDiff">#N/A</definedName>
    <definedName name="chkDataPage">#N/A</definedName>
    <definedName name="chkDed">#N/A</definedName>
    <definedName name="chkDedFc">#N/A</definedName>
    <definedName name="chkDedFcVar">#N/A</definedName>
    <definedName name="chkDedGrs">#N/A</definedName>
    <definedName name="chkDedInclProduct">#N/A</definedName>
    <definedName name="chkDedInclType">#N/A</definedName>
    <definedName name="chkDedNet">#N/A</definedName>
    <definedName name="chkExcludeOtherItems">#N/A</definedName>
    <definedName name="chkExp">#N/A</definedName>
    <definedName name="chkExpFc">#N/A</definedName>
    <definedName name="chkExpFcVar">#N/A</definedName>
    <definedName name="chkExpGrs">#N/A</definedName>
    <definedName name="chkExpInclCat">#N/A</definedName>
    <definedName name="chkExpInclType">#N/A</definedName>
    <definedName name="chkExpNet">#N/A</definedName>
    <definedName name="chkForecastVariance">#N/A</definedName>
    <definedName name="chkFormatData">#N/A</definedName>
    <definedName name="chkInv">#N/A</definedName>
    <definedName name="chkInvFc">#N/A</definedName>
    <definedName name="chkInvFcVar">#N/A</definedName>
    <definedName name="chkInvGrs">#N/A</definedName>
    <definedName name="chkInvInclCat">#N/A</definedName>
    <definedName name="chkInvInclType">#N/A</definedName>
    <definedName name="chkInvNet">#N/A</definedName>
    <definedName name="chkITD">#N/A</definedName>
    <definedName name="chkMcfeTotals">#N/A</definedName>
    <definedName name="chkPgBrks">#N/A</definedName>
    <definedName name="chkPrd">#N/A</definedName>
    <definedName name="chkPrdGrs">#N/A</definedName>
    <definedName name="chkPrdGrsSales">#N/A</definedName>
    <definedName name="chkPrdGrsVal">#N/A</definedName>
    <definedName name="chkPrdGrsValFc">#N/A</definedName>
    <definedName name="chkPrdGrsValFcVar">#N/A</definedName>
    <definedName name="chkPrdGrsVol">#N/A</definedName>
    <definedName name="chkPrdGrsVolFc">#N/A</definedName>
    <definedName name="chkPrdGrsVolFcVar">#N/A</definedName>
    <definedName name="chkPrdInclComponent">#N/A</definedName>
    <definedName name="chkPrdNet">#N/A</definedName>
    <definedName name="chkPrdNetSales">#N/A</definedName>
    <definedName name="chkPrdNetVal">#N/A</definedName>
    <definedName name="chkPrdNetValFc">#N/A</definedName>
    <definedName name="chkPrdNetValFcVar">#N/A</definedName>
    <definedName name="chkPrdNetVol">#N/A</definedName>
    <definedName name="chkPrdNetVolFc">#N/A</definedName>
    <definedName name="chkPrdNetVolFcVar">#N/A</definedName>
    <definedName name="chkPrdPrc">#N/A</definedName>
    <definedName name="chkPrdPrcFc">#N/A</definedName>
    <definedName name="chkPrdPrcFcVar">#N/A</definedName>
    <definedName name="chkPriorYrSum">#N/A</definedName>
    <definedName name="chkProBrk">#N/A</definedName>
    <definedName name="chkRev">#N/A</definedName>
    <definedName name="chkRevGrs">#N/A</definedName>
    <definedName name="chkRevGrsRoy">#N/A</definedName>
    <definedName name="chkRevGrsRoyFc">#N/A</definedName>
    <definedName name="chkRevGrsRoyFcVar">#N/A</definedName>
    <definedName name="chkRevGrsVal">#N/A</definedName>
    <definedName name="chkRevGrsValFc">#N/A</definedName>
    <definedName name="chkRevGrsValFcVar">#N/A</definedName>
    <definedName name="chkRevGrsVol">#N/A</definedName>
    <definedName name="chkRevGrsVolFc">#N/A</definedName>
    <definedName name="chkRevGrsVolFcVar">#N/A</definedName>
    <definedName name="chkRevInclComponent">#N/A</definedName>
    <definedName name="chkRevNet">#N/A</definedName>
    <definedName name="chkRevNetVal">#N/A</definedName>
    <definedName name="chkRevNetValFc">#N/A</definedName>
    <definedName name="chkRevNetValFcVar">#N/A</definedName>
    <definedName name="chkRevNetVol">#N/A</definedName>
    <definedName name="chkRevNetVolFc">#N/A</definedName>
    <definedName name="chkRevNetVolFcVar">#N/A</definedName>
    <definedName name="chkRevPrc">#N/A</definedName>
    <definedName name="chkRevPrcFc">#N/A</definedName>
    <definedName name="chkRevPrcFcVar">#N/A</definedName>
    <definedName name="chkRevPrdBasis">#N/A</definedName>
    <definedName name="chkRevPrdBasisVar">#N/A</definedName>
    <definedName name="chkRevPrdVal">#N/A</definedName>
    <definedName name="chkRevPrdValVar">#N/A</definedName>
    <definedName name="chkRevPrdVol">#N/A</definedName>
    <definedName name="chkRevPrdVolVar">#N/A</definedName>
    <definedName name="chkrqst_pa">#REF!</definedName>
    <definedName name="chkShowPenalty">#N/A</definedName>
    <definedName name="chkTax">#N/A</definedName>
    <definedName name="chkTaxFc">#N/A</definedName>
    <definedName name="chkTaxFcVar">#N/A</definedName>
    <definedName name="chkTaxGrs">#N/A</definedName>
    <definedName name="chkTaxInclProduct">#N/A</definedName>
    <definedName name="chkTaxInclType">#N/A</definedName>
    <definedName name="chkTaxNet">#N/A</definedName>
    <definedName name="chkTotals">#N/A</definedName>
    <definedName name="chkType">#N/A</definedName>
    <definedName name="chkUseAdvanced">#N/A</definedName>
    <definedName name="chkVarDollar">#N/A</definedName>
    <definedName name="chkVarPercent">#N/A</definedName>
    <definedName name="chkYTD">#N/A</definedName>
    <definedName name="CIPCO" localSheetId="4">#REF!</definedName>
    <definedName name="CIPCO" localSheetId="2">#REF!</definedName>
    <definedName name="CIPCO">#REF!</definedName>
    <definedName name="CIQWBGuid" hidden="1">"Management Deck Worksheet Q3 2012.xlsx"</definedName>
    <definedName name="CJan" localSheetId="4">#REF!</definedName>
    <definedName name="CJan" localSheetId="2">#REF!</definedName>
    <definedName name="CJan">#REF!</definedName>
    <definedName name="CJanApr" localSheetId="4">#REF!</definedName>
    <definedName name="CJanApr" localSheetId="2">#REF!</definedName>
    <definedName name="CJanApr">#REF!</definedName>
    <definedName name="CJanAug" localSheetId="4">#REF!</definedName>
    <definedName name="CJanAug" localSheetId="2">#REF!</definedName>
    <definedName name="CJanAug">#REF!</definedName>
    <definedName name="CJanDec" localSheetId="4">#REF!</definedName>
    <definedName name="CJanDec" localSheetId="2">#REF!</definedName>
    <definedName name="CJanDec">#REF!</definedName>
    <definedName name="CJanFeb" localSheetId="4">#REF!</definedName>
    <definedName name="CJanFeb" localSheetId="2">#REF!</definedName>
    <definedName name="CJanFeb">#REF!</definedName>
    <definedName name="CJanJul" localSheetId="4">#REF!</definedName>
    <definedName name="CJanJul" localSheetId="2">#REF!</definedName>
    <definedName name="CJanJul">#REF!</definedName>
    <definedName name="CJanJun" localSheetId="4">#REF!</definedName>
    <definedName name="CJanJun" localSheetId="2">#REF!</definedName>
    <definedName name="CJanJun">#REF!</definedName>
    <definedName name="CJanMar" localSheetId="4">#REF!</definedName>
    <definedName name="CJanMar" localSheetId="2">#REF!</definedName>
    <definedName name="CJanMar">#REF!</definedName>
    <definedName name="CJanMay" localSheetId="4">#REF!</definedName>
    <definedName name="CJanMay" localSheetId="2">#REF!</definedName>
    <definedName name="CJanMay">#REF!</definedName>
    <definedName name="CJanNov" localSheetId="4">#REF!</definedName>
    <definedName name="CJanNov" localSheetId="2">#REF!</definedName>
    <definedName name="CJanNov">#REF!</definedName>
    <definedName name="CJanOct" localSheetId="4">#REF!</definedName>
    <definedName name="CJanOct" localSheetId="2">#REF!</definedName>
    <definedName name="CJanOct">#REF!</definedName>
    <definedName name="CJanSep" localSheetId="4">#REF!</definedName>
    <definedName name="CJanSep" localSheetId="2">#REF!</definedName>
    <definedName name="CJanSep">#REF!</definedName>
    <definedName name="CJulDec" localSheetId="4">#REF!</definedName>
    <definedName name="CJulDec" localSheetId="2">#REF!</definedName>
    <definedName name="CJulDec">#REF!</definedName>
    <definedName name="CJunDec" localSheetId="4">#REF!</definedName>
    <definedName name="CJunDec" localSheetId="2">#REF!</definedName>
    <definedName name="CJunDec">#REF!</definedName>
    <definedName name="clgjv" localSheetId="4">#REF!</definedName>
    <definedName name="clgjv" localSheetId="2">#REF!</definedName>
    <definedName name="clgjv">#REF!</definedName>
    <definedName name="CMarDec" localSheetId="4">#REF!</definedName>
    <definedName name="CMarDec" localSheetId="2">#REF!</definedName>
    <definedName name="CMarDec">#REF!</definedName>
    <definedName name="CMayDec" localSheetId="4">#REF!</definedName>
    <definedName name="CMayDec" localSheetId="2">#REF!</definedName>
    <definedName name="CMayDec">#REF!</definedName>
    <definedName name="CNGT" localSheetId="4">#REF!</definedName>
    <definedName name="CNGT" localSheetId="2">#REF!</definedName>
    <definedName name="CNGT">#REF!</definedName>
    <definedName name="CNovDec" localSheetId="4">#REF!</definedName>
    <definedName name="CNovDec" localSheetId="2">#REF!</definedName>
    <definedName name="CNovDec">#REF!</definedName>
    <definedName name="COctDec" localSheetId="4">#REF!</definedName>
    <definedName name="COctDec" localSheetId="2">#REF!</definedName>
    <definedName name="COctDec">#REF!</definedName>
    <definedName name="COLLAR_CENTER" localSheetId="4">#REF!</definedName>
    <definedName name="COLLAR_CENTER" localSheetId="2">#REF!</definedName>
    <definedName name="COLLAR_CENTER">#REF!</definedName>
    <definedName name="COLLAR_LEFT" localSheetId="4">#REF!</definedName>
    <definedName name="COLLAR_LEFT" localSheetId="2">#REF!</definedName>
    <definedName name="COLLAR_LEFT">#REF!</definedName>
    <definedName name="COLLAR_RIGHT" localSheetId="4">#REF!</definedName>
    <definedName name="COLLAR_RIGHT" localSheetId="2">#REF!</definedName>
    <definedName name="COLLAR_RIGHT">#REF!</definedName>
    <definedName name="Comb_Qtr" localSheetId="4">#REF!</definedName>
    <definedName name="Comb_Qtr" localSheetId="2">#REF!</definedName>
    <definedName name="Comb_Qtr">#REF!</definedName>
    <definedName name="COMB05VSCOM" localSheetId="4">#REF!</definedName>
    <definedName name="COMB05VSCOM" localSheetId="2">#REF!</definedName>
    <definedName name="COMB05VSCOM">#REF!</definedName>
    <definedName name="COMB06VSCOM" localSheetId="4">#REF!</definedName>
    <definedName name="COMB06VSCOM" localSheetId="2">#REF!</definedName>
    <definedName name="COMB06VSCOM">#REF!</definedName>
    <definedName name="COMB07VSCOM" localSheetId="4">#REF!</definedName>
    <definedName name="COMB07VSCOM" localSheetId="2">#REF!</definedName>
    <definedName name="COMB07VSCOM">#REF!</definedName>
    <definedName name="COMBAOPM03QTD" localSheetId="4">#REF!</definedName>
    <definedName name="COMBAOPM03QTD" localSheetId="2">#REF!</definedName>
    <definedName name="COMBAOPM03QTD">#REF!</definedName>
    <definedName name="COMBAOPMO1" localSheetId="4">#REF!</definedName>
    <definedName name="COMBAOPMO1" localSheetId="2">#REF!</definedName>
    <definedName name="COMBAOPMO1">#REF!</definedName>
    <definedName name="COMBAOPMO2" localSheetId="4">#REF!</definedName>
    <definedName name="COMBAOPMO2" localSheetId="2">#REF!</definedName>
    <definedName name="COMBAOPMO2">#REF!</definedName>
    <definedName name="COMBAOPMO2QTD" localSheetId="4">#REF!</definedName>
    <definedName name="COMBAOPMO2QTD" localSheetId="2">#REF!</definedName>
    <definedName name="COMBAOPMO2QTD">#REF!</definedName>
    <definedName name="COMBAOPMO3" localSheetId="4">#REF!</definedName>
    <definedName name="COMBAOPMO3" localSheetId="2">#REF!</definedName>
    <definedName name="COMBAOPMO3">#REF!</definedName>
    <definedName name="COMBAOPQTR" localSheetId="4">#REF!</definedName>
    <definedName name="COMBAOPQTR" localSheetId="2">#REF!</definedName>
    <definedName name="COMBAOPQTR">#REF!</definedName>
    <definedName name="COMBAOPYR1" localSheetId="4">#REF!</definedName>
    <definedName name="COMBAOPYR1" localSheetId="2">#REF!</definedName>
    <definedName name="COMBAOPYR1">#REF!</definedName>
    <definedName name="COMBAOPYR2" localSheetId="4">#REF!</definedName>
    <definedName name="COMBAOPYR2" localSheetId="2">#REF!</definedName>
    <definedName name="COMBAOPYR2">#REF!</definedName>
    <definedName name="COMBAOPYR3" localSheetId="4">#REF!</definedName>
    <definedName name="COMBAOPYR3" localSheetId="2">#REF!</definedName>
    <definedName name="COMBAOPYR3">#REF!</definedName>
    <definedName name="COMBINE" localSheetId="4">#REF!</definedName>
    <definedName name="COMBINE" localSheetId="2">#REF!</definedName>
    <definedName name="COMBINE">#REF!</definedName>
    <definedName name="COMBINE2" localSheetId="4">#REF!</definedName>
    <definedName name="COMBINE2" localSheetId="2">#REF!</definedName>
    <definedName name="COMBINE2">#REF!</definedName>
    <definedName name="COMBMONTH" localSheetId="4">#REF!</definedName>
    <definedName name="COMBMONTH" localSheetId="2">#REF!</definedName>
    <definedName name="COMBMONTH">#REF!</definedName>
    <definedName name="COMBQTRVSCOM" localSheetId="4">#REF!</definedName>
    <definedName name="COMBQTRVSCOM" localSheetId="2">#REF!</definedName>
    <definedName name="COMBQTRVSCOM">#REF!</definedName>
    <definedName name="commissionrate">'[33]Cost Savings Detail'!$F$144</definedName>
    <definedName name="COMMON" localSheetId="4">#REF!</definedName>
    <definedName name="COMMON" localSheetId="2">#REF!</definedName>
    <definedName name="COMMON">#REF!</definedName>
    <definedName name="comp" localSheetId="4">#REF!</definedName>
    <definedName name="comp" localSheetId="2">#REF!</definedName>
    <definedName name="comp">#REF!</definedName>
    <definedName name="Companies">[34]Company!$A$8:$A$36</definedName>
    <definedName name="Companies2">[34]Company!$A$8+[34]Company!$A$36</definedName>
    <definedName name="Company_Alias">[35]Inputs!$E$2</definedName>
    <definedName name="Company_Alias_2">[35]Inputs!$E$25</definedName>
    <definedName name="Comps" localSheetId="4">#REF!</definedName>
    <definedName name="Comps" localSheetId="2">#REF!</definedName>
    <definedName name="Comps">#REF!</definedName>
    <definedName name="CONSERV" localSheetId="4">#REF!</definedName>
    <definedName name="CONSERV" localSheetId="2">#REF!</definedName>
    <definedName name="CONSERV">#REF!</definedName>
    <definedName name="convention" localSheetId="4">#REF!</definedName>
    <definedName name="convention" localSheetId="2">#REF!</definedName>
    <definedName name="convention">#REF!</definedName>
    <definedName name="CONVERSION" localSheetId="4">[28]Fin_Assumptions!#REF!</definedName>
    <definedName name="CONVERSION" localSheetId="2">[28]Fin_Assumptions!#REF!</definedName>
    <definedName name="CONVERSION">[28]Fin_Assumptions!#REF!</definedName>
    <definedName name="convertcoupon" localSheetId="4">#REF!</definedName>
    <definedName name="convertcoupon" localSheetId="2">#REF!</definedName>
    <definedName name="convertcoupon">#REF!</definedName>
    <definedName name="Corp_Inis">'[22]Corporate Model'!$A$190</definedName>
    <definedName name="Corporate" localSheetId="4">#REF!</definedName>
    <definedName name="Corporate" localSheetId="2">#REF!</definedName>
    <definedName name="Corporate">#REF!</definedName>
    <definedName name="CorporateIT" localSheetId="4">#REF!</definedName>
    <definedName name="CorporateIT" localSheetId="2">#REF!</definedName>
    <definedName name="CorporateIT">#REF!</definedName>
    <definedName name="COSBYCLASS2" localSheetId="4">#REF!</definedName>
    <definedName name="COSBYCLASS2" localSheetId="2">#REF!</definedName>
    <definedName name="COSBYCLASS2">#REF!</definedName>
    <definedName name="costdebtfirm" localSheetId="4">#REF!</definedName>
    <definedName name="costdebtfirm" localSheetId="2">#REF!</definedName>
    <definedName name="costdebtfirm">#REF!</definedName>
    <definedName name="costequity" localSheetId="4">'[36]DCF Model'!#REF!</definedName>
    <definedName name="costequity" localSheetId="2">'[36]DCF Model'!#REF!</definedName>
    <definedName name="costequity">'[36]DCF Model'!#REF!</definedName>
    <definedName name="COSTS" localSheetId="4">#REF!</definedName>
    <definedName name="COSTS" localSheetId="2">#REF!</definedName>
    <definedName name="COSTS">#REF!</definedName>
    <definedName name="COSTWKSHT" localSheetId="4">#REF!</definedName>
    <definedName name="COSTWKSHT" localSheetId="2">#REF!</definedName>
    <definedName name="COSTWKSHT">#REF!</definedName>
    <definedName name="COUNTER" localSheetId="4">#REF!</definedName>
    <definedName name="COUNTER" localSheetId="2">#REF!</definedName>
    <definedName name="COUNTER">#REF!</definedName>
    <definedName name="Coupon" localSheetId="4">#REF!</definedName>
    <definedName name="Coupon" localSheetId="2">#REF!</definedName>
    <definedName name="Coupon">#REF!</definedName>
    <definedName name="COVER" localSheetId="4">#REF!</definedName>
    <definedName name="COVER" localSheetId="2">#REF!</definedName>
    <definedName name="COVER">#REF!</definedName>
    <definedName name="cpi" localSheetId="4">#REF!</definedName>
    <definedName name="cpi" localSheetId="2">#REF!</definedName>
    <definedName name="cpi">#REF!</definedName>
    <definedName name="CREDITGRAPH" localSheetId="4">#REF!</definedName>
    <definedName name="CREDITGRAPH" localSheetId="2">#REF!</definedName>
    <definedName name="CREDITGRAPH">#REF!</definedName>
    <definedName name="CSepDec" localSheetId="4">#REF!</definedName>
    <definedName name="CSepDec" localSheetId="2">#REF!</definedName>
    <definedName name="CSepDec">#REF!</definedName>
    <definedName name="ct" localSheetId="4">#REF!</definedName>
    <definedName name="ct" localSheetId="2">#REF!</definedName>
    <definedName name="ct">#REF!</definedName>
    <definedName name="Cur_Bonus">'[37]JE Output_rev'!$A$87:$J$114</definedName>
    <definedName name="currency">[38]DCEInputs!$A$25</definedName>
    <definedName name="Current_Price">[6]Inputs!$B$4</definedName>
    <definedName name="Current_Price2">[35]Inputs!$B$31</definedName>
    <definedName name="CustomerDataE">'[39]Customer Input_Forecast'!$D$1:$FH$131</definedName>
    <definedName name="cutoff">'[40]Summary History'!$C$2</definedName>
    <definedName name="D_1" localSheetId="4">#REF!</definedName>
    <definedName name="D_1" localSheetId="2">#REF!</definedName>
    <definedName name="D_1">#REF!</definedName>
    <definedName name="D_10A" localSheetId="4">#REF!</definedName>
    <definedName name="D_10A" localSheetId="2">#REF!</definedName>
    <definedName name="D_10A">#REF!</definedName>
    <definedName name="D_10B" localSheetId="4">#REF!</definedName>
    <definedName name="D_10B" localSheetId="2">#REF!</definedName>
    <definedName name="D_10B">#REF!</definedName>
    <definedName name="D_11A" localSheetId="4">#REF!</definedName>
    <definedName name="D_11A" localSheetId="2">#REF!</definedName>
    <definedName name="D_11A">#REF!</definedName>
    <definedName name="D_11B" localSheetId="4">#REF!</definedName>
    <definedName name="D_11B" localSheetId="2">#REF!</definedName>
    <definedName name="D_11B">#REF!</definedName>
    <definedName name="D_11C" localSheetId="4">#REF!</definedName>
    <definedName name="D_11C" localSheetId="2">#REF!</definedName>
    <definedName name="D_11C">#REF!</definedName>
    <definedName name="D_11D" localSheetId="4">#REF!</definedName>
    <definedName name="D_11D" localSheetId="2">#REF!</definedName>
    <definedName name="D_11D">#REF!</definedName>
    <definedName name="D_12A" localSheetId="4">#REF!</definedName>
    <definedName name="D_12A" localSheetId="2">#REF!</definedName>
    <definedName name="D_12A">#REF!</definedName>
    <definedName name="D_12B" localSheetId="4">#REF!</definedName>
    <definedName name="D_12B" localSheetId="2">#REF!</definedName>
    <definedName name="D_12B">#REF!</definedName>
    <definedName name="D_3A" localSheetId="4">#REF!</definedName>
    <definedName name="D_3A" localSheetId="2">#REF!</definedName>
    <definedName name="D_3A">#REF!</definedName>
    <definedName name="D_3B" localSheetId="4">#REF!</definedName>
    <definedName name="D_3B" localSheetId="2">#REF!</definedName>
    <definedName name="D_3B">#REF!</definedName>
    <definedName name="D_4A" localSheetId="4">#REF!</definedName>
    <definedName name="D_4A" localSheetId="2">#REF!</definedName>
    <definedName name="D_4A">#REF!</definedName>
    <definedName name="D_4B" localSheetId="4">#REF!</definedName>
    <definedName name="D_4B" localSheetId="2">#REF!</definedName>
    <definedName name="D_4B">#REF!</definedName>
    <definedName name="D_5" localSheetId="4">#REF!</definedName>
    <definedName name="D_5" localSheetId="2">#REF!</definedName>
    <definedName name="D_5">#REF!</definedName>
    <definedName name="D_6" localSheetId="4">#REF!</definedName>
    <definedName name="D_6" localSheetId="2">#REF!</definedName>
    <definedName name="D_6">#REF!</definedName>
    <definedName name="D_7" localSheetId="4">#REF!</definedName>
    <definedName name="D_7" localSheetId="2">#REF!</definedName>
    <definedName name="D_7">#REF!</definedName>
    <definedName name="D_8" localSheetId="4">#REF!</definedName>
    <definedName name="D_8" localSheetId="2">#REF!</definedName>
    <definedName name="D_8">#REF!</definedName>
    <definedName name="D_9" localSheetId="4">#REF!</definedName>
    <definedName name="D_9" localSheetId="2">#REF!</definedName>
    <definedName name="D_9">#REF!</definedName>
    <definedName name="da">[41]Inputs!$B$2</definedName>
    <definedName name="Data">[42]Data!$A$1:$DY$75</definedName>
    <definedName name="_xlnm.Database" localSheetId="4">#REF!</definedName>
    <definedName name="_xlnm.Database" localSheetId="2">#REF!</definedName>
    <definedName name="_xlnm.Database">#REF!</definedName>
    <definedName name="DATE" localSheetId="4">#REF!</definedName>
    <definedName name="DATE" localSheetId="2">#REF!</definedName>
    <definedName name="DATE">#REF!</definedName>
    <definedName name="DATES" localSheetId="4">#REF!</definedName>
    <definedName name="DATES" localSheetId="2">#REF!</definedName>
    <definedName name="DATES">#REF!</definedName>
    <definedName name="DCF" localSheetId="4">#REF!</definedName>
    <definedName name="DCF" localSheetId="2">#REF!</definedName>
    <definedName name="DCF">#REF!</definedName>
    <definedName name="DCF_NO_YRS" localSheetId="4">#REF!</definedName>
    <definedName name="DCF_NO_YRS" localSheetId="2">#REF!</definedName>
    <definedName name="DCF_NO_YRS">#REF!</definedName>
    <definedName name="DCF_VAL_MNTH" localSheetId="4">#REF!</definedName>
    <definedName name="DCF_VAL_MNTH" localSheetId="2">#REF!</definedName>
    <definedName name="DCF_VAL_MNTH">#REF!</definedName>
    <definedName name="DEAL" localSheetId="4">[28]Fin_Assumptions!#REF!</definedName>
    <definedName name="DEAL" localSheetId="2">[28]Fin_Assumptions!#REF!</definedName>
    <definedName name="DEAL">[28]Fin_Assumptions!#REF!</definedName>
    <definedName name="Debt" localSheetId="4">'[20]B&amp;W WACC'!#REF!</definedName>
    <definedName name="Debt" localSheetId="2">'[20]B&amp;W WACC'!#REF!</definedName>
    <definedName name="Debt">'[20]B&amp;W WACC'!#REF!</definedName>
    <definedName name="Debt_Beta" localSheetId="4">'[20]B&amp;W WACC'!#REF!</definedName>
    <definedName name="Debt_Beta">'[20]B&amp;W WACC'!#REF!</definedName>
    <definedName name="debt_weight" localSheetId="4">#REF!</definedName>
    <definedName name="debt_weight" localSheetId="2">#REF!</definedName>
    <definedName name="debt_weight">#REF!</definedName>
    <definedName name="debtrate" localSheetId="4">#REF!</definedName>
    <definedName name="debtrate" localSheetId="2">#REF!</definedName>
    <definedName name="debtrate">#REF!</definedName>
    <definedName name="deferred" localSheetId="4">[28]Fin_Assumptions!#REF!</definedName>
    <definedName name="deferred" localSheetId="2">[28]Fin_Assumptions!#REF!</definedName>
    <definedName name="deferred">[28]Fin_Assumptions!#REF!</definedName>
    <definedName name="DEFERRED_TAX" localSheetId="4">#REF!</definedName>
    <definedName name="DEFERRED_TAX" localSheetId="2">#REF!</definedName>
    <definedName name="DEFERRED_TAX">#REF!</definedName>
    <definedName name="DEFTAXES" localSheetId="4">#REF!</definedName>
    <definedName name="DEFTAXES" localSheetId="2">#REF!</definedName>
    <definedName name="DEFTAXES">#REF!</definedName>
    <definedName name="DELCUST" localSheetId="4">#REF!</definedName>
    <definedName name="DELCUST" localSheetId="2">#REF!</definedName>
    <definedName name="DELCUST">#REF!</definedName>
    <definedName name="DELINC" localSheetId="4">#REF!</definedName>
    <definedName name="DELINC" localSheetId="2">#REF!</definedName>
    <definedName name="DELINC">#REF!</definedName>
    <definedName name="DELIVINCREM" localSheetId="4">#REF!</definedName>
    <definedName name="DELIVINCREM" localSheetId="2">#REF!</definedName>
    <definedName name="DELIVINCREM">#REF!</definedName>
    <definedName name="DELUNIT" localSheetId="4">#REF!</definedName>
    <definedName name="DELUNIT" localSheetId="2">#REF!</definedName>
    <definedName name="DELUNIT">#REF!</definedName>
    <definedName name="Department_Costs" localSheetId="4">#REF!</definedName>
    <definedName name="Department_Costs" localSheetId="2">#REF!</definedName>
    <definedName name="Department_Costs">#REF!</definedName>
    <definedName name="DEPRBYDIST">[43]DeprCoDetail:DeprSum!$A$1:$G$36</definedName>
    <definedName name="Detail" localSheetId="4">#REF!</definedName>
    <definedName name="Detail" localSheetId="2">#REF!</definedName>
    <definedName name="Detail">#REF!</definedName>
    <definedName name="DETAILHESTER" localSheetId="4">#REF!</definedName>
    <definedName name="DETAILHESTER" localSheetId="2">#REF!</definedName>
    <definedName name="DETAILHESTER">#REF!</definedName>
    <definedName name="dfdfdf" localSheetId="4" hidden="1">[8]FxdChg!#REF!</definedName>
    <definedName name="dfdfdf" localSheetId="2" hidden="1">[8]FxdChg!#REF!</definedName>
    <definedName name="dfdfdf" hidden="1">[8]FxdChg!#REF!</definedName>
    <definedName name="DIR" localSheetId="4">[12]Inputs!#REF!</definedName>
    <definedName name="DIR" localSheetId="2">[12]Inputs!#REF!</definedName>
    <definedName name="DIR">[12]Inputs!#REF!</definedName>
    <definedName name="Direct_AA_MG110">'[37]JE Output_rev'!$A$122:$J$124</definedName>
    <definedName name="Direct_AA_MG128">'[37]JE Output_rev'!$A$125:$J$127</definedName>
    <definedName name="Discounted" localSheetId="4">#REF!</definedName>
    <definedName name="Discounted" localSheetId="2">#REF!</definedName>
    <definedName name="Discounted">#REF!</definedName>
    <definedName name="DISKFILE" localSheetId="4">#REF!</definedName>
    <definedName name="DISKFILE" localSheetId="2">#REF!</definedName>
    <definedName name="DISKFILE">#REF!</definedName>
    <definedName name="DisplaySelectedSheetsMacroButton" localSheetId="4">#REF!</definedName>
    <definedName name="DisplaySelectedSheetsMacroButton" localSheetId="2">#REF!</definedName>
    <definedName name="DisplaySelectedSheetsMacroButton">#REF!</definedName>
    <definedName name="DIST_MTCE_1" localSheetId="4">#REF!</definedName>
    <definedName name="DIST_MTCE_1" localSheetId="2">#REF!</definedName>
    <definedName name="DIST_MTCE_1">#REF!</definedName>
    <definedName name="DIST_OP_1" localSheetId="4">#REF!</definedName>
    <definedName name="DIST_OP_1" localSheetId="2">#REF!</definedName>
    <definedName name="DIST_OP_1">#REF!</definedName>
    <definedName name="div" localSheetId="4">#REF!</definedName>
    <definedName name="div" localSheetId="2">#REF!</definedName>
    <definedName name="div">#REF!</definedName>
    <definedName name="dividend" localSheetId="4">#REF!</definedName>
    <definedName name="dividend" localSheetId="2">#REF!</definedName>
    <definedName name="dividend">#REF!</definedName>
    <definedName name="DIVIDENDS" localSheetId="4">#REF!</definedName>
    <definedName name="DIVIDENDS" localSheetId="2">#REF!</definedName>
    <definedName name="DIVIDENDS">#REF!</definedName>
    <definedName name="DocType" localSheetId="4">Word</definedName>
    <definedName name="DocType" localSheetId="2">Word</definedName>
    <definedName name="DocType">Word</definedName>
    <definedName name="dollar2" localSheetId="4">'[44]Dollar for Dollar'!#REF!</definedName>
    <definedName name="dollar2" localSheetId="2">'[44]Dollar for Dollar'!#REF!</definedName>
    <definedName name="dollar2">'[44]Dollar for Dollar'!#REF!</definedName>
    <definedName name="downside" localSheetId="4">[45]Transaction!#REF!</definedName>
    <definedName name="downside" localSheetId="2">[45]Transaction!#REF!</definedName>
    <definedName name="downside">[45]Transaction!#REF!</definedName>
    <definedName name="DP" localSheetId="4">[46]Schedules!#REF!</definedName>
    <definedName name="DP">[46]Schedules!#REF!</definedName>
    <definedName name="DRAFT" localSheetId="4">#REF!</definedName>
    <definedName name="DRAFT" localSheetId="2">#REF!</definedName>
    <definedName name="DRAFT">#REF!</definedName>
    <definedName name="DUMMY" localSheetId="4">#REF!</definedName>
    <definedName name="DUMMY" localSheetId="2">#REF!</definedName>
    <definedName name="DUMMY">#REF!</definedName>
    <definedName name="e_cust" localSheetId="4">[47]Lookups!#REF!</definedName>
    <definedName name="e_cust" localSheetId="2">[47]Lookups!#REF!</definedName>
    <definedName name="e_cust">[47]Lookups!#REF!</definedName>
    <definedName name="e_gen" localSheetId="4">[47]Lookups!#REF!</definedName>
    <definedName name="e_gen" localSheetId="2">[47]Lookups!#REF!</definedName>
    <definedName name="e_gen">[47]Lookups!#REF!</definedName>
    <definedName name="e_labor" localSheetId="4">[47]Lookups!#REF!</definedName>
    <definedName name="e_labor">[47]Lookups!#REF!</definedName>
    <definedName name="e_mat" localSheetId="4">[47]Lookups!#REF!</definedName>
    <definedName name="e_mat">[47]Lookups!#REF!</definedName>
    <definedName name="e_ohead" localSheetId="4">[47]Lookups!#REF!</definedName>
    <definedName name="e_ohead">[47]Lookups!#REF!</definedName>
    <definedName name="e_sell" localSheetId="4">[47]Lookups!#REF!</definedName>
    <definedName name="e_sell">[47]Lookups!#REF!</definedName>
    <definedName name="e_sell2" localSheetId="4">[47]Lookups!#REF!</definedName>
    <definedName name="e_sell2">[47]Lookups!#REF!</definedName>
    <definedName name="earn" localSheetId="4">#REF!</definedName>
    <definedName name="earn" localSheetId="2">#REF!</definedName>
    <definedName name="earn">#REF!</definedName>
    <definedName name="ebsens">'[48]Trans Assump'!$G$56</definedName>
    <definedName name="EEM" localSheetId="4">#REF!</definedName>
    <definedName name="EEM" localSheetId="2">#REF!</definedName>
    <definedName name="EEM">#REF!</definedName>
    <definedName name="EffPr2007" localSheetId="4">#REF!</definedName>
    <definedName name="EffPr2007" localSheetId="2">#REF!</definedName>
    <definedName name="EffPr2007">#REF!</definedName>
    <definedName name="EffPr2008" localSheetId="4">#REF!</definedName>
    <definedName name="EffPr2008" localSheetId="2">#REF!</definedName>
    <definedName name="EffPr2008">#REF!</definedName>
    <definedName name="EffPr2009" localSheetId="4">#REF!</definedName>
    <definedName name="EffPr2009" localSheetId="2">#REF!</definedName>
    <definedName name="EffPr2009">#REF!</definedName>
    <definedName name="EffPr2010" localSheetId="4">#REF!</definedName>
    <definedName name="EffPr2010" localSheetId="2">#REF!</definedName>
    <definedName name="EffPr2010">#REF!</definedName>
    <definedName name="EffPr2011" localSheetId="4">#REF!</definedName>
    <definedName name="EffPr2011" localSheetId="2">#REF!</definedName>
    <definedName name="EffPr2011">#REF!</definedName>
    <definedName name="em_sales" localSheetId="4">[47]Lookups!#REF!</definedName>
    <definedName name="em_sales" localSheetId="2">[47]Lookups!#REF!</definedName>
    <definedName name="em_sales">[47]Lookups!#REF!</definedName>
    <definedName name="EMINTOPGAS" localSheetId="4">#REF!</definedName>
    <definedName name="EMINTOPGAS" localSheetId="2">#REF!</definedName>
    <definedName name="EMINTOPGAS">#REF!</definedName>
    <definedName name="ENINV" localSheetId="4">'[19]END BALANCES'!#REF!</definedName>
    <definedName name="ENINV" localSheetId="2">'[19]END BALANCES'!#REF!</definedName>
    <definedName name="ENINV">'[19]END BALANCES'!#REF!</definedName>
    <definedName name="ENVIRO" localSheetId="4">#REF!</definedName>
    <definedName name="ENVIRO" localSheetId="2">#REF!</definedName>
    <definedName name="ENVIRO">#REF!</definedName>
    <definedName name="Eqtrans" localSheetId="4">#REF!</definedName>
    <definedName name="Eqtrans" localSheetId="2">#REF!</definedName>
    <definedName name="Eqtrans">#REF!</definedName>
    <definedName name="Equitrans" localSheetId="4">#REF!</definedName>
    <definedName name="Equitrans" localSheetId="2">#REF!</definedName>
    <definedName name="Equitrans">#REF!</definedName>
    <definedName name="equity">'[49]LBO Analysis'!$AB$23</definedName>
    <definedName name="ERISVS" localSheetId="4">'[19]END BALANCES'!#REF!</definedName>
    <definedName name="ERISVS" localSheetId="2">'[19]END BALANCES'!#REF!</definedName>
    <definedName name="ERISVS">'[19]END BALANCES'!#REF!</definedName>
    <definedName name="ERSCO" localSheetId="4">'[19]END BALANCES'!#REF!</definedName>
    <definedName name="ERSCO" localSheetId="2">'[19]END BALANCES'!#REF!</definedName>
    <definedName name="ERSCO">'[19]END BALANCES'!#REF!</definedName>
    <definedName name="euro">[50]BRKT!$C$11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 localSheetId="4">[28]Fin_Assumptions!#REF!</definedName>
    <definedName name="EXCESS" localSheetId="2">[28]Fin_Assumptions!#REF!</definedName>
    <definedName name="EXCESS">[28]Fin_Assumptions!#REF!</definedName>
    <definedName name="EXCHANGE" localSheetId="4">[28]Fin_Assumptions!#REF!</definedName>
    <definedName name="EXCHANGE" localSheetId="2">[28]Fin_Assumptions!#REF!</definedName>
    <definedName name="EXCHANGE">[28]Fin_Assumptions!#REF!</definedName>
    <definedName name="exchangerate">[38]DCEInputs!$I$8</definedName>
    <definedName name="excl_data" localSheetId="4">#REF!</definedName>
    <definedName name="excl_data" localSheetId="2">#REF!</definedName>
    <definedName name="excl_data">#REF!</definedName>
    <definedName name="EXDATE" localSheetId="4">#REF!</definedName>
    <definedName name="EXDATE" localSheetId="2">#REF!</definedName>
    <definedName name="EXDATE">#REF!</definedName>
    <definedName name="EXEC" localSheetId="4">#REF!</definedName>
    <definedName name="EXEC" localSheetId="2">#REF!</definedName>
    <definedName name="EXEC">#REF!</definedName>
    <definedName name="exit" localSheetId="4">#REF!</definedName>
    <definedName name="exit" localSheetId="2">#REF!</definedName>
    <definedName name="exit">#REF!</definedName>
    <definedName name="exit_own" localSheetId="4">'[13]Deal Summary'!#REF!</definedName>
    <definedName name="exit_own" localSheetId="2">'[13]Deal Summary'!#REF!</definedName>
    <definedName name="exit_own">'[13]Deal Summary'!#REF!</definedName>
    <definedName name="exitentvalue" localSheetId="4">[51]Transaction!#REF!</definedName>
    <definedName name="exitentvalue" localSheetId="2">[51]Transaction!#REF!</definedName>
    <definedName name="exitentvalue">[51]Transaction!#REF!</definedName>
    <definedName name="exitmult" localSheetId="4">#REF!</definedName>
    <definedName name="exitmult" localSheetId="2">#REF!</definedName>
    <definedName name="exitmult">#REF!</definedName>
    <definedName name="exitstart" localSheetId="4">#REF!</definedName>
    <definedName name="exitstart" localSheetId="2">#REF!</definedName>
    <definedName name="exitstart">#REF!</definedName>
    <definedName name="exitstep" localSheetId="4">#REF!</definedName>
    <definedName name="exitstep" localSheetId="2">#REF!</definedName>
    <definedName name="exitstep">#REF!</definedName>
    <definedName name="Exp_Prod" localSheetId="4">#REF!</definedName>
    <definedName name="Exp_Prod" localSheetId="2">#REF!</definedName>
    <definedName name="Exp_Prod">#REF!</definedName>
    <definedName name="Exp_Prod_Exp_Detail" localSheetId="4">#REF!</definedName>
    <definedName name="Exp_Prod_Exp_Detail" localSheetId="2">#REF!</definedName>
    <definedName name="Exp_Prod_Exp_Detail">#REF!</definedName>
    <definedName name="Exp_Prod1" localSheetId="4">#REF!</definedName>
    <definedName name="Exp_Prod1" localSheetId="2">#REF!</definedName>
    <definedName name="Exp_Prod1">#REF!</definedName>
    <definedName name="EXTAB" localSheetId="4">#REF!</definedName>
    <definedName name="EXTAB" localSheetId="2">#REF!</definedName>
    <definedName name="EXTAB">#REF!</definedName>
    <definedName name="f" localSheetId="4">Word</definedName>
    <definedName name="f" localSheetId="2">Word</definedName>
    <definedName name="f">Word</definedName>
    <definedName name="F_1" localSheetId="4">#REF!</definedName>
    <definedName name="F_1" localSheetId="2">#REF!</definedName>
    <definedName name="F_1">#REF!</definedName>
    <definedName name="F_2" localSheetId="4">#REF!</definedName>
    <definedName name="F_2" localSheetId="2">#REF!</definedName>
    <definedName name="F_2">#REF!</definedName>
    <definedName name="F_2_2" localSheetId="4">#REF!</definedName>
    <definedName name="F_2_2" localSheetId="2">#REF!</definedName>
    <definedName name="F_2_2">#REF!</definedName>
    <definedName name="F_3" localSheetId="4">#REF!</definedName>
    <definedName name="F_3" localSheetId="2">#REF!</definedName>
    <definedName name="F_3">#REF!</definedName>
    <definedName name="F_3_2" localSheetId="4">#REF!</definedName>
    <definedName name="F_3_2" localSheetId="2">#REF!</definedName>
    <definedName name="F_3_2">#REF!</definedName>
    <definedName name="F_3_3" localSheetId="4">#REF!</definedName>
    <definedName name="F_3_3" localSheetId="2">#REF!</definedName>
    <definedName name="F_3_3">#REF!</definedName>
    <definedName name="F_4" localSheetId="4">#REF!</definedName>
    <definedName name="F_4" localSheetId="2">#REF!</definedName>
    <definedName name="F_4">#REF!</definedName>
    <definedName name="F_5" localSheetId="4">#REF!</definedName>
    <definedName name="F_5" localSheetId="2">#REF!</definedName>
    <definedName name="F_5">#REF!</definedName>
    <definedName name="F_5_2" localSheetId="4">#REF!</definedName>
    <definedName name="F_5_2" localSheetId="2">#REF!</definedName>
    <definedName name="F_5_2">#REF!</definedName>
    <definedName name="F_6" localSheetId="4">#REF!</definedName>
    <definedName name="F_6" localSheetId="2">#REF!</definedName>
    <definedName name="F_6">#REF!</definedName>
    <definedName name="F_7" localSheetId="4">#REF!</definedName>
    <definedName name="F_7" localSheetId="2">#REF!</definedName>
    <definedName name="F_7">#REF!</definedName>
    <definedName name="F_8" localSheetId="4">#REF!</definedName>
    <definedName name="F_8" localSheetId="2">#REF!</definedName>
    <definedName name="F_8">#REF!</definedName>
    <definedName name="FACTORS2" localSheetId="4">#REF!</definedName>
    <definedName name="FACTORS2" localSheetId="2">#REF!</definedName>
    <definedName name="FACTORS2">#REF!</definedName>
    <definedName name="FARFWD">'[52]FARFWD  By account'!$A$12:$IV$7035</definedName>
    <definedName name="FASB106" localSheetId="4">#REF!</definedName>
    <definedName name="FASB106" localSheetId="2">#REF!</definedName>
    <definedName name="FASB106">#REF!</definedName>
    <definedName name="FCST2004" localSheetId="4">[53]Forecast!#REF!</definedName>
    <definedName name="FCST2004" localSheetId="2">[53]Forecast!#REF!</definedName>
    <definedName name="FCST2004">[53]Forecast!#REF!</definedName>
    <definedName name="FCSTYTD04" localSheetId="4">[53]Forecast!#REF!</definedName>
    <definedName name="FCSTYTD04" localSheetId="2">[53]Forecast!#REF!</definedName>
    <definedName name="FCSTYTD04">[53]Forecast!#REF!</definedName>
    <definedName name="FD" localSheetId="4">'[30]DCF Matrix'!#REF!</definedName>
    <definedName name="FD">'[30]DCF Matrix'!#REF!</definedName>
    <definedName name="fds">'[54]FRCT INPUT-CFG'!$D$41:$H$41</definedName>
    <definedName name="FERNCUST" localSheetId="4">#REF!</definedName>
    <definedName name="FERNCUST" localSheetId="2">#REF!</definedName>
    <definedName name="FERNCUST">#REF!</definedName>
    <definedName name="FERNINC" localSheetId="4">#REF!</definedName>
    <definedName name="FERNINC" localSheetId="2">#REF!</definedName>
    <definedName name="FERNINC">#REF!</definedName>
    <definedName name="FERNUNIT" localSheetId="4">#REF!</definedName>
    <definedName name="FERNUNIT" localSheetId="2">#REF!</definedName>
    <definedName name="FERNUNIT">#REF!</definedName>
    <definedName name="FileName">[55]Sheet1!$D$2</definedName>
    <definedName name="FINAL" localSheetId="4">#REF!</definedName>
    <definedName name="FINAL" localSheetId="2">#REF!</definedName>
    <definedName name="FINAL">#REF!</definedName>
    <definedName name="financialcase">[33]Model!$D$8</definedName>
    <definedName name="Fincase" localSheetId="4">#REF!</definedName>
    <definedName name="Fincase" localSheetId="2">#REF!</definedName>
    <definedName name="Fincase">#REF!</definedName>
    <definedName name="finfees?" localSheetId="4">#REF!</definedName>
    <definedName name="finfees?" localSheetId="2">#REF!</definedName>
    <definedName name="finfees?">#REF!</definedName>
    <definedName name="fire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fire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fix" localSheetId="4">#REF!</definedName>
    <definedName name="fix" localSheetId="2">#REF!</definedName>
    <definedName name="fix">#REF!</definedName>
    <definedName name="fixed" localSheetId="4">[28]Controls!#REF!</definedName>
    <definedName name="fixed" localSheetId="2">[28]Controls!#REF!</definedName>
    <definedName name="fixed">[28]Controls!#REF!</definedName>
    <definedName name="fixedmargin">[33]Model!$AA$178</definedName>
    <definedName name="FLO" localSheetId="4">#REF!</definedName>
    <definedName name="FLO" localSheetId="2">#REF!</definedName>
    <definedName name="FLO">#REF!</definedName>
    <definedName name="FNAME" localSheetId="4">[12]Inputs!#REF!</definedName>
    <definedName name="FNAME" localSheetId="2">[12]Inputs!#REF!</definedName>
    <definedName name="FNAME">[12]Inputs!#REF!</definedName>
    <definedName name="FPUC_10_year" localSheetId="4">#REF!</definedName>
    <definedName name="FPUC_10_year" localSheetId="2">#REF!</definedName>
    <definedName name="FPUC_10_year">#REF!</definedName>
    <definedName name="FPUINC" localSheetId="4">[56]FPUINC!#REF!</definedName>
    <definedName name="FPUINC" localSheetId="2">[56]FPUINC!#REF!</definedName>
    <definedName name="FPUINC">[56]FPUINC!#REF!</definedName>
    <definedName name="FPUP1R" localSheetId="4">#REF!</definedName>
    <definedName name="FPUP1R" localSheetId="2">#REF!</definedName>
    <definedName name="FPUP1R">#REF!</definedName>
    <definedName name="FPUP2AL" localSheetId="4">#REF!</definedName>
    <definedName name="FPUP2AL" localSheetId="2">#REF!</definedName>
    <definedName name="FPUP2AL">#REF!</definedName>
    <definedName name="FPUP2L" localSheetId="4">#REF!</definedName>
    <definedName name="FPUP2L" localSheetId="2">#REF!</definedName>
    <definedName name="FPUP2L">#REF!</definedName>
    <definedName name="FROM_MERGER" localSheetId="4">[12]Inputs!#REF!</definedName>
    <definedName name="FROM_MERGER" localSheetId="2">[12]Inputs!#REF!</definedName>
    <definedName name="FROM_MERGER">[12]Inputs!#REF!</definedName>
    <definedName name="ftdexit" localSheetId="4">#REF!</definedName>
    <definedName name="ftdexit" localSheetId="2">#REF!</definedName>
    <definedName name="ftdexit">#REF!</definedName>
    <definedName name="ftdlev" localSheetId="4">[45]Transaction!#REF!</definedName>
    <definedName name="ftdlev" localSheetId="2">[45]Transaction!#REF!</definedName>
    <definedName name="ftdlev">[45]Transaction!#REF!</definedName>
    <definedName name="ftdpm" localSheetId="4">[45]Transaction!#REF!</definedName>
    <definedName name="ftdpm" localSheetId="2">[45]Transaction!#REF!</definedName>
    <definedName name="ftdpm">[45]Transaction!#REF!</definedName>
    <definedName name="ftdprice" localSheetId="4">[45]Transaction!#REF!</definedName>
    <definedName name="ftdprice">[45]Transaction!#REF!</definedName>
    <definedName name="FUTURES" localSheetId="4">'[19]END BALANCES'!#REF!</definedName>
    <definedName name="FUTURES">'[19]END BALANCES'!#REF!</definedName>
    <definedName name="FX" localSheetId="4">'[19]END BALANCES'!#REF!</definedName>
    <definedName name="FX">'[19]END BALANCES'!#REF!</definedName>
    <definedName name="fyf" localSheetId="4">#REF!</definedName>
    <definedName name="fyf" localSheetId="2">#REF!</definedName>
    <definedName name="fyf">#REF!</definedName>
    <definedName name="Gas_Day">[57]Patriot!$A$12:$A$42</definedName>
    <definedName name="GasDay">'[58]Daily Position'!$B$6:$B$35</definedName>
    <definedName name="GASEN" localSheetId="4">'[19]END BALANCES'!#REF!</definedName>
    <definedName name="GASEN" localSheetId="2">'[19]END BALANCES'!#REF!</definedName>
    <definedName name="GASEN">'[19]END BALANCES'!#REF!</definedName>
    <definedName name="GasMonth">'[58]Monthly Position'!$A$3:$A$232</definedName>
    <definedName name="GMAprDec" localSheetId="4">#REF!</definedName>
    <definedName name="GMAprDec" localSheetId="2">#REF!</definedName>
    <definedName name="GMAprDec">#REF!</definedName>
    <definedName name="GMAugDec" localSheetId="4">#REF!</definedName>
    <definedName name="GMAugDec" localSheetId="2">#REF!</definedName>
    <definedName name="GMAugDec">#REF!</definedName>
    <definedName name="GMDec" localSheetId="4">#REF!</definedName>
    <definedName name="GMDec" localSheetId="2">#REF!</definedName>
    <definedName name="GMDec">#REF!</definedName>
    <definedName name="GMFebDec" localSheetId="4">#REF!</definedName>
    <definedName name="GMFebDec" localSheetId="2">#REF!</definedName>
    <definedName name="GMFebDec">#REF!</definedName>
    <definedName name="GMJan" localSheetId="4">#REF!</definedName>
    <definedName name="GMJan" localSheetId="2">#REF!</definedName>
    <definedName name="GMJan">#REF!</definedName>
    <definedName name="GMJanApr" localSheetId="4">#REF!</definedName>
    <definedName name="GMJanApr" localSheetId="2">#REF!</definedName>
    <definedName name="GMJanApr">#REF!</definedName>
    <definedName name="GMJanAug" localSheetId="4">#REF!</definedName>
    <definedName name="GMJanAug" localSheetId="2">#REF!</definedName>
    <definedName name="GMJanAug">#REF!</definedName>
    <definedName name="GMJanDec" localSheetId="4">#REF!</definedName>
    <definedName name="GMJanDec" localSheetId="2">#REF!</definedName>
    <definedName name="GMJanDec">#REF!</definedName>
    <definedName name="GMJanFeb" localSheetId="4">#REF!</definedName>
    <definedName name="GMJanFeb" localSheetId="2">#REF!</definedName>
    <definedName name="GMJanFeb">#REF!</definedName>
    <definedName name="GMJanJul" localSheetId="4">#REF!</definedName>
    <definedName name="GMJanJul" localSheetId="2">#REF!</definedName>
    <definedName name="GMJanJul">#REF!</definedName>
    <definedName name="GMJanJun" localSheetId="4">#REF!</definedName>
    <definedName name="GMJanJun" localSheetId="2">#REF!</definedName>
    <definedName name="GMJanJun">#REF!</definedName>
    <definedName name="GMJanMar" localSheetId="4">#REF!</definedName>
    <definedName name="GMJanMar" localSheetId="2">#REF!</definedName>
    <definedName name="GMJanMar">#REF!</definedName>
    <definedName name="GMJanMay">'[59]FRCT INPUT-FE'!$D$41:$H$41</definedName>
    <definedName name="GMJanNov" localSheetId="4">#REF!</definedName>
    <definedName name="GMJanNov" localSheetId="2">#REF!</definedName>
    <definedName name="GMJanNov">#REF!</definedName>
    <definedName name="GMJanOct" localSheetId="4">#REF!</definedName>
    <definedName name="GMJanOct" localSheetId="2">#REF!</definedName>
    <definedName name="GMJanOct">#REF!</definedName>
    <definedName name="GMJanSep" localSheetId="4">#REF!</definedName>
    <definedName name="GMJanSep" localSheetId="2">#REF!</definedName>
    <definedName name="GMJanSep">#REF!</definedName>
    <definedName name="GMJulDec" localSheetId="4">#REF!</definedName>
    <definedName name="GMJulDec" localSheetId="2">#REF!</definedName>
    <definedName name="GMJulDec">#REF!</definedName>
    <definedName name="GMJunDec" localSheetId="4">#REF!</definedName>
    <definedName name="GMJunDec" localSheetId="2">#REF!</definedName>
    <definedName name="GMJunDec">#REF!</definedName>
    <definedName name="GMMarDec" localSheetId="4">#REF!</definedName>
    <definedName name="GMMarDec" localSheetId="2">#REF!</definedName>
    <definedName name="GMMarDec">#REF!</definedName>
    <definedName name="GMMayDec" localSheetId="4">#REF!</definedName>
    <definedName name="GMMayDec" localSheetId="2">#REF!</definedName>
    <definedName name="GMMayDec">#REF!</definedName>
    <definedName name="GMNovDec" localSheetId="4">#REF!</definedName>
    <definedName name="GMNovDec" localSheetId="2">#REF!</definedName>
    <definedName name="GMNovDec">#REF!</definedName>
    <definedName name="GMOctDec" localSheetId="4">#REF!</definedName>
    <definedName name="GMOctDec" localSheetId="2">#REF!</definedName>
    <definedName name="GMOctDec">#REF!</definedName>
    <definedName name="GMSepDec" localSheetId="4">#REF!</definedName>
    <definedName name="GMSepDec" localSheetId="2">#REF!</definedName>
    <definedName name="GMSepDec">#REF!</definedName>
    <definedName name="gnsusd" localSheetId="4">#REF!</definedName>
    <definedName name="gnsusd" localSheetId="2">#REF!</definedName>
    <definedName name="gnsusd">#REF!</definedName>
    <definedName name="goodwill">[33]Model!$D$11</definedName>
    <definedName name="GRAPH" localSheetId="4">#REF!</definedName>
    <definedName name="GRAPH" localSheetId="2">#REF!</definedName>
    <definedName name="GRAPH">#REF!</definedName>
    <definedName name="growth">[38]DCEInputs!$I$24</definedName>
    <definedName name="h10IRR" localSheetId="4">[60]Model!#REF!</definedName>
    <definedName name="h10IRR" localSheetId="2">[60]Model!#REF!</definedName>
    <definedName name="h10IRR">[60]Model!#REF!</definedName>
    <definedName name="hdebtserv" localSheetId="4">[13]Rolex!#REF!</definedName>
    <definedName name="hdebtserv" localSheetId="2">[13]Rolex!#REF!</definedName>
    <definedName name="hdebtserv">[13]Rolex!#REF!</definedName>
    <definedName name="HedgeType">'[61]Financing Assumptions'!$N$12</definedName>
    <definedName name="helmsum" localSheetId="4">#REF!</definedName>
    <definedName name="helmsum" localSheetId="2">#REF!</definedName>
    <definedName name="helmsum">#REF!</definedName>
    <definedName name="HIST" localSheetId="4">#REF!</definedName>
    <definedName name="HIST" localSheetId="2">#REF!</definedName>
    <definedName name="HIST">#REF!</definedName>
    <definedName name="HISTGRAPH" localSheetId="4">#REF!</definedName>
    <definedName name="HISTGRAPH" localSheetId="2">#REF!</definedName>
    <definedName name="HISTGRAPH">#REF!</definedName>
    <definedName name="HISTINPUTS" localSheetId="4">#REF!</definedName>
    <definedName name="HISTINPUTS" localSheetId="2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 localSheetId="4">[12]Inputs!#REF!</definedName>
    <definedName name="IDENTIFIER" localSheetId="2">[12]Inputs!#REF!</definedName>
    <definedName name="IDENTIFIER">[12]Inputs!#REF!</definedName>
    <definedName name="IEC" localSheetId="4">'[19]END BALANCES'!#REF!</definedName>
    <definedName name="IEC" localSheetId="2">'[19]END BALANCES'!#REF!</definedName>
    <definedName name="IEC">'[19]END BALANCES'!#REF!</definedName>
    <definedName name="in" localSheetId="4">#REF!</definedName>
    <definedName name="in" localSheetId="2">#REF!</definedName>
    <definedName name="in">#REF!</definedName>
    <definedName name="Incentive" localSheetId="4">#REF!</definedName>
    <definedName name="Incentive" localSheetId="2">#REF!</definedName>
    <definedName name="Incentive">#REF!</definedName>
    <definedName name="incl_data" localSheetId="4">#REF!</definedName>
    <definedName name="incl_data" localSheetId="2">#REF!</definedName>
    <definedName name="incl_data">#REF!</definedName>
    <definedName name="INCREMCOS" localSheetId="4">#REF!</definedName>
    <definedName name="INCREMCOS" localSheetId="2">#REF!</definedName>
    <definedName name="INCREMCOS">#REF!</definedName>
    <definedName name="INCREMDELIV" localSheetId="4">#REF!</definedName>
    <definedName name="INCREMDELIV" localSheetId="2">#REF!</definedName>
    <definedName name="INCREMDELIV">#REF!</definedName>
    <definedName name="INCREMDTMILES" localSheetId="4">#REF!</definedName>
    <definedName name="INCREMDTMILES" localSheetId="2">#REF!</definedName>
    <definedName name="INCREMDTMILES">#REF!</definedName>
    <definedName name="INCREMINPUT" localSheetId="4">#REF!</definedName>
    <definedName name="INCREMINPUT" localSheetId="2">#REF!</definedName>
    <definedName name="INCREMINPUT">#REF!</definedName>
    <definedName name="INDEX" localSheetId="4">#REF!</definedName>
    <definedName name="INDEX" localSheetId="2">#REF!</definedName>
    <definedName name="INDEX">#REF!</definedName>
    <definedName name="IndexDate" localSheetId="4">#REF!</definedName>
    <definedName name="IndexDate" localSheetId="2">#REF!</definedName>
    <definedName name="IndexDate">#REF!</definedName>
    <definedName name="IndexLocation" localSheetId="4">#REF!</definedName>
    <definedName name="IndexLocation" localSheetId="2">#REF!</definedName>
    <definedName name="IndexLocation">#REF!</definedName>
    <definedName name="IndexValue" localSheetId="4">#REF!</definedName>
    <definedName name="IndexValue" localSheetId="2">#REF!</definedName>
    <definedName name="IndexValue">#REF!</definedName>
    <definedName name="industrial" localSheetId="4">[62]TRANSACTION!#REF!</definedName>
    <definedName name="industrial" localSheetId="2">[62]TRANSACTION!#REF!</definedName>
    <definedName name="industrial">[62]TRANSACTION!#REF!</definedName>
    <definedName name="inflation">'[33]Cost Savings Detail'!$F$143</definedName>
    <definedName name="inflator" localSheetId="4">#REF!</definedName>
    <definedName name="inflator" localSheetId="2">#REF!</definedName>
    <definedName name="inflator">#REF!</definedName>
    <definedName name="INPUT1" localSheetId="4">#REF!</definedName>
    <definedName name="INPUT1" localSheetId="2">#REF!</definedName>
    <definedName name="INPUT1">#REF!</definedName>
    <definedName name="INPUT2" localSheetId="4">#REF!</definedName>
    <definedName name="INPUT2" localSheetId="2">#REF!</definedName>
    <definedName name="INPUT2">#REF!</definedName>
    <definedName name="INPUT3" localSheetId="4">#REF!</definedName>
    <definedName name="INPUT3" localSheetId="2">#REF!</definedName>
    <definedName name="INPUT3">#REF!</definedName>
    <definedName name="INPUT4" localSheetId="4">#REF!</definedName>
    <definedName name="INPUT4" localSheetId="2">#REF!</definedName>
    <definedName name="INPUT4">#REF!</definedName>
    <definedName name="INPUTINCREMDEL" localSheetId="4">#REF!</definedName>
    <definedName name="INPUTINCREMDEL" localSheetId="2">#REF!</definedName>
    <definedName name="INPUTINCREMDEL">#REF!</definedName>
    <definedName name="INPUTINCREMMILE" localSheetId="4">#REF!</definedName>
    <definedName name="INPUTINCREMMILE" localSheetId="2">#REF!</definedName>
    <definedName name="INPUTINCREMMILE">#REF!</definedName>
    <definedName name="INPUTOTHERMILES" localSheetId="4">#REF!</definedName>
    <definedName name="INPUTOTHERMILES" localSheetId="2">#REF!</definedName>
    <definedName name="INPUTOTHERMILES">#REF!</definedName>
    <definedName name="INPUTS" localSheetId="4">#REF!</definedName>
    <definedName name="INPUTS" localSheetId="2">#REF!</definedName>
    <definedName name="INPUTS">#REF!</definedName>
    <definedName name="INPUTSTORLABOR" localSheetId="4">#REF!</definedName>
    <definedName name="INPUTSTORLABOR" localSheetId="2">#REF!</definedName>
    <definedName name="INPUTSTORLABOR">#REF!</definedName>
    <definedName name="INPUTSTORMAT" localSheetId="4">#REF!</definedName>
    <definedName name="INPUTSTORMAT" localSheetId="2">#REF!</definedName>
    <definedName name="INPUTSTORMAT">#REF!</definedName>
    <definedName name="INPUTSTORPRINT" localSheetId="4">#REF!</definedName>
    <definedName name="INPUTSTORPRINT" localSheetId="2">#REF!</definedName>
    <definedName name="INPUTSTORPRINT">#REF!</definedName>
    <definedName name="INT" localSheetId="4">[46]Schedules!#REF!</definedName>
    <definedName name="INT" localSheetId="2">[46]Schedules!#REF!</definedName>
    <definedName name="INT">[46]Schedules!#REF!</definedName>
    <definedName name="INT_FY86" localSheetId="4">#REF!</definedName>
    <definedName name="INT_FY86" localSheetId="2">#REF!</definedName>
    <definedName name="INT_FY86">#REF!</definedName>
    <definedName name="interco" localSheetId="4">[62]TRANSACTION!#REF!</definedName>
    <definedName name="interco" localSheetId="2">[62]TRANSACTION!#REF!</definedName>
    <definedName name="interco">[62]TRANSACTION!#REF!</definedName>
    <definedName name="Interest" localSheetId="4">#REF!</definedName>
    <definedName name="Interest" localSheetId="2">#REF!</definedName>
    <definedName name="Interest">#REF!</definedName>
    <definedName name="Interest1" localSheetId="4">#REF!</definedName>
    <definedName name="Interest1" localSheetId="2">#REF!</definedName>
    <definedName name="Interest1">#REF!</definedName>
    <definedName name="INTERIM" localSheetId="4">#REF!</definedName>
    <definedName name="INTERIM" localSheetId="2">#REF!</definedName>
    <definedName name="INTERIM">#REF!</definedName>
    <definedName name="IntExternalPres" localSheetId="4">#REF!</definedName>
    <definedName name="IntExternalPres" localSheetId="2">#REF!</definedName>
    <definedName name="IntExternalPres">#REF!</definedName>
    <definedName name="IntExternalWrksht" localSheetId="4">#REF!</definedName>
    <definedName name="IntExternalWrksht" localSheetId="2">#REF!</definedName>
    <definedName name="IntExternalWrksht">#REF!</definedName>
    <definedName name="Intref">'[49]LBO FINS'!$E$216</definedName>
    <definedName name="Intsub">'[49]LBO Analysis'!$J$10</definedName>
    <definedName name="ipocase">[33]Model!$D$41</definedName>
    <definedName name="ipoyear">[33]Model!$D$49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EST" hidden="1">"c1667"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EST" hidden="1">"c1683"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OTHER" hidden="1">"c15615"</definedName>
    <definedName name="IQ_ECS_NUM_SHAREHOLDERS_OTHER_ABS" hidden="1">"c15632"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_CIQ" hidden="1">"c12026"</definedName>
    <definedName name="IQ_EPS_EST_CIQ" hidden="1">"c4994"</definedName>
    <definedName name="IQ_EPS_EST_REUT" hidden="1">"c5453"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FFO_REUT" hidden="1">"c3843"</definedName>
    <definedName name="IQ_EST_ACT_FFO_THOM" hidden="1">"c4005"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EQ_GROWTH_Q_CIQ" hidden="1">"c3690"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ERIOD_ID" hidden="1">"c13923"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" hidden="1">"c418"</definedName>
    <definedName name="IQ_FFO_EST_REUT" hidden="1">"c3837"</definedName>
    <definedName name="IQ_FFO_EST_THOM" hidden="1">"c3999"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FEE_INC_NON_INT_INC_FFIEC" hidden="1">"c13493"</definedName>
    <definedName name="IQ_FUND_NAV" hidden="1">"c15225"</definedName>
    <definedName name="IQ_FUND_PRIMARY_ADVISOR" hidden="1">"c19091"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TYPE" hidden="1">"c15223"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CIPAL_INVEST_SECURITIES_FFIEC" hidden="1">"c13459"</definedName>
    <definedName name="IQ_MUTUAL_FUND_LIST" hidden="1">"c19092"</definedName>
    <definedName name="IQ_NAMES_REVISION_DATE_" hidden="1">41200.5212847222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RE" hidden="1">"c16011"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EST" hidden="1">"c1723"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IOUS_TIME_RT" hidden="1">"PREVIOUSLASTTIME"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THOM" hidden="1">"c5297"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" hidden="1">"c4508"</definedName>
    <definedName name="IQ_RECURRING_PROFIT_SHARE_ACT_OR_EST_CIQ" hidden="1">"c5046"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"c190"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40213.6641666667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target" localSheetId="4">#REF!</definedName>
    <definedName name="irrtarget" localSheetId="2">#REF!</definedName>
    <definedName name="irrtarget">#REF!</definedName>
    <definedName name="IS" localSheetId="4">#REF!</definedName>
    <definedName name="IS" localSheetId="2">#REF!</definedName>
    <definedName name="IS">#REF!</definedName>
    <definedName name="isisval" localSheetId="4">#REF!</definedName>
    <definedName name="isisval" localSheetId="2">#REF!</definedName>
    <definedName name="isisval">#REF!</definedName>
    <definedName name="ISS_OFF_LINE1" localSheetId="4">#REF!</definedName>
    <definedName name="ISS_OFF_LINE1" localSheetId="2">#REF!</definedName>
    <definedName name="ISS_OFF_LINE1">#REF!</definedName>
    <definedName name="ISS_OFF_LOOP" localSheetId="4">#REF!</definedName>
    <definedName name="ISS_OFF_LOOP" localSheetId="2">#REF!</definedName>
    <definedName name="ISS_OFF_LOOP">#REF!</definedName>
    <definedName name="ISS_OFF_RANGE" localSheetId="4">#REF!</definedName>
    <definedName name="ISS_OFF_RANGE" localSheetId="2">#REF!</definedName>
    <definedName name="ISS_OFF_RANGE">#REF!</definedName>
    <definedName name="ISS_OFF_RESULTS" localSheetId="4">#REF!</definedName>
    <definedName name="ISS_OFF_RESULTS" localSheetId="2">#REF!</definedName>
    <definedName name="ISS_OFF_RESULTS">#REF!</definedName>
    <definedName name="ISS_OFF_RUN" localSheetId="4">#REF!</definedName>
    <definedName name="ISS_OFF_RUN" localSheetId="2">#REF!</definedName>
    <definedName name="ISS_OFF_RUN">#REF!</definedName>
    <definedName name="ITC" localSheetId="4">#REF!</definedName>
    <definedName name="ITC" localSheetId="2">#REF!</definedName>
    <definedName name="ITC">#REF!</definedName>
    <definedName name="J_2.6" localSheetId="4">'[63]J-2(EQT)'!#REF!</definedName>
    <definedName name="J_2.6" localSheetId="2">'[63]J-2(EQT)'!#REF!</definedName>
    <definedName name="J_2.6">'[63]J-2(EQT)'!#REF!</definedName>
    <definedName name="j2.1" localSheetId="4">#REF!</definedName>
    <definedName name="j2.1" localSheetId="2">#REF!</definedName>
    <definedName name="j2.1">#REF!</definedName>
    <definedName name="j2.2" localSheetId="4">#REF!</definedName>
    <definedName name="j2.2" localSheetId="2">#REF!</definedName>
    <definedName name="j2.2">#REF!</definedName>
    <definedName name="janact" localSheetId="4">#REF!</definedName>
    <definedName name="janact" localSheetId="2">#REF!</definedName>
    <definedName name="janact">#REF!</definedName>
    <definedName name="JANET" localSheetId="4">#REF!</definedName>
    <definedName name="JANET" localSheetId="2">#REF!</definedName>
    <definedName name="JANET">#REF!</definedName>
    <definedName name="JJJ" localSheetId="4">#REF!</definedName>
    <definedName name="JJJ" localSheetId="2">#REF!</definedName>
    <definedName name="JJJ">#REF!</definedName>
    <definedName name="JJJJ" localSheetId="4">#REF!</definedName>
    <definedName name="JJJJ" localSheetId="2">#REF!</definedName>
    <definedName name="JJJJ">#REF!</definedName>
    <definedName name="JOE" localSheetId="4">#REF!</definedName>
    <definedName name="JOE" localSheetId="2">#REF!</definedName>
    <definedName name="JOE">#REF!</definedName>
    <definedName name="JRM_Inis">'[22]JRM Model'!$A$191</definedName>
    <definedName name="jv" localSheetId="4">#REF!</definedName>
    <definedName name="jv" localSheetId="2">#REF!</definedName>
    <definedName name="jv">#REF!</definedName>
    <definedName name="k" localSheetId="4">#REF!</definedName>
    <definedName name="k" localSheetId="2">#REF!</definedName>
    <definedName name="k">#REF!</definedName>
    <definedName name="KDATE" localSheetId="4">#REF!</definedName>
    <definedName name="KDATE" localSheetId="2">#REF!</definedName>
    <definedName name="KDATE">#REF!</definedName>
    <definedName name="KKR_Deal_Fee">[29]Triggers!$E$23</definedName>
    <definedName name="KYPRODEX" localSheetId="4">#REF!</definedName>
    <definedName name="KYPRODEX" localSheetId="2">#REF!</definedName>
    <definedName name="KYPRODEX">#REF!</definedName>
    <definedName name="l" localSheetId="4">[64]DE!#REF!</definedName>
    <definedName name="l" localSheetId="2">[64]DE!#REF!</definedName>
    <definedName name="l">[64]DE!#REF!</definedName>
    <definedName name="lblBoeFactorUom">#N/A</definedName>
    <definedName name="lblEntity">#N/A</definedName>
    <definedName name="lblRoyOverrideUom">#N/A</definedName>
    <definedName name="lblSort">#N/A</definedName>
    <definedName name="lbo">[26]LBOSourceUse!$D$7</definedName>
    <definedName name="LBO_MODEL">[65]TRANS!$D$10</definedName>
    <definedName name="LBO_PR1" localSheetId="4">#REF!</definedName>
    <definedName name="LBO_PR1" localSheetId="2">#REF!</definedName>
    <definedName name="LBO_PR1">#REF!</definedName>
    <definedName name="LBO_PR2" localSheetId="4">#REF!</definedName>
    <definedName name="LBO_PR2" localSheetId="2">#REF!</definedName>
    <definedName name="LBO_PR2">#REF!</definedName>
    <definedName name="LBO_PR4" localSheetId="4">#REF!</definedName>
    <definedName name="LBO_PR4" localSheetId="2">#REF!</definedName>
    <definedName name="LBO_PR4">#REF!</definedName>
    <definedName name="LBO_PR5" localSheetId="4">#REF!</definedName>
    <definedName name="LBO_PR5" localSheetId="2">#REF!</definedName>
    <definedName name="LBO_PR5">#REF!</definedName>
    <definedName name="LBO_PRICE" localSheetId="4">'[13]Trans Assump'!#REF!</definedName>
    <definedName name="LBO_PRICE" localSheetId="2">'[13]Trans Assump'!#REF!</definedName>
    <definedName name="LBO_PRICE">'[13]Trans Assump'!#REF!</definedName>
    <definedName name="LBO_SENS_STATS" localSheetId="4">#REF!</definedName>
    <definedName name="LBO_SENS_STATS" localSheetId="2">#REF!</definedName>
    <definedName name="LBO_SENS_STATS">#REF!</definedName>
    <definedName name="LBO_SENS1" localSheetId="4">#REF!</definedName>
    <definedName name="LBO_SENS1" localSheetId="2">#REF!</definedName>
    <definedName name="LBO_SENS1">#REF!</definedName>
    <definedName name="LBO_SENS2" localSheetId="4">#REF!</definedName>
    <definedName name="LBO_SENS2" localSheetId="2">#REF!</definedName>
    <definedName name="LBO_SENS2">#REF!</definedName>
    <definedName name="LBO_SENS4" localSheetId="4">#REF!</definedName>
    <definedName name="LBO_SENS4" localSheetId="2">#REF!</definedName>
    <definedName name="LBO_SENS4">#REF!</definedName>
    <definedName name="LBO_SENS5" localSheetId="4">#REF!</definedName>
    <definedName name="LBO_SENS5" localSheetId="2">#REF!</definedName>
    <definedName name="LBO_SENS5">#REF!</definedName>
    <definedName name="lbofirm" localSheetId="4">#REF!</definedName>
    <definedName name="lbofirm" localSheetId="2">#REF!</definedName>
    <definedName name="lbofirm">#REF!</definedName>
    <definedName name="LBOSENS" localSheetId="4">#REF!</definedName>
    <definedName name="LBOSENS" localSheetId="2">#REF!</definedName>
    <definedName name="LBOSENS">#REF!</definedName>
    <definedName name="LBOSUM" localSheetId="4">#REF!</definedName>
    <definedName name="LBOSUM" localSheetId="2">#REF!</definedName>
    <definedName name="LBOSUM">#REF!</definedName>
    <definedName name="Lcash">[31]Inputs!$P$27</definedName>
    <definedName name="legend" localSheetId="4">#REF!</definedName>
    <definedName name="legend" localSheetId="2">#REF!</definedName>
    <definedName name="legend">#REF!</definedName>
    <definedName name="leslie" localSheetId="4">#REF!</definedName>
    <definedName name="leslie" localSheetId="2">#REF!</definedName>
    <definedName name="leslie">#REF!</definedName>
    <definedName name="lev" localSheetId="4">#REF!</definedName>
    <definedName name="lev" localSheetId="2">#REF!</definedName>
    <definedName name="lev">#REF!</definedName>
    <definedName name="levstep" localSheetId="4">#REF!</definedName>
    <definedName name="levstep" localSheetId="2">#REF!</definedName>
    <definedName name="levstep">#REF!</definedName>
    <definedName name="Lfdshares">[31]Inputs!$P$24</definedName>
    <definedName name="LIG" localSheetId="4">'[19]END BALANCES'!#REF!</definedName>
    <definedName name="LIG" localSheetId="2">'[19]END BALANCES'!#REF!</definedName>
    <definedName name="LIG">'[19]END BALANCES'!#REF!</definedName>
    <definedName name="ListSheetsMacroButton" localSheetId="4">#REF!</definedName>
    <definedName name="ListSheetsMacroButton" localSheetId="2">#REF!</definedName>
    <definedName name="ListSheetsMacroButton">#REF!</definedName>
    <definedName name="Lmin">[31]Inputs!$P$29</definedName>
    <definedName name="Long_Term_Debt">[6]Inputs!$B$8</definedName>
    <definedName name="LOOP" localSheetId="4">#REF!</definedName>
    <definedName name="LOOP" localSheetId="2">#REF!</definedName>
    <definedName name="LOOP">#REF!</definedName>
    <definedName name="Lordstown" localSheetId="4">#REF!</definedName>
    <definedName name="Lordstown" localSheetId="2">#REF!</definedName>
    <definedName name="Lordstown">#REF!</definedName>
    <definedName name="Lordstown1" localSheetId="4">#REF!</definedName>
    <definedName name="Lordstown1" localSheetId="2">#REF!</definedName>
    <definedName name="Lordstown1">#REF!</definedName>
    <definedName name="Lpref">[31]Inputs!$P$30</definedName>
    <definedName name="LTDEBT" localSheetId="4">#REF!</definedName>
    <definedName name="LTDEBT" localSheetId="2">#REF!</definedName>
    <definedName name="LTDEBT">#REF!</definedName>
    <definedName name="LTM" localSheetId="4">#REF!</definedName>
    <definedName name="LTM" localSheetId="2">#REF!</definedName>
    <definedName name="LTM">#REF!</definedName>
    <definedName name="LTM_EBITDA">[6]Inputs!$B$21</definedName>
    <definedName name="LTM_EBITDAR">[6]Inputs!$B$20</definedName>
    <definedName name="LTM_REVENUES">[6]Inputs!$B$19</definedName>
    <definedName name="Ltotdebt">[31]Inputs!$P$28</definedName>
    <definedName name="luf" localSheetId="4">#REF!</definedName>
    <definedName name="luf" localSheetId="2">#REF!</definedName>
    <definedName name="luf">#REF!</definedName>
    <definedName name="m_gen" localSheetId="4">[47]Lookups!#REF!</definedName>
    <definedName name="m_gen" localSheetId="2">[47]Lookups!#REF!</definedName>
    <definedName name="m_gen">[47]Lookups!#REF!</definedName>
    <definedName name="m_labor" localSheetId="4">[47]Lookups!#REF!</definedName>
    <definedName name="m_labor" localSheetId="2">[47]Lookups!#REF!</definedName>
    <definedName name="m_labor">[47]Lookups!#REF!</definedName>
    <definedName name="m_maniuf" localSheetId="4">[47]Lookups!#REF!</definedName>
    <definedName name="m_maniuf">[47]Lookups!#REF!</definedName>
    <definedName name="m_manuf" localSheetId="4">[47]Lookups!#REF!</definedName>
    <definedName name="m_manuf">[47]Lookups!#REF!</definedName>
    <definedName name="m_mat" localSheetId="4">[47]Lookups!#REF!</definedName>
    <definedName name="m_mat">[47]Lookups!#REF!</definedName>
    <definedName name="m_ohead" localSheetId="4">[47]Lookups!#REF!</definedName>
    <definedName name="m_ohead">[47]Lookups!#REF!</definedName>
    <definedName name="m_sell" localSheetId="4">[47]Lookups!#REF!</definedName>
    <definedName name="m_sell">[47]Lookups!#REF!</definedName>
    <definedName name="m_var" localSheetId="4">[47]Lookups!#REF!</definedName>
    <definedName name="m_var">[47]Lookups!#REF!</definedName>
    <definedName name="ma" localSheetId="4">#REF!</definedName>
    <definedName name="ma" localSheetId="2">#REF!</definedName>
    <definedName name="ma">#REF!</definedName>
    <definedName name="Macro4" localSheetId="4">[66]!Macro4</definedName>
    <definedName name="Macro4">[66]!Macro4</definedName>
    <definedName name="MACROS" localSheetId="4">#REF!</definedName>
    <definedName name="MACROS" localSheetId="2">#REF!</definedName>
    <definedName name="MACROS">#REF!</definedName>
    <definedName name="mapping">[67]mapping!$A$2:$H$1143</definedName>
    <definedName name="MARCUST" localSheetId="4">#REF!</definedName>
    <definedName name="MARCUST" localSheetId="2">#REF!</definedName>
    <definedName name="MARCUST">#REF!</definedName>
    <definedName name="margin">[33]Model!$AA$180</definedName>
    <definedName name="MARINC" localSheetId="4">#REF!</definedName>
    <definedName name="MARINC" localSheetId="2">#REF!</definedName>
    <definedName name="MARINC">#REF!</definedName>
    <definedName name="Market_Equity" localSheetId="4">#REF!</definedName>
    <definedName name="Market_Equity" localSheetId="2">#REF!</definedName>
    <definedName name="Market_Equity">#REF!</definedName>
    <definedName name="MARUNIT" localSheetId="4">#REF!</definedName>
    <definedName name="MARUNIT" localSheetId="2">#REF!</definedName>
    <definedName name="MARUNIT">#REF!</definedName>
    <definedName name="master">[68]conrol!$B$11</definedName>
    <definedName name="masterV">[69]MasterV!$A:$P</definedName>
    <definedName name="MATRIX" localSheetId="4">#REF!</definedName>
    <definedName name="MATRIX" localSheetId="2">#REF!</definedName>
    <definedName name="MATRIX">#REF!</definedName>
    <definedName name="Mdhst" localSheetId="4">#REF!</definedName>
    <definedName name="Mdhst" localSheetId="2">#REF!</definedName>
    <definedName name="Mdhst">#REF!</definedName>
    <definedName name="Mdhst1" localSheetId="4">#REF!</definedName>
    <definedName name="Mdhst1" localSheetId="2">#REF!</definedName>
    <definedName name="Mdhst1">#REF!</definedName>
    <definedName name="Mean_s_Table" localSheetId="4">#REF!</definedName>
    <definedName name="Mean_s_Table" localSheetId="2">#REF!</definedName>
    <definedName name="Mean_s_Table">#REF!</definedName>
    <definedName name="Measures" localSheetId="4">#REF!</definedName>
    <definedName name="Measures" localSheetId="2">#REF!</definedName>
    <definedName name="Measures">#REF!</definedName>
    <definedName name="MEWarning" hidden="1">1</definedName>
    <definedName name="mezzcoupon" localSheetId="4">#REF!</definedName>
    <definedName name="mezzcoupon" localSheetId="2">#REF!</definedName>
    <definedName name="mezzcoupon">#REF!</definedName>
    <definedName name="MG110_Split">'[37]Dept Lookup'!$Q$10:$T$12</definedName>
    <definedName name="MG128_Split">'[37]Dept Lookup'!$Q$13:$T$15</definedName>
    <definedName name="MGMT" localSheetId="4">[28]Fin_Assumptions!#REF!</definedName>
    <definedName name="MGMT" localSheetId="2">[28]Fin_Assumptions!#REF!</definedName>
    <definedName name="MGMT">[28]Fin_Assumptions!#REF!</definedName>
    <definedName name="MIDLADETAILED" localSheetId="4">#REF!</definedName>
    <definedName name="MIDLADETAILED" localSheetId="2">#REF!</definedName>
    <definedName name="MIDLADETAILED">#REF!</definedName>
    <definedName name="midyear" localSheetId="4">#REF!</definedName>
    <definedName name="midyear" localSheetId="2">#REF!</definedName>
    <definedName name="midyear">#REF!</definedName>
    <definedName name="MILESINCREM" localSheetId="4">#REF!</definedName>
    <definedName name="MILESINCREM" localSheetId="2">#REF!</definedName>
    <definedName name="MILESINCREM">#REF!</definedName>
    <definedName name="MILESINDICATOR" localSheetId="4">#REF!</definedName>
    <definedName name="MILESINDICATOR" localSheetId="2">#REF!</definedName>
    <definedName name="MILESINDICATOR">#REF!</definedName>
    <definedName name="Mill">[18]MODEL!$L$22</definedName>
    <definedName name="Minumum_Cash" localSheetId="4">#REF!</definedName>
    <definedName name="Minumum_Cash" localSheetId="2">#REF!</definedName>
    <definedName name="Minumum_Cash">#REF!</definedName>
    <definedName name="Misc" localSheetId="4">#REF!</definedName>
    <definedName name="Misc" localSheetId="2">#REF!</definedName>
    <definedName name="Misc">#REF!</definedName>
    <definedName name="MISCCASH" localSheetId="4">#REF!</definedName>
    <definedName name="MISCCASH" localSheetId="2">#REF!</definedName>
    <definedName name="MISCCASH">#REF!</definedName>
    <definedName name="MKT_TEMP_DIR" localSheetId="4">[12]Inputs!#REF!</definedName>
    <definedName name="MKT_TEMP_DIR" localSheetId="2">[12]Inputs!#REF!</definedName>
    <definedName name="MKT_TEMP_DIR">[12]Inputs!#REF!</definedName>
    <definedName name="MKT_TEMP_FNAME" localSheetId="4">[12]Inputs!#REF!</definedName>
    <definedName name="MKT_TEMP_FNAME" localSheetId="2">[12]Inputs!#REF!</definedName>
    <definedName name="MKT_TEMP_FNAME">[12]Inputs!#REF!</definedName>
    <definedName name="MNTH2MO" localSheetId="4">#REF!</definedName>
    <definedName name="MNTH2MO" localSheetId="2">#REF!</definedName>
    <definedName name="MNTH2MO">#REF!</definedName>
    <definedName name="MNTH2QTR" localSheetId="4">#REF!</definedName>
    <definedName name="MNTH2QTR" localSheetId="2">#REF!</definedName>
    <definedName name="MNTH2QTR">#REF!</definedName>
    <definedName name="mnth3mo" localSheetId="4">#REF!</definedName>
    <definedName name="mnth3mo" localSheetId="2">#REF!</definedName>
    <definedName name="mnth3mo">#REF!</definedName>
    <definedName name="mnth3qtr" localSheetId="4">#REF!</definedName>
    <definedName name="mnth3qtr" localSheetId="2">#REF!</definedName>
    <definedName name="mnth3qtr">#REF!</definedName>
    <definedName name="MOBILBAYPROJECT" localSheetId="4">#REF!</definedName>
    <definedName name="MOBILBAYPROJECT" localSheetId="2">#REF!</definedName>
    <definedName name="MOBILBAYPROJECT">#REF!</definedName>
    <definedName name="MODEL_STARTMONTH">[70]EE!$D$9</definedName>
    <definedName name="MODEL_TYPE">[65]TRANS!$D$14</definedName>
    <definedName name="MODULE" localSheetId="4">#REF!</definedName>
    <definedName name="MODULE" localSheetId="2">#REF!</definedName>
    <definedName name="MODULE">#REF!</definedName>
    <definedName name="MODULE1" localSheetId="4">#REF!</definedName>
    <definedName name="MODULE1" localSheetId="2">#REF!</definedName>
    <definedName name="MODULE1">#REF!</definedName>
    <definedName name="MODULE2" localSheetId="4">#REF!</definedName>
    <definedName name="MODULE2" localSheetId="2">#REF!</definedName>
    <definedName name="MODULE2">#REF!</definedName>
    <definedName name="MODULE3" localSheetId="4">#REF!</definedName>
    <definedName name="MODULE3" localSheetId="2">#REF!</definedName>
    <definedName name="MODULE3">#REF!</definedName>
    <definedName name="MODULE4" localSheetId="4">#REF!</definedName>
    <definedName name="MODULE4" localSheetId="2">#REF!</definedName>
    <definedName name="MODULE4">#REF!</definedName>
    <definedName name="MODULE5" localSheetId="4">#REF!</definedName>
    <definedName name="MODULE5" localSheetId="2">#REF!</definedName>
    <definedName name="MODULE5">#REF!</definedName>
    <definedName name="MODULE6" localSheetId="4">#REF!</definedName>
    <definedName name="MODULE6" localSheetId="2">#REF!</definedName>
    <definedName name="MODULE6">#REF!</definedName>
    <definedName name="month" localSheetId="4">#REF!</definedName>
    <definedName name="month" localSheetId="2">#REF!</definedName>
    <definedName name="month">#REF!</definedName>
    <definedName name="Month_to_MONTHNUM" localSheetId="4">#REF!</definedName>
    <definedName name="Month_to_MONTHNUM" localSheetId="2">#REF!</definedName>
    <definedName name="Month_to_MONTHNUM">#REF!</definedName>
    <definedName name="month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month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Monthly" localSheetId="4">#REF!</definedName>
    <definedName name="Monthly" localSheetId="2">#REF!</definedName>
    <definedName name="Monthly">#REF!</definedName>
    <definedName name="Monthly_Dep" localSheetId="4">#REF!</definedName>
    <definedName name="Monthly_Dep" localSheetId="2">#REF!</definedName>
    <definedName name="Monthly_Dep">#REF!</definedName>
    <definedName name="MONTHLY_DEPR" localSheetId="4">#REF!</definedName>
    <definedName name="MONTHLY_DEPR" localSheetId="2">#REF!</definedName>
    <definedName name="MONTHLY_DEPR">#REF!</definedName>
    <definedName name="MONTHLY_DEPR2" localSheetId="4">#REF!</definedName>
    <definedName name="MONTHLY_DEPR2" localSheetId="2">#REF!</definedName>
    <definedName name="MONTHLY_DEPR2">#REF!</definedName>
    <definedName name="MonthlyVolume">[1]MonthlyVolumes!$F$4:$R$102</definedName>
    <definedName name="MSD" localSheetId="4">#REF!</definedName>
    <definedName name="MSD" localSheetId="2">#REF!</definedName>
    <definedName name="MSD">#REF!</definedName>
    <definedName name="MSTemporarySelectionAverage" localSheetId="4">[13]Timex!#REF!</definedName>
    <definedName name="MSTemporarySelectionAverage" localSheetId="2">[13]Timex!#REF!</definedName>
    <definedName name="MSTemporarySelectionAverage">[13]Timex!#REF!</definedName>
    <definedName name="mt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mt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MULT_CHOICE" localSheetId="4">'[13]Trans Assump'!#REF!</definedName>
    <definedName name="MULT_CHOICE">'[13]Trans Assump'!#REF!</definedName>
    <definedName name="MULT_CLOOP1" localSheetId="4">#REF!</definedName>
    <definedName name="MULT_CLOOP1" localSheetId="2">#REF!</definedName>
    <definedName name="MULT_CLOOP1">#REF!</definedName>
    <definedName name="MULT_CLOOP2" localSheetId="4">#REF!</definedName>
    <definedName name="MULT_CLOOP2" localSheetId="2">#REF!</definedName>
    <definedName name="MULT_CLOOP2">#REF!</definedName>
    <definedName name="MULT_COMP_LINE1" localSheetId="4">#REF!</definedName>
    <definedName name="MULT_COMP_LINE1" localSheetId="2">#REF!</definedName>
    <definedName name="MULT_COMP_LINE1">#REF!</definedName>
    <definedName name="Mult_Comp_Page1" localSheetId="4">#REF!</definedName>
    <definedName name="Mult_Comp_Page1" localSheetId="2">#REF!</definedName>
    <definedName name="Mult_Comp_Page1">#REF!</definedName>
    <definedName name="Mult_Comp_Page2" localSheetId="4">#REF!</definedName>
    <definedName name="Mult_Comp_Page2" localSheetId="2">#REF!</definedName>
    <definedName name="Mult_Comp_Page2">#REF!</definedName>
    <definedName name="Mult_Comp_Page3" localSheetId="4">#REF!</definedName>
    <definedName name="Mult_Comp_Page3" localSheetId="2">#REF!</definedName>
    <definedName name="Mult_Comp_Page3">#REF!</definedName>
    <definedName name="MULT_COMP_RES" localSheetId="4">#REF!</definedName>
    <definedName name="MULT_COMP_RES" localSheetId="2">#REF!</definedName>
    <definedName name="MULT_COMP_RES">#REF!</definedName>
    <definedName name="MULT_COMP_SENSE" localSheetId="4">#REF!</definedName>
    <definedName name="MULT_COMP_SENSE" localSheetId="2">#REF!</definedName>
    <definedName name="MULT_COMP_SENSE">#REF!</definedName>
    <definedName name="Mult_Comp_Sense1" localSheetId="4">#REF!</definedName>
    <definedName name="Mult_Comp_Sense1" localSheetId="2">#REF!</definedName>
    <definedName name="Mult_Comp_Sense1">#REF!</definedName>
    <definedName name="Mult_Comp_Sense2" localSheetId="4">#REF!</definedName>
    <definedName name="Mult_Comp_Sense2" localSheetId="2">#REF!</definedName>
    <definedName name="Mult_Comp_Sense2">#REF!</definedName>
    <definedName name="Mult_Comp_Sense3" localSheetId="4">#REF!</definedName>
    <definedName name="Mult_Comp_Sense3" localSheetId="2">#REF!</definedName>
    <definedName name="Mult_Comp_Sense3">#REF!</definedName>
    <definedName name="Mult_Comp_Title1" localSheetId="4">#REF!</definedName>
    <definedName name="Mult_Comp_Title1" localSheetId="2">#REF!</definedName>
    <definedName name="Mult_Comp_Title1">#REF!</definedName>
    <definedName name="Mult_Comp_Title2" localSheetId="4">#REF!</definedName>
    <definedName name="Mult_Comp_Title2" localSheetId="2">#REF!</definedName>
    <definedName name="Mult_Comp_Title2">#REF!</definedName>
    <definedName name="Mult_Comp_Title3" localSheetId="4">#REF!</definedName>
    <definedName name="Mult_Comp_Title3" localSheetId="2">#REF!</definedName>
    <definedName name="Mult_Comp_Title3">#REF!</definedName>
    <definedName name="Mult_Comp1" localSheetId="4">#REF!</definedName>
    <definedName name="Mult_Comp1" localSheetId="2">#REF!</definedName>
    <definedName name="Mult_Comp1">#REF!</definedName>
    <definedName name="Mult_Comp10" localSheetId="4">#REF!</definedName>
    <definedName name="Mult_Comp10" localSheetId="2">#REF!</definedName>
    <definedName name="Mult_Comp10">#REF!</definedName>
    <definedName name="Mult_Comp11" localSheetId="4">#REF!</definedName>
    <definedName name="Mult_Comp11" localSheetId="2">#REF!</definedName>
    <definedName name="Mult_Comp11">#REF!</definedName>
    <definedName name="Mult_Comp12" localSheetId="4">#REF!</definedName>
    <definedName name="Mult_Comp12" localSheetId="2">#REF!</definedName>
    <definedName name="Mult_Comp12">#REF!</definedName>
    <definedName name="Mult_Comp13" localSheetId="4">#REF!</definedName>
    <definedName name="Mult_Comp13" localSheetId="2">#REF!</definedName>
    <definedName name="Mult_Comp13">#REF!</definedName>
    <definedName name="Mult_Comp14" localSheetId="4">#REF!</definedName>
    <definedName name="Mult_Comp14" localSheetId="2">#REF!</definedName>
    <definedName name="Mult_Comp14">#REF!</definedName>
    <definedName name="Mult_Comp15" localSheetId="4">#REF!</definedName>
    <definedName name="Mult_Comp15" localSheetId="2">#REF!</definedName>
    <definedName name="Mult_Comp15">#REF!</definedName>
    <definedName name="Mult_Comp16" localSheetId="4">#REF!</definedName>
    <definedName name="Mult_Comp16" localSheetId="2">#REF!</definedName>
    <definedName name="Mult_Comp16">#REF!</definedName>
    <definedName name="Mult_Comp17" localSheetId="4">#REF!</definedName>
    <definedName name="Mult_Comp17" localSheetId="2">#REF!</definedName>
    <definedName name="Mult_Comp17">#REF!</definedName>
    <definedName name="Mult_Comp18" localSheetId="4">#REF!</definedName>
    <definedName name="Mult_Comp18" localSheetId="2">#REF!</definedName>
    <definedName name="Mult_Comp18">#REF!</definedName>
    <definedName name="Mult_Comp2" localSheetId="4">#REF!</definedName>
    <definedName name="Mult_Comp2" localSheetId="2">#REF!</definedName>
    <definedName name="Mult_Comp2">#REF!</definedName>
    <definedName name="Mult_Comp3" localSheetId="4">#REF!</definedName>
    <definedName name="Mult_Comp3" localSheetId="2">#REF!</definedName>
    <definedName name="Mult_Comp3">#REF!</definedName>
    <definedName name="Mult_Comp4" localSheetId="4">#REF!</definedName>
    <definedName name="Mult_Comp4" localSheetId="2">#REF!</definedName>
    <definedName name="Mult_Comp4">#REF!</definedName>
    <definedName name="Mult_Comp5" localSheetId="4">#REF!</definedName>
    <definedName name="Mult_Comp5" localSheetId="2">#REF!</definedName>
    <definedName name="Mult_Comp5">#REF!</definedName>
    <definedName name="Mult_Comp6" localSheetId="4">#REF!</definedName>
    <definedName name="Mult_Comp6" localSheetId="2">#REF!</definedName>
    <definedName name="Mult_Comp6">#REF!</definedName>
    <definedName name="Mult_Comp7" localSheetId="4">#REF!</definedName>
    <definedName name="Mult_Comp7" localSheetId="2">#REF!</definedName>
    <definedName name="Mult_Comp7">#REF!</definedName>
    <definedName name="Mult_Comp8" localSheetId="4">#REF!</definedName>
    <definedName name="Mult_Comp8" localSheetId="2">#REF!</definedName>
    <definedName name="Mult_Comp8">#REF!</definedName>
    <definedName name="Mult_Comp9" localSheetId="4">#REF!</definedName>
    <definedName name="Mult_Comp9" localSheetId="2">#REF!</definedName>
    <definedName name="Mult_Comp9">#REF!</definedName>
    <definedName name="N12M_EPS">[6]Inputs!$B$14</definedName>
    <definedName name="NAME">[71]INPUT!$A$13:$B$30</definedName>
    <definedName name="NAMES" localSheetId="4">[12]Inputs!#REF!</definedName>
    <definedName name="NAMES" localSheetId="2">[12]Inputs!#REF!</definedName>
    <definedName name="NAMES">[12]Inputs!#REF!</definedName>
    <definedName name="National_Fuel" localSheetId="4">#REF!</definedName>
    <definedName name="National_Fuel" localSheetId="2">#REF!</definedName>
    <definedName name="National_Fuel">#REF!</definedName>
    <definedName name="NDC_TRAN_LOG" localSheetId="4">#REF!</definedName>
    <definedName name="NDC_TRAN_LOG" localSheetId="2">#REF!</definedName>
    <definedName name="NDC_TRAN_LOG">#REF!</definedName>
    <definedName name="NDCFORM" localSheetId="4">#REF!</definedName>
    <definedName name="NDCFORM" localSheetId="2">#REF!</definedName>
    <definedName name="NDCFORM">#REF!</definedName>
    <definedName name="Net_Debt" localSheetId="4">#REF!</definedName>
    <definedName name="Net_Debt" localSheetId="2">#REF!</definedName>
    <definedName name="Net_Debt">#REF!</definedName>
    <definedName name="NETAsset">'[72]Net Plant'!$1:$1048576</definedName>
    <definedName name="NEW_GW_LIFE" localSheetId="4">'[13]Trans Assump'!#REF!</definedName>
    <definedName name="NEW_GW_LIFE" localSheetId="2">'[13]Trans Assump'!#REF!</definedName>
    <definedName name="NEW_GW_LIFE">'[13]Trans Assump'!#REF!</definedName>
    <definedName name="NEW_GW_TAX" localSheetId="4">'[13]Trans Assump'!#REF!</definedName>
    <definedName name="NEW_GW_TAX" localSheetId="2">'[13]Trans Assump'!#REF!</definedName>
    <definedName name="NEW_GW_TAX">'[13]Trans Assump'!#REF!</definedName>
    <definedName name="newcutoff">'[40]Summary History'!$C$3</definedName>
    <definedName name="newline" localSheetId="4">#REF!</definedName>
    <definedName name="newline" localSheetId="2">#REF!</definedName>
    <definedName name="newline">#REF!</definedName>
    <definedName name="newline2" localSheetId="4">#REF!</definedName>
    <definedName name="newline2" localSheetId="2">#REF!</definedName>
    <definedName name="newline2">#REF!</definedName>
    <definedName name="nextvsthis" localSheetId="4">#REF!</definedName>
    <definedName name="nextvsthis" localSheetId="2">#REF!</definedName>
    <definedName name="nextvsthis">#REF!</definedName>
    <definedName name="nj" localSheetId="4">#REF!</definedName>
    <definedName name="nj" localSheetId="2">#REF!</definedName>
    <definedName name="nj">#REF!</definedName>
    <definedName name="NOI" localSheetId="4">#REF!</definedName>
    <definedName name="NOI" localSheetId="2">#REF!</definedName>
    <definedName name="NOI">#REF!</definedName>
    <definedName name="nol" localSheetId="4">[28]Fin_Assumptions!#REF!</definedName>
    <definedName name="nol" localSheetId="2">[28]Fin_Assumptions!#REF!</definedName>
    <definedName name="nol">[28]Fin_Assumptions!#REF!</definedName>
    <definedName name="nol?" localSheetId="4">[45]Transaction!#REF!</definedName>
    <definedName name="nol?" localSheetId="2">[45]Transaction!#REF!</definedName>
    <definedName name="nol?">[45]Transaction!#REF!</definedName>
    <definedName name="Nora" localSheetId="4">#REF!</definedName>
    <definedName name="Nora" localSheetId="2">#REF!</definedName>
    <definedName name="Nora">#REF!</definedName>
    <definedName name="note" localSheetId="4">[62]TRANSACTION!#REF!</definedName>
    <definedName name="note" localSheetId="2">[62]TRANSACTION!#REF!</definedName>
    <definedName name="note">[62]TRANSACTION!#REF!</definedName>
    <definedName name="NOTES" localSheetId="4">#REF!</definedName>
    <definedName name="NOTES" localSheetId="2">#REF!</definedName>
    <definedName name="NOTES">#REF!</definedName>
    <definedName name="novjv" localSheetId="4">#REF!</definedName>
    <definedName name="novjv" localSheetId="2">#REF!</definedName>
    <definedName name="novjv">#REF!</definedName>
    <definedName name="NUMERICLABEL">[28]RangeName!$E$9</definedName>
    <definedName name="NumQtrs" localSheetId="4">#REF!</definedName>
    <definedName name="NumQtrs" localSheetId="2">#REF!</definedName>
    <definedName name="NumQtrs">#REF!</definedName>
    <definedName name="NYMEX2007" localSheetId="4">#REF!</definedName>
    <definedName name="NYMEX2007" localSheetId="2">#REF!</definedName>
    <definedName name="NYMEX2007">#REF!</definedName>
    <definedName name="NYMEX2008" localSheetId="4">#REF!</definedName>
    <definedName name="NYMEX2008" localSheetId="2">#REF!</definedName>
    <definedName name="NYMEX2008">#REF!</definedName>
    <definedName name="NYMEX2009" localSheetId="4">#REF!</definedName>
    <definedName name="NYMEX2009" localSheetId="2">#REF!</definedName>
    <definedName name="NYMEX2009">#REF!</definedName>
    <definedName name="NYMEX2010" localSheetId="4">#REF!</definedName>
    <definedName name="NYMEX2010" localSheetId="2">#REF!</definedName>
    <definedName name="NYMEX2010">#REF!</definedName>
    <definedName name="NYMEX2011" localSheetId="4">#REF!</definedName>
    <definedName name="NYMEX2011" localSheetId="2">#REF!</definedName>
    <definedName name="NYMEX2011">#REF!</definedName>
    <definedName name="offer">'[26]Sources &amp; Uses'!$D$7</definedName>
    <definedName name="OFFER_PRICE">[12]Transinputs!$U$7</definedName>
    <definedName name="offread" localSheetId="4">'[73]Total by Meter'!#REF!</definedName>
    <definedName name="offread" localSheetId="2">'[73]Total by Meter'!#REF!</definedName>
    <definedName name="offread">'[73]Total by Meter'!#REF!</definedName>
    <definedName name="oh_retail" localSheetId="4">'[74]SALES - OH'!#REF!</definedName>
    <definedName name="oh_retail" localSheetId="2">'[74]SALES - OH'!#REF!</definedName>
    <definedName name="oh_retail">'[74]SALES - OH'!#REF!</definedName>
    <definedName name="oh_summary" localSheetId="4">'[74]SALES - OH'!#REF!</definedName>
    <definedName name="oh_summary">'[74]SALES - OH'!#REF!</definedName>
    <definedName name="oh_wp_abstract" localSheetId="4">#REF!</definedName>
    <definedName name="oh_wp_abstract" localSheetId="2">#REF!</definedName>
    <definedName name="oh_wp_abstract">#REF!</definedName>
    <definedName name="OLDGW" localSheetId="4">[12]Target!#REF!</definedName>
    <definedName name="OLDGW" localSheetId="2">[12]Target!#REF!</definedName>
    <definedName name="OLDGW">[12]Target!#REF!</definedName>
    <definedName name="onread" localSheetId="4">'[73]Total by Meter'!#REF!</definedName>
    <definedName name="onread">'[73]Total by Meter'!#REF!</definedName>
    <definedName name="opcase" localSheetId="4">#REF!</definedName>
    <definedName name="opcase" localSheetId="2">#REF!</definedName>
    <definedName name="opcase">#REF!</definedName>
    <definedName name="OPT_PROC" localSheetId="4">#REF!</definedName>
    <definedName name="OPT_PROC" localSheetId="2">#REF!</definedName>
    <definedName name="OPT_PROC">#REF!</definedName>
    <definedName name="optAllocated">#N/A</definedName>
    <definedName name="optCompPerConsec">#N/A</definedName>
    <definedName name="optCompPerMatch">#N/A</definedName>
    <definedName name="optCompSamePerLastMo">#N/A</definedName>
    <definedName name="optCompSamePerLastQtr">#N/A</definedName>
    <definedName name="optCompSamePerLastYr">#N/A</definedName>
    <definedName name="OPTexponents">"0 3 6"</definedName>
    <definedName name="Options" localSheetId="4">#REF!</definedName>
    <definedName name="Options" localSheetId="2">#REF!</definedName>
    <definedName name="Options">#REF!</definedName>
    <definedName name="optPosted">#N/A</definedName>
    <definedName name="optRangeMon">#N/A</definedName>
    <definedName name="optRangeQtr">#N/A</definedName>
    <definedName name="optRangeYr">#N/A</definedName>
    <definedName name="optSortByCode">#N/A</definedName>
    <definedName name="optSortByName">#N/A</definedName>
    <definedName name="optSprayed">#N/A</definedName>
    <definedName name="OPTvec">"0 0 4 6 0 0 0 2 2 0 0 8 0 1 19 30 1 1 1 1 1 0 1 0 0 1 0 0 0 2 1 0 100 300 0 0 0 0 16 0 0 0 0"</definedName>
    <definedName name="order" localSheetId="4">#REF!</definedName>
    <definedName name="order" localSheetId="2">#REF!</definedName>
    <definedName name="order">#REF!</definedName>
    <definedName name="OTA" localSheetId="4">#REF!</definedName>
    <definedName name="OTA" localSheetId="2">#REF!</definedName>
    <definedName name="OTA">#REF!</definedName>
    <definedName name="Other" localSheetId="4">#REF!</definedName>
    <definedName name="Other" localSheetId="2">#REF!</definedName>
    <definedName name="Other">#REF!</definedName>
    <definedName name="other_expense" localSheetId="4">[62]TRANSACTION!#REF!</definedName>
    <definedName name="other_expense" localSheetId="2">[62]TRANSACTION!#REF!</definedName>
    <definedName name="other_expense">[62]TRANSACTION!#REF!</definedName>
    <definedName name="OTHERTHANZONE6" localSheetId="4">#REF!</definedName>
    <definedName name="OTHERTHANZONE6" localSheetId="2">#REF!</definedName>
    <definedName name="OTHERTHANZONE6">#REF!</definedName>
    <definedName name="OUT_INT" localSheetId="4">#REF!</definedName>
    <definedName name="OUT_INT" localSheetId="2">#REF!</definedName>
    <definedName name="OUT_INT">#REF!</definedName>
    <definedName name="OUTPUTS" localSheetId="4">#REF!</definedName>
    <definedName name="OUTPUTS" localSheetId="2">#REF!</definedName>
    <definedName name="OUTPUTS">#REF!</definedName>
    <definedName name="ownership">[33]Model!$C$22</definedName>
    <definedName name="pa" localSheetId="4">#REF!</definedName>
    <definedName name="pa" localSheetId="2">#REF!</definedName>
    <definedName name="pa">#REF!</definedName>
    <definedName name="PAGE_5" localSheetId="4">#REF!</definedName>
    <definedName name="PAGE_5" localSheetId="2">#REF!</definedName>
    <definedName name="PAGE_5">#REF!</definedName>
    <definedName name="PAGE_6" localSheetId="4">#REF!</definedName>
    <definedName name="PAGE_6" localSheetId="2">#REF!</definedName>
    <definedName name="PAGE_6">#REF!</definedName>
    <definedName name="page1" localSheetId="4">#REF!</definedName>
    <definedName name="page1" localSheetId="2">#REF!</definedName>
    <definedName name="page1">#REF!</definedName>
    <definedName name="PAGE11" localSheetId="4">[75]Prepayments!#REF!</definedName>
    <definedName name="PAGE11" localSheetId="2">[75]Prepayments!#REF!</definedName>
    <definedName name="PAGE11">[75]Prepayments!#REF!</definedName>
    <definedName name="PAGE12" localSheetId="4">[75]Prepayments!#REF!</definedName>
    <definedName name="PAGE12" localSheetId="2">[75]Prepayments!#REF!</definedName>
    <definedName name="PAGE12">[75]Prepayments!#REF!</definedName>
    <definedName name="PAGE13" localSheetId="4">[75]Prepayments!#REF!</definedName>
    <definedName name="PAGE13">[75]Prepayments!#REF!</definedName>
    <definedName name="PAGE14" localSheetId="4">#REF!</definedName>
    <definedName name="PAGE14" localSheetId="2">#REF!</definedName>
    <definedName name="PAGE14">#REF!</definedName>
    <definedName name="PAGE15" localSheetId="4">[75]RateBase!#REF!</definedName>
    <definedName name="PAGE15" localSheetId="2">[75]RateBase!#REF!</definedName>
    <definedName name="PAGE15">[75]RateBase!#REF!</definedName>
    <definedName name="page2" localSheetId="4">#REF!</definedName>
    <definedName name="page2" localSheetId="2">#REF!</definedName>
    <definedName name="page2">#REF!</definedName>
    <definedName name="Page3" localSheetId="4">#REF!</definedName>
    <definedName name="Page3" localSheetId="2">#REF!</definedName>
    <definedName name="Page3">#REF!</definedName>
    <definedName name="PAGE4">[12]Calcs:tainted!$B$57:$L$73</definedName>
    <definedName name="PATHNAME" localSheetId="4">#REF!</definedName>
    <definedName name="PATHNAME" localSheetId="2">#REF!</definedName>
    <definedName name="PATHNAME">#REF!</definedName>
    <definedName name="payment" localSheetId="4">[28]Controls!#REF!</definedName>
    <definedName name="payment" localSheetId="2">[28]Controls!#REF!</definedName>
    <definedName name="payment">[28]Controls!#REF!</definedName>
    <definedName name="PcJanJul" localSheetId="4">#REF!</definedName>
    <definedName name="PcJanJul" localSheetId="2">#REF!</definedName>
    <definedName name="PcJanJul">#REF!</definedName>
    <definedName name="PD" localSheetId="4">[46]Schedules!#REF!</definedName>
    <definedName name="PD" localSheetId="2">[46]Schedules!#REF!</definedName>
    <definedName name="PD">[46]Schedules!#REF!</definedName>
    <definedName name="pdate">[38]DCEInputs!$I$6</definedName>
    <definedName name="Penn" localSheetId="4">#REF!</definedName>
    <definedName name="Penn" localSheetId="2">#REF!</definedName>
    <definedName name="Penn">#REF!</definedName>
    <definedName name="Penn1" localSheetId="4">#REF!</definedName>
    <definedName name="Penn1" localSheetId="2">#REF!</definedName>
    <definedName name="Penn1">#REF!</definedName>
    <definedName name="PEOPLES" localSheetId="4">'[19]END BALANCES'!#REF!</definedName>
    <definedName name="PEOPLES" localSheetId="2">'[19]END BALANCES'!#REF!</definedName>
    <definedName name="PEOPLES">'[19]END BALANCES'!#REF!</definedName>
    <definedName name="PERF" localSheetId="4">#REF!</definedName>
    <definedName name="PERF" localSheetId="2">#REF!</definedName>
    <definedName name="PERF">#REF!</definedName>
    <definedName name="PERFORMANCE" localSheetId="4">#REF!</definedName>
    <definedName name="PERFORMANCE" localSheetId="2">#REF!</definedName>
    <definedName name="PERFORMANCE">#REF!</definedName>
    <definedName name="pfbal" localSheetId="4">[13]Rolex!#REF!</definedName>
    <definedName name="pfbal" localSheetId="2">[13]Rolex!#REF!</definedName>
    <definedName name="pfbal">[13]Rolex!#REF!</definedName>
    <definedName name="PFFINGRAPH" localSheetId="4">#REF!</definedName>
    <definedName name="PFFINGRAPH" localSheetId="2">#REF!</definedName>
    <definedName name="PFFINGRAPH">#REF!</definedName>
    <definedName name="PIKK">'[76]Trans Assump'!$U$18</definedName>
    <definedName name="PIPE" localSheetId="4">'[19]END BALANCES'!#REF!</definedName>
    <definedName name="PIPE" localSheetId="2">'[19]END BALANCES'!#REF!</definedName>
    <definedName name="PIPE">'[19]END BALANCES'!#REF!</definedName>
    <definedName name="PIPELINE_INPUT">'[77]FPL Interconnect Actual'!$E$7:$P$53</definedName>
    <definedName name="pjname" localSheetId="2">{"Client Name or Project Name"}</definedName>
    <definedName name="pjname">{"Client Name or Project Name"}</definedName>
    <definedName name="Plan">[14]Plan!$C$6:$N$111</definedName>
    <definedName name="Plan_Hedge">[17]PlanHedge!$C$4:$N$29</definedName>
    <definedName name="Plan2003">[1]PLAN!$I$9:$U$132</definedName>
    <definedName name="Plan2008">'[2]2008 Plan'!$I$9:$U$134</definedName>
    <definedName name="PlanQtr03">[1]PLAN!$AN$9:$AQ$132</definedName>
    <definedName name="PlanQtr08">'[2]2008 Plan'!$AK$9:$AN$134</definedName>
    <definedName name="PLANT" localSheetId="4">#REF!</definedName>
    <definedName name="PLANT" localSheetId="2">#REF!</definedName>
    <definedName name="PLANT">#REF!</definedName>
    <definedName name="PLANT_BAL" localSheetId="4">#REF!</definedName>
    <definedName name="PLANT_BAL" localSheetId="2">#REF!</definedName>
    <definedName name="PLANT_BAL">#REF!</definedName>
    <definedName name="PLANT_BAL2" localSheetId="4">#REF!</definedName>
    <definedName name="PLANT_BAL2" localSheetId="2">#REF!</definedName>
    <definedName name="PLANT_BAL2">#REF!</definedName>
    <definedName name="plantbal">'[15]Plant Balance'!$1:$1048576</definedName>
    <definedName name="Planvs2000Plan" localSheetId="4">#REF!</definedName>
    <definedName name="Planvs2000Plan" localSheetId="2">#REF!</definedName>
    <definedName name="Planvs2000Plan">#REF!</definedName>
    <definedName name="PlanvsForecast" localSheetId="4">#REF!</definedName>
    <definedName name="PlanvsForecast" localSheetId="2">#REF!</definedName>
    <definedName name="PlanvsForecast">#REF!</definedName>
    <definedName name="PlanYTD03">[1]PLAN!$X$9:$AJ$132</definedName>
    <definedName name="PlanYTD08">'[2]2008 Plan'!$W$9:$AI$134</definedName>
    <definedName name="PMT" localSheetId="4">#REF!</definedName>
    <definedName name="PMT" localSheetId="2">#REF!</definedName>
    <definedName name="PMT">#REF!</definedName>
    <definedName name="PNAME" localSheetId="4">[12]Summary!#REF!</definedName>
    <definedName name="PNAME" localSheetId="2">[12]Summary!#REF!</definedName>
    <definedName name="PNAME">[12]Summary!#REF!</definedName>
    <definedName name="Portage" localSheetId="4">#REF!</definedName>
    <definedName name="Portage" localSheetId="2">#REF!</definedName>
    <definedName name="Portage">#REF!</definedName>
    <definedName name="Portage1" localSheetId="4">#REF!</definedName>
    <definedName name="Portage1" localSheetId="2">#REF!</definedName>
    <definedName name="Portage1">#REF!</definedName>
    <definedName name="POWER" localSheetId="4">'[19]END BALANCES'!#REF!</definedName>
    <definedName name="POWER" localSheetId="2">'[19]END BALANCES'!#REF!</definedName>
    <definedName name="POWER">'[19]END BALANCES'!#REF!</definedName>
    <definedName name="PowerSystems" localSheetId="4">#REF!</definedName>
    <definedName name="PowerSystems" localSheetId="2">#REF!</definedName>
    <definedName name="PowerSystems">#REF!</definedName>
    <definedName name="PP" localSheetId="4">#REF!</definedName>
    <definedName name="PP" localSheetId="2">#REF!</definedName>
    <definedName name="PP">#REF!</definedName>
    <definedName name="pprice">[29]Triggers!$E$13</definedName>
    <definedName name="pprice2" localSheetId="4">'[13]Deal Summary'!#REF!</definedName>
    <definedName name="pprice2" localSheetId="2">'[13]Deal Summary'!#REF!</definedName>
    <definedName name="pprice2">'[13]Deal Summary'!#REF!</definedName>
    <definedName name="PR_2006VS2005" localSheetId="4">#REF!</definedName>
    <definedName name="PR_2006VS2005" localSheetId="2">#REF!</definedName>
    <definedName name="PR_2006VS2005">#REF!</definedName>
    <definedName name="PR_CUR_QTR" localSheetId="4">#REF!</definedName>
    <definedName name="PR_CUR_QTR" localSheetId="2">#REF!</definedName>
    <definedName name="PR_CUR_QTR">#REF!</definedName>
    <definedName name="PR_YTD" localSheetId="4">#REF!</definedName>
    <definedName name="PR_YTD" localSheetId="2">#REF!</definedName>
    <definedName name="PR_YTD">#REF!</definedName>
    <definedName name="Preferred_Stock">[6]Inputs!$B$7</definedName>
    <definedName name="premium">[12]Transinputs!$U$13</definedName>
    <definedName name="Price_For_Chip" localSheetId="4">#REF!</definedName>
    <definedName name="Price_For_Chip" localSheetId="2">#REF!</definedName>
    <definedName name="Price_For_Chip">#REF!</definedName>
    <definedName name="Price_Scenario" localSheetId="4">#REF!</definedName>
    <definedName name="Price_Scenario" localSheetId="2">#REF!</definedName>
    <definedName name="Price_Scenario">#REF!</definedName>
    <definedName name="PRICE_SENSE" localSheetId="4">#REF!</definedName>
    <definedName name="PRICE_SENSE" localSheetId="2">#REF!</definedName>
    <definedName name="PRICE_SENSE">#REF!</definedName>
    <definedName name="PRICE_SENSE2" localSheetId="4">#REF!</definedName>
    <definedName name="PRICE_SENSE2" localSheetId="2">#REF!</definedName>
    <definedName name="PRICE_SENSE2">#REF!</definedName>
    <definedName name="pricecase">[31]Buildup!$Z$374</definedName>
    <definedName name="PRINT" localSheetId="4">#REF!</definedName>
    <definedName name="PRINT" localSheetId="2">#REF!</definedName>
    <definedName name="PRINT">#REF!</definedName>
    <definedName name="Print_Area_MI" localSheetId="4">#REF!</definedName>
    <definedName name="Print_Area_MI" localSheetId="2">#REF!</definedName>
    <definedName name="Print_Area_MI">#REF!</definedName>
    <definedName name="PRINT_EXPLANATI" localSheetId="4">#REF!</definedName>
    <definedName name="PRINT_EXPLANATI" localSheetId="2">#REF!</definedName>
    <definedName name="PRINT_EXPLANATI">#REF!</definedName>
    <definedName name="Print_HardRock" localSheetId="4">[44]!Print_HardRock</definedName>
    <definedName name="Print_HardRock">[44]!Print_HardRock</definedName>
    <definedName name="PRINT_MENU" localSheetId="4">#REF!</definedName>
    <definedName name="PRINT_MENU" localSheetId="2">#REF!</definedName>
    <definedName name="PRINT_MENU">#REF!</definedName>
    <definedName name="_xlnm.Print_Titles" localSheetId="3">C.Reg!$1:$3</definedName>
    <definedName name="_xlnm.Print_Titles" localSheetId="4">D.OT!$1:$3</definedName>
    <definedName name="Print_Titles_MI" localSheetId="4">#REF!</definedName>
    <definedName name="Print_Titles_MI" localSheetId="2">#REF!</definedName>
    <definedName name="Print_Titles_MI">#REF!</definedName>
    <definedName name="Print_Valmax" localSheetId="4">[78]!Print_Valmax</definedName>
    <definedName name="Print_Valmax">[78]!Print_Valmax</definedName>
    <definedName name="PRINTADJ" localSheetId="4">#REF!</definedName>
    <definedName name="PRINTADJ" localSheetId="2">#REF!</definedName>
    <definedName name="PRINTADJ">#REF!</definedName>
    <definedName name="PRINTALL" localSheetId="4">#REF!</definedName>
    <definedName name="PRINTALL" localSheetId="2">#REF!</definedName>
    <definedName name="PRINTALL">#REF!</definedName>
    <definedName name="PRINTDLG" localSheetId="4">#REF!</definedName>
    <definedName name="PRINTDLG" localSheetId="2">#REF!</definedName>
    <definedName name="PRINTDLG">#REF!</definedName>
    <definedName name="PRINTFILE" localSheetId="4">#REF!</definedName>
    <definedName name="PRINTFILE" localSheetId="2">#REF!</definedName>
    <definedName name="PRINTFILE">#REF!</definedName>
    <definedName name="PrintManagerQuery" localSheetId="4">#REF!</definedName>
    <definedName name="PrintManagerQuery" localSheetId="2">#REF!</definedName>
    <definedName name="PrintManagerQuery">#REF!</definedName>
    <definedName name="PrintSelectedSheetsMacroButton" localSheetId="4">#REF!</definedName>
    <definedName name="PrintSelectedSheetsMacroButton" localSheetId="2">#REF!</definedName>
    <definedName name="PrintSelectedSheetsMacroButton">#REF!</definedName>
    <definedName name="PRMO" localSheetId="4">#REF!</definedName>
    <definedName name="PRMO" localSheetId="2">#REF!</definedName>
    <definedName name="PRMO">#REF!</definedName>
    <definedName name="pro">#N/A</definedName>
    <definedName name="PROCEEDS" localSheetId="4">#REF!</definedName>
    <definedName name="PROCEEDS" localSheetId="2">#REF!</definedName>
    <definedName name="PROCEEDS">#REF!</definedName>
    <definedName name="PROD_1" localSheetId="4">#REF!</definedName>
    <definedName name="PROD_1" localSheetId="2">#REF!</definedName>
    <definedName name="PROD_1">#REF!</definedName>
    <definedName name="Prodmo." localSheetId="4">'[73]Total by Meter'!#REF!</definedName>
    <definedName name="Prodmo." localSheetId="2">'[73]Total by Meter'!#REF!</definedName>
    <definedName name="Prodmo.">'[73]Total by Meter'!#REF!</definedName>
    <definedName name="PRODUCTION" localSheetId="4">#REF!</definedName>
    <definedName name="PRODUCTION" localSheetId="2">#REF!</definedName>
    <definedName name="PRODUCTION">#REF!</definedName>
    <definedName name="PROJ1" localSheetId="4">#REF!</definedName>
    <definedName name="PROJ1" localSheetId="2">#REF!</definedName>
    <definedName name="PROJ1">#REF!</definedName>
    <definedName name="PROJ2" localSheetId="4">#REF!</definedName>
    <definedName name="PROJ2" localSheetId="2">#REF!</definedName>
    <definedName name="PROJ2">#REF!</definedName>
    <definedName name="PROJCURV" localSheetId="4">#REF!</definedName>
    <definedName name="PROJCURV" localSheetId="2">#REF!</definedName>
    <definedName name="PROJCURV">#REF!</definedName>
    <definedName name="project">[26]Inputs!$D$5</definedName>
    <definedName name="Project_Name">[6]Inputs!$E$1</definedName>
    <definedName name="ProjectName" localSheetId="2">{"Client Name or Project Name"}</definedName>
    <definedName name="ProjectName">{"Client Name or Project Name"}</definedName>
    <definedName name="PROJGRAPH" localSheetId="4">#REF!</definedName>
    <definedName name="PROJGRAPH" localSheetId="2">#REF!</definedName>
    <definedName name="PROJGRAPH">#REF!</definedName>
    <definedName name="PROJNAME">'[79]Transaction Inputs'!$E$15</definedName>
    <definedName name="PRYTD" localSheetId="4">#REF!</definedName>
    <definedName name="PRYTD" localSheetId="2">#REF!</definedName>
    <definedName name="PRYTD">#REF!</definedName>
    <definedName name="Public" localSheetId="4">#REF!</definedName>
    <definedName name="Public" localSheetId="2">#REF!</definedName>
    <definedName name="Public">#REF!</definedName>
    <definedName name="pur">[41]Snow_recap!$R$9</definedName>
    <definedName name="PurPrice" localSheetId="4">#REF!</definedName>
    <definedName name="PurPrice" localSheetId="2">#REF!</definedName>
    <definedName name="PurPrice">#REF!</definedName>
    <definedName name="PXDATE">[80]Prices!$A$5:$A$36</definedName>
    <definedName name="PXLOCATION">[80]Prices!$A$5:$G$5</definedName>
    <definedName name="PXVALUE">[80]Prices!$A$5:$G$36</definedName>
    <definedName name="qbm_1st_mo" localSheetId="4">#REF!</definedName>
    <definedName name="qbm_1st_mo" localSheetId="2">#REF!</definedName>
    <definedName name="qbm_1st_mo">#REF!</definedName>
    <definedName name="qbm_2nd_mo" localSheetId="4">#REF!</definedName>
    <definedName name="qbm_2nd_mo" localSheetId="2">#REF!</definedName>
    <definedName name="qbm_2nd_mo">#REF!</definedName>
    <definedName name="qbm_2nd_mo_qtd" localSheetId="4">#REF!</definedName>
    <definedName name="qbm_2nd_mo_qtd" localSheetId="2">#REF!</definedName>
    <definedName name="qbm_2nd_mo_qtd">#REF!</definedName>
    <definedName name="qbm_3rd_mo" localSheetId="4">#REF!</definedName>
    <definedName name="qbm_3rd_mo" localSheetId="2">#REF!</definedName>
    <definedName name="qbm_3rd_mo">#REF!</definedName>
    <definedName name="qbm_3rd_mo_qtd" localSheetId="4">#REF!</definedName>
    <definedName name="qbm_3rd_mo_qtd" localSheetId="2">#REF!</definedName>
    <definedName name="qbm_3rd_mo_qtd">#REF!</definedName>
    <definedName name="QDATE" localSheetId="4">#REF!</definedName>
    <definedName name="QDATE" localSheetId="2">#REF!</definedName>
    <definedName name="QDATE">#REF!</definedName>
    <definedName name="QSEFWE" localSheetId="2" hidden="1">{#N/A,#N/A,FALSE,"Production  - Total";#N/A,#N/A,FALSE,"Production  - Gulf";#N/A,#N/A,FALSE,"High lights - Gulf";#N/A,#N/A,FALSE,"Production - East";#N/A,#N/A,FALSE,"High lights - East"}</definedName>
    <definedName name="QSEFWE" hidden="1">{#N/A,#N/A,FALSE,"Production  - Total";#N/A,#N/A,FALSE,"Production  - Gulf";#N/A,#N/A,FALSE,"High lights - Gulf";#N/A,#N/A,FALSE,"Production - East";#N/A,#N/A,FALSE,"High lights - East"}</definedName>
    <definedName name="QTR" localSheetId="4">[12]Acquiror!#REF!</definedName>
    <definedName name="QTR">[12]Acquiror!#REF!</definedName>
    <definedName name="QTR_ACTUAL" localSheetId="4">#REF!</definedName>
    <definedName name="QTR_ACTUAL" localSheetId="2">#REF!</definedName>
    <definedName name="QTR_ACTUAL">#REF!</definedName>
    <definedName name="QTR_FCST" localSheetId="4">#REF!</definedName>
    <definedName name="QTR_FCST" localSheetId="2">#REF!</definedName>
    <definedName name="QTR_FCST">#REF!</definedName>
    <definedName name="QTR_PLAN">[81]PLAN!$AO$10:$AR$109</definedName>
    <definedName name="qtrvsprqtr" localSheetId="4">#REF!</definedName>
    <definedName name="qtrvsprqtr" localSheetId="2">#REF!</definedName>
    <definedName name="qtrvsprqtr">#REF!</definedName>
    <definedName name="R_TableTotals" localSheetId="4">'[82]MA Comps'!#REF!</definedName>
    <definedName name="R_TableTotals" localSheetId="2">'[82]MA Comps'!#REF!</definedName>
    <definedName name="R_TableTotals">'[82]MA Comps'!#REF!</definedName>
    <definedName name="range" localSheetId="4">#REF!</definedName>
    <definedName name="range" localSheetId="2">#REF!</definedName>
    <definedName name="range">#REF!</definedName>
    <definedName name="RAS" localSheetId="4" hidden="1">[83]FxdChg!#REF!</definedName>
    <definedName name="RAS" localSheetId="2" hidden="1">[83]FxdChg!#REF!</definedName>
    <definedName name="RAS" hidden="1">[83]FxdChg!#REF!</definedName>
    <definedName name="RatAnal" localSheetId="4">#REF!</definedName>
    <definedName name="RatAnal" localSheetId="2">#REF!</definedName>
    <definedName name="RatAnal">#REF!</definedName>
    <definedName name="RATE" localSheetId="4">#REF!</definedName>
    <definedName name="RATE" localSheetId="2">#REF!</definedName>
    <definedName name="RATE">#REF!</definedName>
    <definedName name="RATEBASE" localSheetId="4">#REF!</definedName>
    <definedName name="RATEBASE" localSheetId="2">#REF!</definedName>
    <definedName name="RATEBASE">#REF!</definedName>
    <definedName name="RatInst" localSheetId="4">'[84]EQT Pipe'!#REF!</definedName>
    <definedName name="RatInst" localSheetId="2">'[84]EQT Pipe'!#REF!</definedName>
    <definedName name="RatInst">'[84]EQT Pipe'!#REF!</definedName>
    <definedName name="raw" localSheetId="4">[62]TRANSACTION!#REF!</definedName>
    <definedName name="raw" localSheetId="2">[62]TRANSACTION!#REF!</definedName>
    <definedName name="raw">[62]TRANSACTION!#REF!</definedName>
    <definedName name="real_average" localSheetId="4">#REF!</definedName>
    <definedName name="real_average" localSheetId="2">#REF!</definedName>
    <definedName name="real_average">#REF!</definedName>
    <definedName name="real_ye" localSheetId="4">#REF!</definedName>
    <definedName name="real_ye" localSheetId="2">#REF!</definedName>
    <definedName name="real_ye">#REF!</definedName>
    <definedName name="Recap_paste_1" localSheetId="4">#REF!</definedName>
    <definedName name="Recap_paste_1" localSheetId="2">#REF!</definedName>
    <definedName name="Recap_paste_1">#REF!</definedName>
    <definedName name="Recap_paste_2" localSheetId="4">#REF!</definedName>
    <definedName name="Recap_paste_2" localSheetId="2">#REF!</definedName>
    <definedName name="Recap_paste_2">#REF!</definedName>
    <definedName name="Recap_paste_3" localSheetId="4">#REF!</definedName>
    <definedName name="Recap_paste_3" localSheetId="2">#REF!</definedName>
    <definedName name="Recap_paste_3">#REF!</definedName>
    <definedName name="Recap_template" localSheetId="4">#REF!</definedName>
    <definedName name="Recap_template" localSheetId="2">#REF!</definedName>
    <definedName name="Recap_template">#REF!</definedName>
    <definedName name="red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red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REG_ASSET" localSheetId="4">#REF!</definedName>
    <definedName name="REG_ASSET" localSheetId="2">#REF!</definedName>
    <definedName name="REG_ASSET">#REF!</definedName>
    <definedName name="relever">[28]Controls!$E$8</definedName>
    <definedName name="relevered_beta" localSheetId="4">'[36]DCF Model'!#REF!</definedName>
    <definedName name="relevered_beta" localSheetId="2">'[36]DCF Model'!#REF!</definedName>
    <definedName name="relevered_beta">'[36]DCF Model'!#REF!</definedName>
    <definedName name="RELIEF" localSheetId="4">#REF!</definedName>
    <definedName name="RELIEF" localSheetId="2">#REF!</definedName>
    <definedName name="RELIEF">#REF!</definedName>
    <definedName name="residmult" localSheetId="4">[60]Model!#REF!</definedName>
    <definedName name="residmult" localSheetId="2">[60]Model!#REF!</definedName>
    <definedName name="residmult">[60]Model!#REF!</definedName>
    <definedName name="RET" localSheetId="4">#REF!</definedName>
    <definedName name="RET" localSheetId="2">#REF!</definedName>
    <definedName name="RET">#REF!</definedName>
    <definedName name="RET_BY_DIST" localSheetId="4">#REF!</definedName>
    <definedName name="RET_BY_DIST" localSheetId="2">#REF!</definedName>
    <definedName name="RET_BY_DIST">#REF!</definedName>
    <definedName name="rhtcase" localSheetId="4">#REF!</definedName>
    <definedName name="rhtcase" localSheetId="2">#REF!</definedName>
    <definedName name="rhtcase">#REF!</definedName>
    <definedName name="rhtoffer" localSheetId="4">#REF!</definedName>
    <definedName name="rhtoffer" localSheetId="2">#REF!</definedName>
    <definedName name="rhtoffer">#REF!</definedName>
    <definedName name="rhtprice">[85]Overview!$D$8</definedName>
    <definedName name="risk_free_rate" localSheetId="4">#REF!</definedName>
    <definedName name="risk_free_rate" localSheetId="2">#REF!</definedName>
    <definedName name="risk_free_rate">#REF!</definedName>
    <definedName name="risk_premium" localSheetId="4">#REF!</definedName>
    <definedName name="risk_premium" localSheetId="2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 localSheetId="4">#REF!</definedName>
    <definedName name="ROETAX" localSheetId="2">#REF!</definedName>
    <definedName name="ROETAX">#REF!</definedName>
    <definedName name="ROR" localSheetId="4">#REF!</definedName>
    <definedName name="ROR" localSheetId="2">#REF!</definedName>
    <definedName name="ROR">#REF!</definedName>
    <definedName name="RORSCHED" localSheetId="4">#REF!</definedName>
    <definedName name="RORSCHED" localSheetId="2">#REF!</definedName>
    <definedName name="RORSCHED">#REF!</definedName>
    <definedName name="ROUNDED" localSheetId="4">#REF!</definedName>
    <definedName name="ROUNDED" localSheetId="2">#REF!</definedName>
    <definedName name="ROUNDED">#REF!</definedName>
    <definedName name="royalty" localSheetId="4">[28]Controls!#REF!</definedName>
    <definedName name="royalty" localSheetId="2">[28]Controls!#REF!</definedName>
    <definedName name="royalty">[28]Controls!#REF!</definedName>
    <definedName name="RUN" localSheetId="4">'[30]DCF Inputs'!#REF!</definedName>
    <definedName name="RUN" localSheetId="2">'[30]DCF Inputs'!#REF!</definedName>
    <definedName name="RUN">'[30]DCF Inputs'!#REF!</definedName>
    <definedName name="RUNTIME" localSheetId="4">#REF!</definedName>
    <definedName name="RUNTIME" localSheetId="2">#REF!</definedName>
    <definedName name="RUNTIME">#REF!</definedName>
    <definedName name="s" localSheetId="4">Word</definedName>
    <definedName name="s" localSheetId="2">Word</definedName>
    <definedName name="s">Word</definedName>
    <definedName name="SALE" localSheetId="4">[28]Fin_Assumptions!#REF!</definedName>
    <definedName name="SALE" localSheetId="2">[28]Fin_Assumptions!#REF!</definedName>
    <definedName name="SALE">[28]Fin_Assumptions!#REF!</definedName>
    <definedName name="SALES_1" localSheetId="4">#REF!</definedName>
    <definedName name="SALES_1" localSheetId="2">#REF!</definedName>
    <definedName name="SALES_1">#REF!</definedName>
    <definedName name="SANCUST" localSheetId="4">#REF!</definedName>
    <definedName name="SANCUST" localSheetId="2">#REF!</definedName>
    <definedName name="SANCUST">#REF!</definedName>
    <definedName name="SANINC" localSheetId="4">#REF!</definedName>
    <definedName name="SANINC" localSheetId="2">#REF!</definedName>
    <definedName name="SANINC">#REF!</definedName>
    <definedName name="SANUNIT" localSheetId="4">#REF!</definedName>
    <definedName name="SANUNIT" localSheetId="2">#REF!</definedName>
    <definedName name="SANUNIT">#REF!</definedName>
    <definedName name="scenario" localSheetId="4">'[13]Deal Summary'!#REF!</definedName>
    <definedName name="scenario" localSheetId="2">'[13]Deal Summary'!#REF!</definedName>
    <definedName name="scenario">'[13]Deal Summary'!#REF!</definedName>
    <definedName name="SCH5GAS" localSheetId="4">#REF!</definedName>
    <definedName name="SCH5GAS" localSheetId="2">#REF!</definedName>
    <definedName name="SCH5GAS">#REF!</definedName>
    <definedName name="SCHA2" localSheetId="4">#REF!</definedName>
    <definedName name="SCHA2" localSheetId="2">#REF!</definedName>
    <definedName name="SCHA2">#REF!</definedName>
    <definedName name="SCHA4RC" localSheetId="4">#REF!</definedName>
    <definedName name="SCHA4RC" localSheetId="2">#REF!</definedName>
    <definedName name="SCHA4RC">#REF!</definedName>
    <definedName name="SCHA6RC" localSheetId="4">#REF!</definedName>
    <definedName name="SCHA6RC" localSheetId="2">#REF!</definedName>
    <definedName name="SCHA6RC">#REF!</definedName>
    <definedName name="SCHB12PAGE1" localSheetId="4">#REF!</definedName>
    <definedName name="SCHB12PAGE1" localSheetId="2">#REF!</definedName>
    <definedName name="SCHB12PAGE1">#REF!</definedName>
    <definedName name="SCHB12PAGE2" localSheetId="4">#REF!</definedName>
    <definedName name="SCHB12PAGE2" localSheetId="2">#REF!</definedName>
    <definedName name="SCHB12PAGE2">#REF!</definedName>
    <definedName name="SCHB5P1" localSheetId="4">#REF!</definedName>
    <definedName name="SCHB5P1" localSheetId="2">#REF!</definedName>
    <definedName name="SCHB5P1">#REF!</definedName>
    <definedName name="SCHB5P2" localSheetId="4">#REF!</definedName>
    <definedName name="SCHB5P2" localSheetId="2">#REF!</definedName>
    <definedName name="SCHB5P2">#REF!</definedName>
    <definedName name="SCHB5P3" localSheetId="4">#REF!</definedName>
    <definedName name="SCHB5P3" localSheetId="2">#REF!</definedName>
    <definedName name="SCHB5P3">#REF!</definedName>
    <definedName name="SCHB7P1" localSheetId="4">#REF!</definedName>
    <definedName name="SCHB7P1" localSheetId="2">#REF!</definedName>
    <definedName name="SCHB7P1">#REF!</definedName>
    <definedName name="SCHB7P2" localSheetId="4">#REF!</definedName>
    <definedName name="SCHB7P2" localSheetId="2">#REF!</definedName>
    <definedName name="SCHB7P2">#REF!</definedName>
    <definedName name="SCHC19PG1" localSheetId="4">#REF!</definedName>
    <definedName name="SCHC19PG1" localSheetId="2">#REF!</definedName>
    <definedName name="SCHC19PG1">#REF!</definedName>
    <definedName name="SCHC19PG2" localSheetId="4">#REF!</definedName>
    <definedName name="SCHC19PG2" localSheetId="2">#REF!</definedName>
    <definedName name="SCHC19PG2">#REF!</definedName>
    <definedName name="SCHC22P1" localSheetId="4">#REF!</definedName>
    <definedName name="SCHC22P1" localSheetId="2">#REF!</definedName>
    <definedName name="SCHC22P1">#REF!</definedName>
    <definedName name="SCHC22P2" localSheetId="4">#REF!</definedName>
    <definedName name="SCHC22P2" localSheetId="2">#REF!</definedName>
    <definedName name="SCHC22P2">#REF!</definedName>
    <definedName name="SCHC24P1" localSheetId="4">#REF!</definedName>
    <definedName name="SCHC24P1" localSheetId="2">#REF!</definedName>
    <definedName name="SCHC24P1">#REF!</definedName>
    <definedName name="SCHC24P2" localSheetId="4">#REF!</definedName>
    <definedName name="SCHC24P2" localSheetId="2">#REF!</definedName>
    <definedName name="SCHC24P2">#REF!</definedName>
    <definedName name="SCHE3P1" localSheetId="4">#REF!</definedName>
    <definedName name="SCHE3P1" localSheetId="2">#REF!</definedName>
    <definedName name="SCHE3P1">#REF!</definedName>
    <definedName name="SCHE3P2" localSheetId="4">#REF!</definedName>
    <definedName name="SCHE3P2" localSheetId="2">#REF!</definedName>
    <definedName name="SCHE3P2">#REF!</definedName>
    <definedName name="SCHE3P3" localSheetId="4">#REF!</definedName>
    <definedName name="SCHE3P3" localSheetId="2">#REF!</definedName>
    <definedName name="SCHE3P3">#REF!</definedName>
    <definedName name="SCHE3P4" localSheetId="4">#REF!</definedName>
    <definedName name="SCHE3P4" localSheetId="2">#REF!</definedName>
    <definedName name="SCHE3P4">#REF!</definedName>
    <definedName name="SCHE6P1" localSheetId="4">#REF!</definedName>
    <definedName name="SCHE6P1" localSheetId="2">#REF!</definedName>
    <definedName name="SCHE6P1">#REF!</definedName>
    <definedName name="SCHE6P2" localSheetId="4">#REF!</definedName>
    <definedName name="SCHE6P2" localSheetId="2">#REF!</definedName>
    <definedName name="SCHE6P2">#REF!</definedName>
    <definedName name="SCHE6P3" localSheetId="4">#REF!</definedName>
    <definedName name="SCHE6P3" localSheetId="2">#REF!</definedName>
    <definedName name="SCHE6P3">#REF!</definedName>
    <definedName name="SCHE6P4" localSheetId="4">#REF!</definedName>
    <definedName name="SCHE6P4" localSheetId="2">#REF!</definedName>
    <definedName name="SCHE6P4">#REF!</definedName>
    <definedName name="sdfsdf" localSheetId="4">#REF!</definedName>
    <definedName name="sdfsdf" localSheetId="2">#REF!</definedName>
    <definedName name="sdfsdf">#REF!</definedName>
    <definedName name="sdfsdfsd" localSheetId="4">#REF!</definedName>
    <definedName name="sdfsdfsd" localSheetId="2">#REF!</definedName>
    <definedName name="sdfsdfsd">#REF!</definedName>
    <definedName name="secondary1">[33]Model!$D$56</definedName>
    <definedName name="secondary2">[33]Model!$D$59</definedName>
    <definedName name="secondary3">[33]Model!$D$62</definedName>
    <definedName name="secondarydiscount">[33]Model!$D$50</definedName>
    <definedName name="secondarymultiple">[33]Model!$D$51</definedName>
    <definedName name="secondarytiming">[33]Model!$D$45</definedName>
    <definedName name="Section_29_Tax_Credit_Gas" localSheetId="4">#REF!</definedName>
    <definedName name="Section_29_Tax_Credit_Gas" localSheetId="2">#REF!</definedName>
    <definedName name="Section_29_Tax_Credit_Gas">#REF!</definedName>
    <definedName name="SectionTotalRow">1</definedName>
    <definedName name="seller_note_sweep" localSheetId="4">[62]TRANSACTION!#REF!</definedName>
    <definedName name="seller_note_sweep" localSheetId="2">[62]TRANSACTION!#REF!</definedName>
    <definedName name="seller_note_sweep">[62]TRANSACTION!#REF!</definedName>
    <definedName name="sellerfinancerate">[33]Model!$I$8</definedName>
    <definedName name="Seneca" localSheetId="4">#REF!</definedName>
    <definedName name="Seneca" localSheetId="2">#REF!</definedName>
    <definedName name="Seneca">#REF!</definedName>
    <definedName name="seniorcoupon" localSheetId="4">#REF!</definedName>
    <definedName name="seniorcoupon" localSheetId="2">#REF!</definedName>
    <definedName name="seniorcoupon">#REF!</definedName>
    <definedName name="SENSEPOOL">[12]Calcs:Summary!$M$34:$AI$122</definedName>
    <definedName name="SENSITIVE" localSheetId="4">#REF!</definedName>
    <definedName name="SENSITIVE" localSheetId="2">#REF!</definedName>
    <definedName name="SENSITIVE">#REF!</definedName>
    <definedName name="Sensitivity" localSheetId="4">#REF!</definedName>
    <definedName name="Sensitivity" localSheetId="2">#REF!</definedName>
    <definedName name="Sensitivity">#REF!</definedName>
    <definedName name="servdebt" localSheetId="4">[13]Earnings!#REF!</definedName>
    <definedName name="servdebt" localSheetId="2">[13]Earnings!#REF!</definedName>
    <definedName name="servdebt">[13]Earnings!#REF!</definedName>
    <definedName name="servicesconvention">#REF!</definedName>
    <definedName name="SET_ISS_PRICE">#REF!</definedName>
    <definedName name="SET_OFF_PRICE">#REF!</definedName>
    <definedName name="set_price" localSheetId="4">'[13]Deal Summary'!#REF!</definedName>
    <definedName name="set_price" localSheetId="2">'[13]Deal Summary'!#REF!</definedName>
    <definedName name="set_price">'[13]Deal Summary'!#REF!</definedName>
    <definedName name="shares">[86]DCEInputs!$M$13</definedName>
    <definedName name="Shares_Outstanding">[6]Inputs!$B$5</definedName>
    <definedName name="SHDATE">#REF!</definedName>
    <definedName name="Short_Term_Debt">[6]Inputs!$B$9</definedName>
    <definedName name="signcont">#REF!</definedName>
    <definedName name="signcontOther">#REF!</definedName>
    <definedName name="sort">#REF!</definedName>
    <definedName name="SpotBalValue">[87]Prices!$H$5:$M$36</definedName>
    <definedName name="srecap">[29]Triggers!$E$21</definedName>
    <definedName name="START1">#REF!</definedName>
    <definedName name="START2">#REF!</definedName>
    <definedName name="StatYENDFormat">#REF!</definedName>
    <definedName name="STDEBT">#REF!</definedName>
    <definedName name="STORAGE" localSheetId="4">'[19]END BALANCES'!#REF!</definedName>
    <definedName name="STORAGE" localSheetId="2">'[19]END BALANCES'!#REF!</definedName>
    <definedName name="STORAGE">'[19]END BALANCES'!#REF!</definedName>
    <definedName name="STORBASE2">#REF!</definedName>
    <definedName name="StrikePrice">#REF!</definedName>
    <definedName name="Stub_year_fraction">#REF!</definedName>
    <definedName name="sum">#REF!</definedName>
    <definedName name="Summ">'[88]DEL-updated'!$A$11:$T$372</definedName>
    <definedName name="SUMM_W_OVHD">#REF!</definedName>
    <definedName name="SUMMARY">#REF!</definedName>
    <definedName name="SUMMARY_LEGAL">#REF!</definedName>
    <definedName name="support_A">#REF!</definedName>
    <definedName name="support_B">#REF!</definedName>
    <definedName name="support_C">#REF!</definedName>
    <definedName name="switch">[41]conrol!$B$16</definedName>
    <definedName name="syn" localSheetId="4">'[82]DCF - Ed'!#REF!</definedName>
    <definedName name="syn" localSheetId="2">'[82]DCF - Ed'!#REF!</definedName>
    <definedName name="syn">'[82]DCF - Ed'!#REF!</definedName>
    <definedName name="SYN_ON" localSheetId="4">'[13]Trans Assump'!#REF!</definedName>
    <definedName name="SYN_ON" localSheetId="2">'[13]Trans Assump'!#REF!</definedName>
    <definedName name="SYN_ON">'[13]Trans Assump'!#REF!</definedName>
    <definedName name="SYNOFF" localSheetId="4">'[30]DCF Inputs'!#REF!</definedName>
    <definedName name="SYNOFF">'[30]DCF Inputs'!#REF!</definedName>
    <definedName name="SYNON" localSheetId="4">'[30]DCF Inputs'!#REF!</definedName>
    <definedName name="SYNON">'[30]DCF Inputs'!#REF!</definedName>
    <definedName name="T_Co_Pool_IPP">#REF!</definedName>
    <definedName name="t1book">'[79]Target 1'!$W$26</definedName>
    <definedName name="t1cash">'[79]Target 1'!$W$8</definedName>
    <definedName name="t1debt">'[79]Target 1'!$W$22</definedName>
    <definedName name="t1ebitda">'[79]Target 1'!$G$25</definedName>
    <definedName name="T1RENTS">'[79]Target 1'!$G$23</definedName>
    <definedName name="t1revs">'[79]Target 1'!$G$20</definedName>
    <definedName name="t1shares">'[79]Share Calculations'!$K$29</definedName>
    <definedName name="Tar00Est">#REF!</definedName>
    <definedName name="Tar01Est">#REF!</definedName>
    <definedName name="Tar99Est">#REF!</definedName>
    <definedName name="targ1fy97">'[79]Target 1'!$E$11</definedName>
    <definedName name="targ1fy98">'[79]Target 1'!$E$11</definedName>
    <definedName name="targ1price">'[79]Transaction Calculations'!$I$22</definedName>
    <definedName name="targ1shares">'[79]Transaction Calculations'!$I$29</definedName>
    <definedName name="Targ52High">[11]Input!$K$63</definedName>
    <definedName name="Targ52Low">[11]Input!$K$64</definedName>
    <definedName name="TargCalEPS1">[11]Input!$K$68</definedName>
    <definedName name="TargCalEPS2">[11]Input!$K$69</definedName>
    <definedName name="TargCalEPS3">[11]Input!$K$70</definedName>
    <definedName name="TargEBITDA">[11]Input!$K$47</definedName>
    <definedName name="TARGET_NAME" localSheetId="4">[12]Target!#REF!</definedName>
    <definedName name="TARGET_NAME" localSheetId="2">[12]Target!#REF!</definedName>
    <definedName name="TARGET_NAME">[12]Target!#REF!</definedName>
    <definedName name="Target1">'[79]Transaction Inputs'!$E$19</definedName>
    <definedName name="TargetDebt">[11]Input!$K$54</definedName>
    <definedName name="tax">#REF!</definedName>
    <definedName name="Tax_Rate">#REF!</definedName>
    <definedName name="taxasset?" localSheetId="4">[45]Transaction!#REF!</definedName>
    <definedName name="taxasset?" localSheetId="2">[45]Transaction!#REF!</definedName>
    <definedName name="taxasset?">[45]Transaction!#REF!</definedName>
    <definedName name="taxassetswitch" localSheetId="4">[45]Transaction!#REF!</definedName>
    <definedName name="taxassetswitch" localSheetId="2">[45]Transaction!#REF!</definedName>
    <definedName name="taxassetswitch">[45]Transaction!#REF!</definedName>
    <definedName name="TAXES">#REF!</definedName>
    <definedName name="taxrate">#REF!</definedName>
    <definedName name="tbl" localSheetId="2">{2}</definedName>
    <definedName name="tbl">{2}</definedName>
    <definedName name="Tcooff1">#REF!</definedName>
    <definedName name="TECH" localSheetId="4">'[19]END BALANCES'!#REF!</definedName>
    <definedName name="TECH">'[19]END BALANCES'!#REF!</definedName>
    <definedName name="TEMP">[89]Temperatures!$E$32817:$J$32967</definedName>
    <definedName name="TEMPLATE_FILE" localSheetId="4">[12]Inputs!#REF!</definedName>
    <definedName name="TEMPLATE_FILE" localSheetId="2">[12]Inputs!#REF!</definedName>
    <definedName name="TEMPLATE_FILE">[12]Inputs!#REF!</definedName>
    <definedName name="tender" localSheetId="4">'[90]Trans Assump'!#REF!</definedName>
    <definedName name="tender" localSheetId="2">'[90]Trans Assump'!#REF!</definedName>
    <definedName name="tender">'[90]Trans Assump'!#REF!</definedName>
    <definedName name="TEST">#REF!</definedName>
    <definedName name="test1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1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1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1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2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2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2x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2x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3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3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3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st3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etoff1">#REF!</definedName>
    <definedName name="Texas_Gas">#REF!</definedName>
    <definedName name="Tgpoff">#REF!</definedName>
    <definedName name="ticker">'[38]SumComp-Nortel'!$D$1</definedName>
    <definedName name="ticker2" localSheetId="4">'[26]Side by Side'!#REF!</definedName>
    <definedName name="ticker2" localSheetId="2">'[26]Side by Side'!#REF!</definedName>
    <definedName name="ticker2">'[26]Side by Side'!#REF!</definedName>
    <definedName name="timepeiece">[11]Input!$E$9</definedName>
    <definedName name="TITLE">#REF!</definedName>
    <definedName name="TOTAL_ACQ">'[91]Units Sold Data'!$B$123:$J$123</definedName>
    <definedName name="TOTAL_AUS">'[91]Units Sold Data'!$B$69:$J$69</definedName>
    <definedName name="TOTAL_CAN">'[91]Units Sold Data'!$B$87:$J$87</definedName>
    <definedName name="TOTAL_FM">'[92]Total Products - FM'!$B$17:$J$17</definedName>
    <definedName name="TOTAL_NAT_L">'[91]Units Sold Data'!$B$105:$J$105</definedName>
    <definedName name="TOTAL_UK">'[91]Units Sold Data'!$B$51:$J$51</definedName>
    <definedName name="TOTAL_US">'[91]Units Sold Data'!$B$33:$J$33</definedName>
    <definedName name="totalcap">#REF!</definedName>
    <definedName name="tport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port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">#REF!</definedName>
    <definedName name="TRUEUP_BAL2">#REF!</definedName>
    <definedName name="TWO_YRS_BY_MTH">#REF!</definedName>
    <definedName name="txtBoeFactor">#N/A</definedName>
    <definedName name="txtCorpName">#N/A</definedName>
    <definedName name="txtPeriods">#N/A</definedName>
    <definedName name="txtRoyOverride">#N/A</definedName>
    <definedName name="u">#REF!</definedName>
    <definedName name="UDCSAFENtActByMth">#REF!</definedName>
    <definedName name="UNAFFPRICE" localSheetId="4">[12]Target!#REF!</definedName>
    <definedName name="UNAFFPRICE">[12]Target!#REF!</definedName>
    <definedName name="UNAMORT">#REF!</definedName>
    <definedName name="UNDER">#REF!</definedName>
    <definedName name="units">[68]conrol!$C$8</definedName>
    <definedName name="UPDATE">#REF!</definedName>
    <definedName name="UPDATE_MKT">#REF!</definedName>
    <definedName name="us_cpi">#REF!</definedName>
    <definedName name="USE_TEMP" localSheetId="4">[12]Inputs!#REF!</definedName>
    <definedName name="USE_TEMP" localSheetId="2">[12]Inputs!#REF!</definedName>
    <definedName name="USE_TEMP">[12]Inputs!#REF!</definedName>
    <definedName name="Useful_Life_of_Depreciable_PP_E">"PPElife"</definedName>
    <definedName name="usprice">[38]DCEInputs!$I$5</definedName>
    <definedName name="varyr1" localSheetId="4">'[93]var 10 11'!#REF!</definedName>
    <definedName name="varyr1" localSheetId="2">'[93]var 10 11'!#REF!</definedName>
    <definedName name="varyr1">'[93]var 10 11'!#REF!</definedName>
    <definedName name="VAT">#REF!</definedName>
    <definedName name="VCA">#REF!</definedName>
    <definedName name="w_sales" localSheetId="4">[47]Lookups!#REF!</definedName>
    <definedName name="w_sales" localSheetId="2">[47]Lookups!#REF!</definedName>
    <definedName name="w_sales">[47]Lookups!#REF!</definedName>
    <definedName name="wacc">#REF!</definedName>
    <definedName name="WATINC">#REF!</definedName>
    <definedName name="Weight_of_Equity" localSheetId="4">'[20]B&amp;W WACC'!#REF!</definedName>
    <definedName name="Weight_of_Equity">'[20]B&amp;W WACC'!#REF!</definedName>
    <definedName name="Western_Pool">#REF!</definedName>
    <definedName name="where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where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Wiredb_AP_DB_List">#REF!</definedName>
    <definedName name="WPBCUST">#REF!</definedName>
    <definedName name="WPBINC">#REF!</definedName>
    <definedName name="WPBUNIT">#REF!</definedName>
    <definedName name="wrn.balance._.sheet." localSheetId="2" hidden="1">{"bs",#N/A,FALSE,"SCF"}</definedName>
    <definedName name="wrn.balance._.sheet." hidden="1">{"bs",#N/A,FALSE,"SCF"}</definedName>
    <definedName name="wrn.EAST." localSheetId="2" hidden="1">{#N/A,#N/A,FALSE,"EAST";#N/A,#N/A,FALSE,"Controller (2)";#N/A,#N/A,FALSE,"1251";#N/A,#N/A,FALSE,"1424";#N/A,#N/A,FALSE,"1453";#N/A,#N/A,FALSE,"1482";#N/A,#N/A,FALSE,"2235";#N/A,#N/A,FALSE,"1259";#N/A,#N/A,FALSE,"2391";#N/A,#N/A,FALSE,"2392";#N/A,#N/A,FALSE,"2393";#N/A,#N/A,FALSE,"2394";#N/A,#N/A,FALSE,"4245";#N/A,#N/A,FALSE,"4257";#N/A,#N/A,FALSE,"4256";#N/A,#N/A,FALSE,"4246";#N/A,#N/A,FALSE,"1444";#N/A,#N/A,FALSE,"2200";#N/A,#N/A,FALSE,"1271";#N/A,#N/A,FALSE,"1272";#N/A,#N/A,FALSE,"1275";#N/A,#N/A,FALSE,"3085";#N/A,#N/A,FALSE,"1253";#N/A,#N/A,FALSE,"4251";#N/A,#N/A,FALSE,"1260";#N/A,#N/A,FALSE,"4248";#N/A,#N/A,FALSE,"4504";#N/A,#N/A,FALSE,"1421"}</definedName>
    <definedName name="wrn.EAST." hidden="1">{#N/A,#N/A,FALSE,"EAST";#N/A,#N/A,FALSE,"Controller (2)";#N/A,#N/A,FALSE,"1251";#N/A,#N/A,FALSE,"1424";#N/A,#N/A,FALSE,"1453";#N/A,#N/A,FALSE,"1482";#N/A,#N/A,FALSE,"2235";#N/A,#N/A,FALSE,"1259";#N/A,#N/A,FALSE,"2391";#N/A,#N/A,FALSE,"2392";#N/A,#N/A,FALSE,"2393";#N/A,#N/A,FALSE,"2394";#N/A,#N/A,FALSE,"4245";#N/A,#N/A,FALSE,"4257";#N/A,#N/A,FALSE,"4256";#N/A,#N/A,FALSE,"4246";#N/A,#N/A,FALSE,"1444";#N/A,#N/A,FALSE,"2200";#N/A,#N/A,FALSE,"1271";#N/A,#N/A,FALSE,"1272";#N/A,#N/A,FALSE,"1275";#N/A,#N/A,FALSE,"3085";#N/A,#N/A,FALSE,"1253";#N/A,#N/A,FALSE,"4251";#N/A,#N/A,FALSE,"1260";#N/A,#N/A,FALSE,"4248";#N/A,#N/A,FALSE,"4504";#N/A,#N/A,FALSE,"1421"}</definedName>
    <definedName name="wrn.Eastern._.Rollup." localSheetId="2" hidden="1">{#N/A,#N/A,FALSE,"EAST (2)";#N/A,#N/A,FALSE,"EASTSUM";#N/A,#N/A,FALSE,"US";#N/A,#N/A,FALSE,"1251";#N/A,#N/A,FALSE,"1259";#N/A,#N/A,FALSE,"1421";#N/A,#N/A,FALSE,"1424";#N/A,#N/A,FALSE,"1443";#N/A,#N/A,FALSE,"1453";#N/A,#N/A,FALSE,"1482";#N/A,#N/A,FALSE,"4241";#N/A,#N/A,FALSE,"4246";#N/A,#N/A,FALSE,"4248";#N/A,#N/A,FALSE,"4251";#N/A,#N/A,FALSE,"4256";#N/A,#N/A,FALSE,"1555"}</definedName>
    <definedName name="wrn.Eastern._.Rollup." hidden="1">{#N/A,#N/A,FALSE,"EAST (2)";#N/A,#N/A,FALSE,"EASTSUM";#N/A,#N/A,FALSE,"US";#N/A,#N/A,FALSE,"1251";#N/A,#N/A,FALSE,"1259";#N/A,#N/A,FALSE,"1421";#N/A,#N/A,FALSE,"1424";#N/A,#N/A,FALSE,"1443";#N/A,#N/A,FALSE,"1453";#N/A,#N/A,FALSE,"1482";#N/A,#N/A,FALSE,"4241";#N/A,#N/A,FALSE,"4246";#N/A,#N/A,FALSE,"4248";#N/A,#N/A,FALSE,"4251";#N/A,#N/A,FALSE,"4256";#N/A,#N/A,FALSE,"1555"}</definedName>
    <definedName name="wrn.ERECINCOMESTMTS." localSheetId="2" hidden="1">{"ERECCONSOLIDATED",#N/A,FALSE,"EREC REGION CONIS";"ERECCONSOLFCST",#N/A,FALSE,"EREC REGION CONIS";"GULFCOASTIS",#N/A,FALSE,"EREC REGION CONIS";"GULFCOASTFCST",#N/A,FALSE,"EREC REGION CONIS";"EASTIS",#N/A,FALSE,"EREC REGION CONIS";"EASTFCST",#N/A,FALSE,"EREC REGION CONIS";"virginiais",#N/A,FALSE,"EAST REGION";"VIRGINIAFCST",#N/A,FALSE,"EAST REGION";"KENTUCKYIS",#N/A,FALSE,"EAST REGION";"KENTUCKYFCST",#N/A,FALSE,"EAST REGION";"WESTIS",#N/A,FALSE,"EREC REGION CONIS";"WESTFCST",#N/A,FALSE,"EREC REGION CONIS";"PARENT",#N/A,FALSE,"EREC REGION CONIS";"PARENTFCST",#N/A,FALSE,"EREC REGION CONIS";"UDDIS",#N/A,FALSE,"EREC REGION CONIS";"UDDFCST",#N/A,FALSE,"EREC REGION CONIS";"HYDROIS",#N/A,FALSE,"EREC REGION CONIS";"HYDROFCST",#N/A,FALSE,"EREC REGION CONIS";"EQUITECHIS",#N/A,FALSE,"EREC REGION CONIS";"EQUITECHFCST",#N/A,FALSE,"EREC REGION CONIS";"OTHERIS",#N/A,FALSE,"EREC REGION CONIS";"OTHERFCST",#N/A,FALSE,"EREC REGION CONIS"}</definedName>
    <definedName name="wrn.ERECINCOMESTMTS." hidden="1">{"ERECCONSOLIDATED",#N/A,FALSE,"EREC REGION CONIS";"ERECCONSOLFCST",#N/A,FALSE,"EREC REGION CONIS";"GULFCOASTIS",#N/A,FALSE,"EREC REGION CONIS";"GULFCOASTFCST",#N/A,FALSE,"EREC REGION CONIS";"EASTIS",#N/A,FALSE,"EREC REGION CONIS";"EASTFCST",#N/A,FALSE,"EREC REGION CONIS";"virginiais",#N/A,FALSE,"EAST REGION";"VIRGINIAFCST",#N/A,FALSE,"EAST REGION";"KENTUCKYIS",#N/A,FALSE,"EAST REGION";"KENTUCKYFCST",#N/A,FALSE,"EAST REGION";"WESTIS",#N/A,FALSE,"EREC REGION CONIS";"WESTFCST",#N/A,FALSE,"EREC REGION CONIS";"PARENT",#N/A,FALSE,"EREC REGION CONIS";"PARENTFCST",#N/A,FALSE,"EREC REGION CONIS";"UDDIS",#N/A,FALSE,"EREC REGION CONIS";"UDDFCST",#N/A,FALSE,"EREC REGION CONIS";"HYDROIS",#N/A,FALSE,"EREC REGION CONIS";"HYDROFCST",#N/A,FALSE,"EREC REGION CONIS";"EQUITECHIS",#N/A,FALSE,"EREC REGION CONIS";"EQUITECHFCST",#N/A,FALSE,"EREC REGION CONIS";"OTHERIS",#N/A,FALSE,"EREC REGION CONIS";"OTHERFCST",#N/A,FALSE,"EREC REGION CONIS"}</definedName>
    <definedName name="wrn.IPO._.Valuation." localSheetId="2" hidden="1">{"assumptions",#N/A,FALSE,"Scenario 1";"valuation",#N/A,FALSE,"Scenario 1"}</definedName>
    <definedName name="wrn.IPO._.Valuation." hidden="1">{"assumptions",#N/A,FALSE,"Scenario 1";"valuation",#N/A,FALSE,"Scenario 1"}</definedName>
    <definedName name="wrn.LBO._.Summary." localSheetId="2" hidden="1">{"LBO Summary",#N/A,FALSE,"Summary"}</definedName>
    <definedName name="wrn.LBO._.Summary." hidden="1">{"LBO Summary",#N/A,FALSE,"Summary"}</definedName>
    <definedName name="wrn.NEWEAST." localSheetId="2" hidden="1">{#N/A,#N/A,FALSE,"NEWEAST";#N/A,#N/A,FALSE,"1253";#N/A,#N/A,FALSE,"1271";#N/A,#N/A,FALSE,"1272";#N/A,#N/A,FALSE,"1444";#N/A,#N/A,FALSE,"4245";#N/A,#N/A,FALSE,"4257";#N/A,#N/A,FALSE,"4502";#N/A,#N/A,FALSE,"4504";#N/A,#N/A,FALSE,"3085"}</definedName>
    <definedName name="wrn.NEWEAST." hidden="1">{#N/A,#N/A,FALSE,"NEWEAST";#N/A,#N/A,FALSE,"1253";#N/A,#N/A,FALSE,"1271";#N/A,#N/A,FALSE,"1272";#N/A,#N/A,FALSE,"1444";#N/A,#N/A,FALSE,"4245";#N/A,#N/A,FALSE,"4257";#N/A,#N/A,FALSE,"4502";#N/A,#N/A,FALSE,"4504";#N/A,#N/A,FALSE,"3085"}</definedName>
    <definedName name="wrn.print.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wrn.print.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wrn.Print._.All._.Pages.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2.print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wrn2.print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wrnn.print" localSheetId="2" hidden="1">{#N/A,#N/A,FALSE,"Production  - Total";#N/A,#N/A,FALSE,"Production  - Gulf";#N/A,#N/A,FALSE,"High lights - Gulf";#N/A,#N/A,FALSE,"Production - East";#N/A,#N/A,FALSE,"High lights - East"}</definedName>
    <definedName name="wrnn.print" hidden="1">{#N/A,#N/A,FALSE,"Production  - Total";#N/A,#N/A,FALSE,"Production  - Gulf";#N/A,#N/A,FALSE,"High lights - Gulf";#N/A,#N/A,FALSE,"Production - East";#N/A,#N/A,FALSE,"High lights - East"}</definedName>
    <definedName name="WV">#REF!</definedName>
    <definedName name="XLOPTvec">"12 14 1 125 1 0 1 1 1 1 1 1 0 0 1 0 0 0 0 0"</definedName>
    <definedName name="XX" localSheetId="2" hidden="1">{"bs",#N/A,FALSE,"SCF"}</definedName>
    <definedName name="XX" hidden="1">{"bs",#N/A,FALSE,"SCF"}</definedName>
    <definedName name="xxx" localSheetId="2" hidden="1">{"ERECCONSOLIDATED",#N/A,FALSE,"EREC REGION CONIS";"ERECCONSOLFCST",#N/A,FALSE,"EREC REGION CONIS";"GULFCOASTIS",#N/A,FALSE,"EREC REGION CONIS";"GULFCOASTFCST",#N/A,FALSE,"EREC REGION CONIS";"EASTIS",#N/A,FALSE,"EREC REGION CONIS";"EASTFCST",#N/A,FALSE,"EREC REGION CONIS";"virginiais",#N/A,FALSE,"EAST REGION";"VIRGINIAFCST",#N/A,FALSE,"EAST REGION";"KENTUCKYIS",#N/A,FALSE,"EAST REGION";"KENTUCKYFCST",#N/A,FALSE,"EAST REGION";"WESTIS",#N/A,FALSE,"EREC REGION CONIS";"WESTFCST",#N/A,FALSE,"EREC REGION CONIS";"PARENT",#N/A,FALSE,"EREC REGION CONIS";"PARENTFCST",#N/A,FALSE,"EREC REGION CONIS";"UDDIS",#N/A,FALSE,"EREC REGION CONIS";"UDDFCST",#N/A,FALSE,"EREC REGION CONIS";"HYDROIS",#N/A,FALSE,"EREC REGION CONIS";"HYDROFCST",#N/A,FALSE,"EREC REGION CONIS";"EQUITECHIS",#N/A,FALSE,"EREC REGION CONIS";"EQUITECHFCST",#N/A,FALSE,"EREC REGION CONIS";"OTHERIS",#N/A,FALSE,"EREC REGION CONIS";"OTHERFCST",#N/A,FALSE,"EREC REGION CONIS"}</definedName>
    <definedName name="xxx" hidden="1">{"ERECCONSOLIDATED",#N/A,FALSE,"EREC REGION CONIS";"ERECCONSOLFCST",#N/A,FALSE,"EREC REGION CONIS";"GULFCOASTIS",#N/A,FALSE,"EREC REGION CONIS";"GULFCOASTFCST",#N/A,FALSE,"EREC REGION CONIS";"EASTIS",#N/A,FALSE,"EREC REGION CONIS";"EASTFCST",#N/A,FALSE,"EREC REGION CONIS";"virginiais",#N/A,FALSE,"EAST REGION";"VIRGINIAFCST",#N/A,FALSE,"EAST REGION";"KENTUCKYIS",#N/A,FALSE,"EAST REGION";"KENTUCKYFCST",#N/A,FALSE,"EAST REGION";"WESTIS",#N/A,FALSE,"EREC REGION CONIS";"WESTFCST",#N/A,FALSE,"EREC REGION CONIS";"PARENT",#N/A,FALSE,"EREC REGION CONIS";"PARENTFCST",#N/A,FALSE,"EREC REGION CONIS";"UDDIS",#N/A,FALSE,"EREC REGION CONIS";"UDDFCST",#N/A,FALSE,"EREC REGION CONIS";"HYDROIS",#N/A,FALSE,"EREC REGION CONIS";"HYDROFCST",#N/A,FALSE,"EREC REGION CONIS";"EQUITECHIS",#N/A,FALSE,"EREC REGION CONIS";"EQUITECHFCST",#N/A,FALSE,"EREC REGION CONIS";"OTHERIS",#N/A,FALSE,"EREC REGION CONIS";"OTHERFCST",#N/A,FALSE,"EREC REGION CONIS"}</definedName>
    <definedName name="xxx2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xxx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xxx3" localSheetId="2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xxx3" hidden="1">{#N/A,#N/A,FALSE,"Production  - Total";#N/A,#N/A,FALSE,"Production  - Gulf";#N/A,#N/A,FALSE,"Production - East";#N/A,#N/A,FALSE,"Production  - Other";#N/A,#N/A,FALSE,"Reconciliation - Total";#N/A,#N/A,FALSE,"Reconciliation - Gulf";#N/A,#N/A,FALSE,"Reconciliation - East";#N/A,#N/A,FALSE,"Reconciliation - Other"}</definedName>
    <definedName name="xxx4" localSheetId="2" hidden="1">{#N/A,#N/A,FALSE,"Production  - Total";#N/A,#N/A,FALSE,"Production  - Gulf";#N/A,#N/A,FALSE,"High lights - Gulf";#N/A,#N/A,FALSE,"Production - East";#N/A,#N/A,FALSE,"High lights - East"}</definedName>
    <definedName name="xxx4" hidden="1">{#N/A,#N/A,FALSE,"Production  - Total";#N/A,#N/A,FALSE,"Production  - Gulf";#N/A,#N/A,FALSE,"High lights - Gulf";#N/A,#N/A,FALSE,"Production - East";#N/A,#N/A,FALSE,"High lights - East"}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[28]Fin_Assumptions!#REF!</definedName>
    <definedName name="you" localSheetId="2" hidden="1">{#N/A,#N/A,FALSE,"Production  - Total";#N/A,#N/A,FALSE,"Production  - Gulf";#N/A,#N/A,FALSE,"High lights - Gulf";#N/A,#N/A,FALSE,"Production - East";#N/A,#N/A,FALSE,"High lights - East"}</definedName>
    <definedName name="you" hidden="1">{#N/A,#N/A,FALSE,"Production  - Total";#N/A,#N/A,FALSE,"Production  - Gulf";#N/A,#N/A,FALSE,"High lights - Gulf";#N/A,#N/A,FALSE,"Production - East";#N/A,#N/A,FALSE,"High lights - East"}</definedName>
    <definedName name="you2" localSheetId="2" hidden="1">{#N/A,#N/A,FALSE,"Production  - Total";#N/A,#N/A,FALSE,"Production  - Gulf";#N/A,#N/A,FALSE,"High lights - Gulf";#N/A,#N/A,FALSE,"Production - East";#N/A,#N/A,FALSE,"High lights - East"}</definedName>
    <definedName name="you2" hidden="1">{#N/A,#N/A,FALSE,"Production  - Total";#N/A,#N/A,FALSE,"Production  - Gulf";#N/A,#N/A,FALSE,"High lights - Gulf";#N/A,#N/A,FALSE,"Production - East";#N/A,#N/A,FALSE,"High lights - East"}</definedName>
    <definedName name="yr1b">#REF!</definedName>
    <definedName name="YTD_ACT00">#REF!</definedName>
    <definedName name="YTD_ACTUAL">#REF!</definedName>
    <definedName name="YTD_FORECAST">[81]Forecast!$X$10:$AJ$109</definedName>
    <definedName name="YTD_PLAN">[81]PLAN!$X$10:$AJ$109</definedName>
    <definedName name="YTD2002">#REF!</definedName>
    <definedName name="YTD2003">'[1]2004Actual'!$X$9:$AJ$132</definedName>
    <definedName name="YTD2007">'[2]2007Actual'!$V$9:$AH$134</definedName>
    <definedName name="YTDISTable">[1]YTDISTable!$C$5:$O$55</definedName>
    <definedName name="z_Clear">#REF!,#REF!,#REF!,#REF!,#REF!,#REF!,#REF!,#REF!,#REF!,#REF!,#REF!,#REF!</definedName>
    <definedName name="z_Col10">[23]Main!$P$5:$P$56,[23]Main!$P$16:$P$132,[23]Main!$P$145:$P$199,[23]Main!$P$213:$P$234</definedName>
    <definedName name="z_Col11">[23]Main!$P$5:$P$56,[23]Main!$P$16:$P$132,[23]Main!$P$145:$P$199,[23]Main!$P$213:$P$234</definedName>
    <definedName name="z_Col12">[23]Main!$P$5:$P$56,[23]Main!$P$16:$P$132,[23]Main!$P$145:$P$199,[23]Main!$P$213:$P$234</definedName>
    <definedName name="z_Col13">[23]Main!$P$5:$P$56,[23]Main!$P$16:$P$132,[23]Main!$P$145:$P$199,[23]Main!$P$213:$P$234</definedName>
    <definedName name="z_Col14">[23]Main!$P$5:$P$56,[23]Main!$P$16:$P$132,[23]Main!$P$145:$P$199,[23]Main!$P$213:$P$234</definedName>
    <definedName name="z_Col5">[23]Main!$J$5:$O$56,[23]Main!$J$16:$O$132,[23]Main!$J$145:$O$199,[23]Main!$J$213:$O$234</definedName>
    <definedName name="z_Col6">[23]Main!$N$4:$O$56,[23]Main!$N$16:$O$132,[23]Main!$N$145:$O$199,[23]Main!$N$213:$O$234</definedName>
    <definedName name="z_Col7" localSheetId="4">[23]Main!#REF!,[23]Main!#REF!,[23]Main!#REF!,[23]Main!#REF!</definedName>
    <definedName name="z_Col7" localSheetId="2">[23]Main!#REF!,[23]Main!#REF!,[23]Main!#REF!,[23]Main!#REF!</definedName>
    <definedName name="z_Col7">[23]Main!#REF!,[23]Main!#REF!,[23]Main!#REF!,[23]Main!#REF!</definedName>
    <definedName name="z_Col9">[23]Main!$P$5:$P$56,[23]Main!$P$16:$P$132,[23]Main!$P$145:$P$199,[23]Main!$P$213:$P$234</definedName>
    <definedName name="z_DelOne">#REF!</definedName>
    <definedName name="z_DelTwo">#REF!</definedName>
    <definedName name="z_End">#REF!</definedName>
    <definedName name="z_End1">[23]Main!#REF!</definedName>
    <definedName name="z_EndA">[23]Main!#REF!</definedName>
    <definedName name="z_Endp1">[23]Main!#REF!</definedName>
    <definedName name="z_EndP2">[23]Main!#REF!</definedName>
    <definedName name="z_Industry">[23]Main!#REF!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[23]Main!$H$8:$S$56,[23]Main!$H$16:$S$132</definedName>
    <definedName name="z_Project_Name">[23]Main!#REF!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<sst xmlns="http://schemas.openxmlformats.org/spreadsheetml/2006/main" count="555" uniqueCount="128">
  <si>
    <t>Regular Payroll</t>
  </si>
  <si>
    <t>Yr</t>
  </si>
  <si>
    <t>Exp/SL</t>
  </si>
  <si>
    <t>Addl Breakdown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</si>
  <si>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</si>
  <si>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</si>
  <si>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</si>
  <si>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</si>
  <si>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</si>
  <si>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</si>
  <si>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</si>
  <si>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</si>
  <si>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</si>
  <si>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</si>
  <si>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</si>
  <si>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</si>
  <si>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</si>
  <si>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Exp</t>
  </si>
  <si>
    <t>GM-Conservation</t>
  </si>
  <si>
    <t>O&amp;M</t>
  </si>
  <si>
    <t>Exp Total</t>
  </si>
  <si>
    <t>SL</t>
  </si>
  <si>
    <t>Capitalized</t>
  </si>
  <si>
    <t>Piping &amp; Conversion</t>
  </si>
  <si>
    <t>SL Total</t>
  </si>
  <si>
    <t>2016 Total</t>
  </si>
  <si>
    <t>2017 Total</t>
  </si>
  <si>
    <t>2018 Total</t>
  </si>
  <si>
    <t>Environmental Liability</t>
  </si>
  <si>
    <t>2019 Total</t>
  </si>
  <si>
    <t>OPC ROG 128c</t>
  </si>
  <si>
    <t>2020 Total</t>
  </si>
  <si>
    <t>Dec 2021 O&amp;M</t>
  </si>
  <si>
    <t>Annualized</t>
  </si>
  <si>
    <t>FL Rate Case</t>
  </si>
  <si>
    <t>2021 Total</t>
  </si>
  <si>
    <t>OPC ROG 132a</t>
  </si>
  <si>
    <t>April 2022 O&amp;M</t>
  </si>
  <si>
    <t>YTD Actual</t>
  </si>
  <si>
    <t>2022 Total</t>
  </si>
  <si>
    <t>Projected</t>
  </si>
  <si>
    <t>2023 Total</t>
  </si>
  <si>
    <t>Overtime</t>
  </si>
  <si>
    <t>Temps</t>
  </si>
  <si>
    <t>Other</t>
  </si>
  <si>
    <t>Regular Pay</t>
  </si>
  <si>
    <t>Temporary Services</t>
  </si>
  <si>
    <t>a</t>
  </si>
  <si>
    <t>b</t>
  </si>
  <si>
    <t>c</t>
  </si>
  <si>
    <t>d</t>
  </si>
  <si>
    <t>OPC ROG 132d</t>
  </si>
  <si>
    <t>June 2022 O&amp;M</t>
  </si>
  <si>
    <t>Please refer to the response to OPC Interrogatory No. 32.</t>
  </si>
  <si>
    <t>a.</t>
  </si>
  <si>
    <t>Identify the amount of annualized O&amp;M payroll dollars that are associated with the 224.47 positions as of April 2022.</t>
  </si>
  <si>
    <t>b.</t>
  </si>
  <si>
    <t>Identify the amount of annual O&amp;M payroll dollars that are associated with the 233.43 projected headcount for calendar 2022.</t>
  </si>
  <si>
    <t>c.</t>
  </si>
  <si>
    <t>Identify the amount of annual O&amp;M payroll dollars that are associated with the 239.60 positions projected for the 2023 test year.</t>
  </si>
  <si>
    <t>d.</t>
  </si>
  <si>
    <t>Identify the amount of annualized O&amp;M payroll dollars that are associated with the actual work force positions as of June 30, 2022 and identify the number of actual hourly, salaried, union and total positions at 6/30/2022.</t>
  </si>
  <si>
    <t>e.</t>
  </si>
  <si>
    <t>Identify by job title the additional positions that are projected to be added after 6/30/2022 to get to the projected 2023 work force levels.</t>
  </si>
  <si>
    <t>f.</t>
  </si>
  <si>
    <t>Identify the amounts of O&amp;M payroll is projected to be added after 6/30/2022 to get to the projected 2023 work force levels.</t>
  </si>
  <si>
    <t>f</t>
  </si>
  <si>
    <t>2023 vs 6/22</t>
  </si>
  <si>
    <t>41 MFR Positions</t>
  </si>
  <si>
    <t>Hourly</t>
  </si>
  <si>
    <t>Salaried</t>
  </si>
  <si>
    <t>Union</t>
  </si>
  <si>
    <t>Type</t>
  </si>
  <si>
    <t>Actual Dec 31 2021 ending</t>
  </si>
  <si>
    <t>Average</t>
  </si>
  <si>
    <t>Grand Total</t>
  </si>
  <si>
    <r>
      <t xml:space="preserve">G2-19 41 MFR Positions </t>
    </r>
    <r>
      <rPr>
        <b/>
        <sz val="12"/>
        <color rgb="FFFF0000"/>
        <rFont val="Arial"/>
        <family val="2"/>
      </rPr>
      <t>less June filled</t>
    </r>
  </si>
  <si>
    <t>Vacant/Recruiting Positions as of June (not on G2-19g-m)</t>
  </si>
  <si>
    <t>Actual</t>
  </si>
  <si>
    <t>ROG 32</t>
  </si>
  <si>
    <t>ROG 132e</t>
  </si>
  <si>
    <t>Total Positions December 2023</t>
  </si>
  <si>
    <t>OPC ROG 37</t>
  </si>
  <si>
    <t xml:space="preserve">Allocated % of Total Positions 2023 Monthly Average </t>
  </si>
  <si>
    <t>OPC ROG 32a</t>
  </si>
  <si>
    <t>Difference % of Total Positions not allocated to FL NG</t>
  </si>
  <si>
    <t>Sub-total</t>
  </si>
  <si>
    <t>Allocated % of December 2023 Total Positions</t>
  </si>
  <si>
    <t>OPC ROG 30b</t>
  </si>
  <si>
    <t>June Vacant/Recruiting</t>
  </si>
  <si>
    <t>Change from June 30, 2022</t>
  </si>
  <si>
    <t>CPK Total</t>
  </si>
  <si>
    <t>Job Title</t>
  </si>
  <si>
    <t>Headcount</t>
  </si>
  <si>
    <t>Accountant I</t>
  </si>
  <si>
    <t>Business Transformation Analyst</t>
  </si>
  <si>
    <t>CIS Architect</t>
  </si>
  <si>
    <t>Customer Care Service Rep</t>
  </si>
  <si>
    <t>Customer Service Rep.</t>
  </si>
  <si>
    <t>Customer Service Supv.</t>
  </si>
  <si>
    <t>Cyber  Security Administrator</t>
  </si>
  <si>
    <t>Dir, Internal Audit</t>
  </si>
  <si>
    <t>Director, BIS Service</t>
  </si>
  <si>
    <t>Director, Tax</t>
  </si>
  <si>
    <t>Distribution Tech I</t>
  </si>
  <si>
    <t>Distribution Tech II</t>
  </si>
  <si>
    <t>Engineer</t>
  </si>
  <si>
    <t>Engineering Clerk</t>
  </si>
  <si>
    <t>Financial System Admin</t>
  </si>
  <si>
    <t>Gas Utility Worker</t>
  </si>
  <si>
    <t>Help Desk Supervisor</t>
  </si>
  <si>
    <t>HR and Payroll System Analyst</t>
  </si>
  <si>
    <t>Manager, Regulatory Affairs Distribution</t>
  </si>
  <si>
    <t>Measurement Tech. II</t>
  </si>
  <si>
    <t>Meter Reader</t>
  </si>
  <si>
    <t>Meter Reader/Collector</t>
  </si>
  <si>
    <t>Operations Assistant I</t>
  </si>
  <si>
    <t>Operations Tech II</t>
  </si>
  <si>
    <t>Operations Tech III</t>
  </si>
  <si>
    <t>Payroll Specialist</t>
  </si>
  <si>
    <t>Reg &amp; Govt Affairs Mgr</t>
  </si>
  <si>
    <t>Safety Comp. &amp; Training Coord.</t>
  </si>
  <si>
    <t>Safety Director</t>
  </si>
  <si>
    <t>Service Technician II</t>
  </si>
  <si>
    <t>excludes June Vacant/Recruited Total shown below</t>
  </si>
  <si>
    <t>Projection</t>
  </si>
  <si>
    <t>YTD Annualized</t>
  </si>
  <si>
    <t>FL NG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</si>
</sst>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</numFmts>
  <fonts count="18">
    <font>
      <sz val="12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2"/>
      <color rgb="FFFF000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b/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0" tint="-0.349979996681213"/>
        <bgColor indexed="64"/>
      </patternFill>
    </fill>
    <fill>
      <patternFill patternType="solid">
        <fgColor theme="0" tint="-0.14999000728130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80008602142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/>
      <right/>
      <top style="thin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41" fontId="5" fillId="0" borderId="0" xfId="0" applyNumberFormat="1" applyFont="1"/>
    <xf numFmtId="0" fontId="2" fillId="3" borderId="2" xfId="0" applyFont="1" applyFill="1" applyBorder="1"/>
    <xf numFmtId="0" fontId="2" fillId="3" borderId="3" xfId="0" applyFont="1" applyFill="1" applyBorder="1"/>
    <xf numFmtId="41" fontId="2" fillId="3" borderId="2" xfId="0" applyNumberFormat="1" applyFont="1" applyFill="1" applyBorder="1"/>
    <xf numFmtId="41" fontId="2" fillId="3" borderId="4" xfId="0" applyNumberFormat="1" applyFont="1" applyFill="1" applyBorder="1"/>
    <xf numFmtId="41" fontId="2" fillId="3" borderId="3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41" fontId="2" fillId="4" borderId="5" xfId="0" applyNumberFormat="1" applyFont="1" applyFill="1" applyBorder="1"/>
    <xf numFmtId="41" fontId="2" fillId="4" borderId="6" xfId="0" applyNumberFormat="1" applyFont="1" applyFill="1" applyBorder="1"/>
    <xf numFmtId="41" fontId="2" fillId="4" borderId="7" xfId="0" applyNumberFormat="1" applyFont="1" applyFill="1" applyBorder="1"/>
    <xf numFmtId="0" fontId="2" fillId="0" borderId="0" xfId="0" applyFont="1" applyBorder="1" applyAlignment="1">
      <alignment horizontal="center"/>
    </xf>
    <xf numFmtId="0" fontId="6" fillId="0" borderId="0" xfId="0" applyFont="1"/>
    <xf numFmtId="0" fontId="5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5" borderId="9" xfId="0" applyFont="1" applyFill="1" applyBorder="1" applyAlignment="1">
      <alignment horizontal="center"/>
    </xf>
    <xf numFmtId="164" fontId="5" fillId="5" borderId="10" xfId="16" applyNumberFormat="1" applyFont="1" applyFill="1" applyBorder="1"/>
    <xf numFmtId="164" fontId="6" fillId="0" borderId="0" xfId="0" applyNumberFormat="1" applyFont="1"/>
    <xf numFmtId="41" fontId="9" fillId="0" borderId="0" xfId="0" applyNumberFormat="1" applyFont="1"/>
    <xf numFmtId="0" fontId="0" fillId="0" borderId="0" xfId="0" applyBorder="1"/>
    <xf numFmtId="0" fontId="10" fillId="0" borderId="0" xfId="0" applyFont="1" applyBorder="1"/>
    <xf numFmtId="41" fontId="10" fillId="0" borderId="0" xfId="0" applyNumberFormat="1" applyFont="1" applyBorder="1"/>
    <xf numFmtId="165" fontId="10" fillId="0" borderId="0" xfId="18" applyNumberFormat="1" applyFont="1" applyBorder="1"/>
    <xf numFmtId="0" fontId="10" fillId="0" borderId="0" xfId="0" applyFont="1"/>
    <xf numFmtId="41" fontId="0" fillId="0" borderId="0" xfId="0" applyNumberFormat="1"/>
    <xf numFmtId="0" fontId="8" fillId="0" borderId="0" xfId="0" applyFont="1"/>
    <xf numFmtId="1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18" applyNumberFormat="1" applyFont="1"/>
    <xf numFmtId="0" fontId="8" fillId="0" borderId="0" xfId="0" applyNumberFormat="1" applyFont="1" applyAlignment="1">
      <alignment horizontal="center"/>
    </xf>
    <xf numFmtId="164" fontId="8" fillId="0" borderId="0" xfId="16" applyNumberFormat="1" applyFont="1"/>
    <xf numFmtId="164" fontId="8" fillId="0" borderId="11" xfId="16" applyNumberFormat="1" applyFont="1" applyBorder="1"/>
    <xf numFmtId="0" fontId="0" fillId="6" borderId="0" xfId="0" applyFill="1" applyAlignment="1">
      <alignment horizontal="center"/>
    </xf>
    <xf numFmtId="0" fontId="11" fillId="0" borderId="0" xfId="0" applyFont="1" applyAlignment="1">
      <alignment horizontal="justify" vertical="center"/>
    </xf>
    <xf numFmtId="41" fontId="5" fillId="7" borderId="0" xfId="0" applyNumberFormat="1" applyFont="1" applyFill="1"/>
    <xf numFmtId="164" fontId="8" fillId="0" borderId="0" xfId="16" applyNumberFormat="1" applyFont="1" applyFill="1"/>
    <xf numFmtId="165" fontId="8" fillId="0" borderId="0" xfId="18" applyNumberFormat="1" applyFont="1" applyFill="1"/>
    <xf numFmtId="0" fontId="12" fillId="0" borderId="0" xfId="0" applyFont="1"/>
    <xf numFmtId="0" fontId="12" fillId="8" borderId="0" xfId="0" applyFont="1" applyFill="1"/>
    <xf numFmtId="17" fontId="13" fillId="0" borderId="0" xfId="0" applyNumberFormat="1" applyFont="1" applyAlignment="1">
      <alignment horizontal="center"/>
    </xf>
    <xf numFmtId="0" fontId="0" fillId="8" borderId="0" xfId="0" applyFill="1"/>
    <xf numFmtId="17" fontId="13" fillId="0" borderId="12" xfId="0" applyNumberFormat="1" applyFont="1" applyBorder="1" applyAlignment="1">
      <alignment horizontal="center"/>
    </xf>
    <xf numFmtId="17" fontId="14" fillId="0" borderId="12" xfId="0" applyNumberFormat="1" applyFont="1" applyBorder="1" applyAlignment="1">
      <alignment horizontal="center"/>
    </xf>
    <xf numFmtId="17" fontId="12" fillId="0" borderId="12" xfId="0" applyNumberFormat="1" applyFont="1" applyBorder="1" applyAlignment="1">
      <alignment horizontal="center"/>
    </xf>
    <xf numFmtId="43" fontId="15" fillId="0" borderId="0" xfId="18" applyFont="1"/>
    <xf numFmtId="43" fontId="0" fillId="0" borderId="0" xfId="18" applyFont="1"/>
    <xf numFmtId="43" fontId="0" fillId="0" borderId="0" xfId="0" applyNumberFormat="1"/>
    <xf numFmtId="0" fontId="12" fillId="0" borderId="12" xfId="0" applyFont="1" applyBorder="1"/>
    <xf numFmtId="43" fontId="14" fillId="0" borderId="12" xfId="18" applyFont="1" applyBorder="1"/>
    <xf numFmtId="43" fontId="12" fillId="0" borderId="12" xfId="18" applyFont="1" applyBorder="1"/>
    <xf numFmtId="166" fontId="0" fillId="0" borderId="0" xfId="0" applyNumberFormat="1"/>
    <xf numFmtId="0" fontId="0" fillId="9" borderId="0" xfId="0" applyFill="1"/>
    <xf numFmtId="0" fontId="0" fillId="0" borderId="13" xfId="0" applyBorder="1"/>
    <xf numFmtId="0" fontId="0" fillId="0" borderId="14" xfId="0" applyBorder="1"/>
    <xf numFmtId="0" fontId="16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right"/>
    </xf>
    <xf numFmtId="43" fontId="0" fillId="0" borderId="0" xfId="0" applyNumberFormat="1" applyBorder="1"/>
    <xf numFmtId="2" fontId="0" fillId="0" borderId="0" xfId="0" applyNumberFormat="1" applyBorder="1"/>
    <xf numFmtId="43" fontId="0" fillId="0" borderId="18" xfId="0" applyNumberFormat="1" applyBorder="1"/>
    <xf numFmtId="0" fontId="12" fillId="0" borderId="12" xfId="0" applyFont="1" applyBorder="1" applyAlignment="1">
      <alignment horizontal="right"/>
    </xf>
    <xf numFmtId="43" fontId="0" fillId="0" borderId="17" xfId="0" applyNumberFormat="1" applyBorder="1"/>
    <xf numFmtId="165" fontId="0" fillId="0" borderId="0" xfId="18" applyNumberFormat="1" applyFont="1"/>
    <xf numFmtId="43" fontId="12" fillId="9" borderId="12" xfId="18" applyFont="1" applyFill="1" applyBorder="1"/>
    <xf numFmtId="0" fontId="12" fillId="5" borderId="0" xfId="0" applyFont="1" applyFill="1" applyBorder="1"/>
    <xf numFmtId="43" fontId="12" fillId="5" borderId="0" xfId="0" applyNumberFormat="1" applyFont="1" applyFill="1" applyBorder="1"/>
    <xf numFmtId="14" fontId="12" fillId="0" borderId="0" xfId="0" applyNumberFormat="1" applyFont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2" fillId="0" borderId="20" xfId="0" applyFont="1" applyBorder="1"/>
    <xf numFmtId="0" fontId="12" fillId="0" borderId="20" xfId="0" applyFont="1" applyBorder="1" applyAlignment="1">
      <alignment horizontal="center"/>
    </xf>
    <xf numFmtId="39" fontId="0" fillId="0" borderId="0" xfId="18" applyNumberFormat="1" applyFont="1" applyAlignment="1">
      <alignment horizontal="center"/>
    </xf>
    <xf numFmtId="0" fontId="12" fillId="0" borderId="11" xfId="0" applyFont="1" applyBorder="1"/>
    <xf numFmtId="39" fontId="12" fillId="0" borderId="11" xfId="18" applyNumberFormat="1" applyFont="1" applyBorder="1" applyAlignment="1">
      <alignment horizontal="center"/>
    </xf>
    <xf numFmtId="0" fontId="17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14" fontId="12" fillId="0" borderId="0" xfId="0" applyNumberFormat="1" applyFont="1" applyAlignment="1">
      <alignment horizontal="left"/>
    </xf>
    <xf numFmtId="37" fontId="0" fillId="0" borderId="0" xfId="18" applyNumberFormat="1" applyFont="1" applyAlignment="1">
      <alignment horizontal="center"/>
    </xf>
    <xf numFmtId="37" fontId="12" fillId="0" borderId="11" xfId="18" applyNumberFormat="1" applyFont="1" applyBorder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1" Type="http://schemas.openxmlformats.org/officeDocument/2006/relationships/externalLink" Target="externalLinks/externalLink90.xml" /><Relationship Id="rId87" Type="http://schemas.openxmlformats.org/officeDocument/2006/relationships/externalLink" Target="externalLinks/externalLink76.xml" /><Relationship Id="rId100" Type="http://schemas.openxmlformats.org/officeDocument/2006/relationships/externalLink" Target="externalLinks/externalLink89.xml" /><Relationship Id="rId79" Type="http://schemas.openxmlformats.org/officeDocument/2006/relationships/externalLink" Target="externalLinks/externalLink68.xml" /><Relationship Id="rId84" Type="http://schemas.openxmlformats.org/officeDocument/2006/relationships/externalLink" Target="externalLinks/externalLink73.xml" /><Relationship Id="rId3" Type="http://schemas.openxmlformats.org/officeDocument/2006/relationships/worksheet" Target="worksheets/sheet2.xml" /><Relationship Id="rId64" Type="http://schemas.openxmlformats.org/officeDocument/2006/relationships/externalLink" Target="externalLinks/externalLink53.xml" /><Relationship Id="rId105" Type="http://schemas.openxmlformats.org/officeDocument/2006/relationships/calcChain" Target="calcChain.xml" /><Relationship Id="rId68" Type="http://schemas.openxmlformats.org/officeDocument/2006/relationships/externalLink" Target="externalLinks/externalLink57.xml" /><Relationship Id="rId75" Type="http://schemas.openxmlformats.org/officeDocument/2006/relationships/externalLink" Target="externalLinks/externalLink64.xml" /><Relationship Id="rId65" Type="http://schemas.openxmlformats.org/officeDocument/2006/relationships/externalLink" Target="externalLinks/externalLink54.xml" /><Relationship Id="rId80" Type="http://schemas.openxmlformats.org/officeDocument/2006/relationships/externalLink" Target="externalLinks/externalLink69.xml" /><Relationship Id="rId48" Type="http://schemas.openxmlformats.org/officeDocument/2006/relationships/externalLink" Target="externalLinks/externalLink37.xml" /><Relationship Id="rId49" Type="http://schemas.openxmlformats.org/officeDocument/2006/relationships/externalLink" Target="externalLinks/externalLink38.xml" /><Relationship Id="rId44" Type="http://schemas.openxmlformats.org/officeDocument/2006/relationships/externalLink" Target="externalLinks/externalLink33.xml" /><Relationship Id="rId45" Type="http://schemas.openxmlformats.org/officeDocument/2006/relationships/externalLink" Target="externalLinks/externalLink34.xml" /><Relationship Id="rId46" Type="http://schemas.openxmlformats.org/officeDocument/2006/relationships/externalLink" Target="externalLinks/externalLink35.xml" /><Relationship Id="rId47" Type="http://schemas.openxmlformats.org/officeDocument/2006/relationships/externalLink" Target="externalLinks/externalLink36.xml" /><Relationship Id="rId40" Type="http://schemas.openxmlformats.org/officeDocument/2006/relationships/externalLink" Target="externalLinks/externalLink29.xml" /><Relationship Id="rId41" Type="http://schemas.openxmlformats.org/officeDocument/2006/relationships/externalLink" Target="externalLinks/externalLink30.xml" /><Relationship Id="rId42" Type="http://schemas.openxmlformats.org/officeDocument/2006/relationships/externalLink" Target="externalLinks/externalLink31.xml" /><Relationship Id="rId43" Type="http://schemas.openxmlformats.org/officeDocument/2006/relationships/externalLink" Target="externalLinks/externalLink32.xml" /><Relationship Id="rId86" Type="http://schemas.openxmlformats.org/officeDocument/2006/relationships/externalLink" Target="externalLinks/externalLink75.xml" /><Relationship Id="rId28" Type="http://schemas.openxmlformats.org/officeDocument/2006/relationships/externalLink" Target="externalLinks/externalLink17.xml" /><Relationship Id="rId29" Type="http://schemas.openxmlformats.org/officeDocument/2006/relationships/externalLink" Target="externalLinks/externalLink18.xml" /><Relationship Id="rId81" Type="http://schemas.openxmlformats.org/officeDocument/2006/relationships/externalLink" Target="externalLinks/externalLink70.xml" /><Relationship Id="rId82" Type="http://schemas.openxmlformats.org/officeDocument/2006/relationships/externalLink" Target="externalLinks/externalLink71.xml" /><Relationship Id="rId24" Type="http://schemas.openxmlformats.org/officeDocument/2006/relationships/externalLink" Target="externalLinks/externalLink13.xml" /><Relationship Id="rId25" Type="http://schemas.openxmlformats.org/officeDocument/2006/relationships/externalLink" Target="externalLinks/externalLink14.xml" /><Relationship Id="rId26" Type="http://schemas.openxmlformats.org/officeDocument/2006/relationships/externalLink" Target="externalLinks/externalLink15.xml" /><Relationship Id="rId27" Type="http://schemas.openxmlformats.org/officeDocument/2006/relationships/externalLink" Target="externalLinks/externalLink16.xml" /><Relationship Id="rId20" Type="http://schemas.openxmlformats.org/officeDocument/2006/relationships/externalLink" Target="externalLinks/externalLink9.xml" /><Relationship Id="rId21" Type="http://schemas.openxmlformats.org/officeDocument/2006/relationships/externalLink" Target="externalLinks/externalLink10.xml" /><Relationship Id="rId22" Type="http://schemas.openxmlformats.org/officeDocument/2006/relationships/externalLink" Target="externalLinks/externalLink11.xml" /><Relationship Id="rId23" Type="http://schemas.openxmlformats.org/officeDocument/2006/relationships/externalLink" Target="externalLinks/externalLink12.xml" /><Relationship Id="rId66" Type="http://schemas.openxmlformats.org/officeDocument/2006/relationships/externalLink" Target="externalLinks/externalLink55.xml" /><Relationship Id="rId67" Type="http://schemas.openxmlformats.org/officeDocument/2006/relationships/externalLink" Target="externalLinks/externalLink56.xml" /><Relationship Id="rId60" Type="http://schemas.openxmlformats.org/officeDocument/2006/relationships/externalLink" Target="externalLinks/externalLink49.xml" /><Relationship Id="rId61" Type="http://schemas.openxmlformats.org/officeDocument/2006/relationships/externalLink" Target="externalLinks/externalLink50.xml" /><Relationship Id="rId62" Type="http://schemas.openxmlformats.org/officeDocument/2006/relationships/externalLink" Target="externalLinks/externalLink51.xml" /><Relationship Id="rId63" Type="http://schemas.openxmlformats.org/officeDocument/2006/relationships/externalLink" Target="externalLinks/externalLink52.xml" /><Relationship Id="rId7" Type="http://schemas.openxmlformats.org/officeDocument/2006/relationships/worksheet" Target="worksheets/sheet6.xml" /><Relationship Id="rId93" Type="http://schemas.openxmlformats.org/officeDocument/2006/relationships/externalLink" Target="externalLinks/externalLink82.xml" /><Relationship Id="rId99" Type="http://schemas.openxmlformats.org/officeDocument/2006/relationships/externalLink" Target="externalLinks/externalLink88.xml" /><Relationship Id="rId1" Type="http://schemas.openxmlformats.org/officeDocument/2006/relationships/theme" Target="theme/theme1.xml" /><Relationship Id="rId13" Type="http://schemas.openxmlformats.org/officeDocument/2006/relationships/externalLink" Target="externalLinks/externalLink2.xml" /><Relationship Id="rId95" Type="http://schemas.openxmlformats.org/officeDocument/2006/relationships/externalLink" Target="externalLinks/externalLink84.xml" /><Relationship Id="rId5" Type="http://schemas.openxmlformats.org/officeDocument/2006/relationships/worksheet" Target="worksheets/sheet4.xml" /><Relationship Id="rId9" Type="http://schemas.openxmlformats.org/officeDocument/2006/relationships/styles" Target="styles.xml" /><Relationship Id="rId89" Type="http://schemas.openxmlformats.org/officeDocument/2006/relationships/externalLink" Target="externalLinks/externalLink78.xml" /><Relationship Id="rId78" Type="http://schemas.openxmlformats.org/officeDocument/2006/relationships/externalLink" Target="externalLinks/externalLink67.xml" /><Relationship Id="rId38" Type="http://schemas.openxmlformats.org/officeDocument/2006/relationships/externalLink" Target="externalLinks/externalLink27.xml" /><Relationship Id="rId39" Type="http://schemas.openxmlformats.org/officeDocument/2006/relationships/externalLink" Target="externalLinks/externalLink28.xml" /><Relationship Id="rId34" Type="http://schemas.openxmlformats.org/officeDocument/2006/relationships/externalLink" Target="externalLinks/externalLink23.xml" /><Relationship Id="rId35" Type="http://schemas.openxmlformats.org/officeDocument/2006/relationships/externalLink" Target="externalLinks/externalLink24.xml" /><Relationship Id="rId36" Type="http://schemas.openxmlformats.org/officeDocument/2006/relationships/externalLink" Target="externalLinks/externalLink25.xml" /><Relationship Id="rId37" Type="http://schemas.openxmlformats.org/officeDocument/2006/relationships/externalLink" Target="externalLinks/externalLink26.xml" /><Relationship Id="rId30" Type="http://schemas.openxmlformats.org/officeDocument/2006/relationships/externalLink" Target="externalLinks/externalLink19.xml" /><Relationship Id="rId31" Type="http://schemas.openxmlformats.org/officeDocument/2006/relationships/externalLink" Target="externalLinks/externalLink20.xml" /><Relationship Id="rId32" Type="http://schemas.openxmlformats.org/officeDocument/2006/relationships/externalLink" Target="externalLinks/externalLink21.xml" /><Relationship Id="rId33" Type="http://schemas.openxmlformats.org/officeDocument/2006/relationships/externalLink" Target="externalLinks/externalLink22.xml" /><Relationship Id="rId74" Type="http://schemas.openxmlformats.org/officeDocument/2006/relationships/externalLink" Target="externalLinks/externalLink63.xml" /><Relationship Id="rId77" Type="http://schemas.openxmlformats.org/officeDocument/2006/relationships/externalLink" Target="externalLinks/externalLink66.xml" /><Relationship Id="rId70" Type="http://schemas.openxmlformats.org/officeDocument/2006/relationships/externalLink" Target="externalLinks/externalLink59.xml" /><Relationship Id="rId69" Type="http://schemas.openxmlformats.org/officeDocument/2006/relationships/externalLink" Target="externalLinks/externalLink58.xml" /><Relationship Id="rId72" Type="http://schemas.openxmlformats.org/officeDocument/2006/relationships/externalLink" Target="externalLinks/externalLink61.xml" /><Relationship Id="rId73" Type="http://schemas.openxmlformats.org/officeDocument/2006/relationships/externalLink" Target="externalLinks/externalLink62.xml" /><Relationship Id="rId83" Type="http://schemas.openxmlformats.org/officeDocument/2006/relationships/externalLink" Target="externalLinks/externalLink72.xml" /><Relationship Id="rId76" Type="http://schemas.openxmlformats.org/officeDocument/2006/relationships/externalLink" Target="externalLinks/externalLink65.xml" /><Relationship Id="rId18" Type="http://schemas.openxmlformats.org/officeDocument/2006/relationships/externalLink" Target="externalLinks/externalLink7.xml" /><Relationship Id="rId19" Type="http://schemas.openxmlformats.org/officeDocument/2006/relationships/externalLink" Target="externalLinks/externalLink8.xml" /><Relationship Id="rId103" Type="http://schemas.openxmlformats.org/officeDocument/2006/relationships/externalLink" Target="externalLinks/externalLink92.xml" /><Relationship Id="rId14" Type="http://schemas.openxmlformats.org/officeDocument/2006/relationships/externalLink" Target="externalLinks/externalLink3.xml" /><Relationship Id="rId15" Type="http://schemas.openxmlformats.org/officeDocument/2006/relationships/externalLink" Target="externalLinks/externalLink4.xml" /><Relationship Id="rId58" Type="http://schemas.openxmlformats.org/officeDocument/2006/relationships/externalLink" Target="externalLinks/externalLink47.xml" /><Relationship Id="rId17" Type="http://schemas.openxmlformats.org/officeDocument/2006/relationships/externalLink" Target="externalLinks/externalLink6.xml" /><Relationship Id="rId10" Type="http://schemas.openxmlformats.org/officeDocument/2006/relationships/sharedStrings" Target="sharedStrings.xml" /><Relationship Id="rId11" Type="http://schemas.openxmlformats.org/officeDocument/2006/relationships/customXml" Target="../customXml/item1.xml" /><Relationship Id="rId54" Type="http://schemas.openxmlformats.org/officeDocument/2006/relationships/externalLink" Target="externalLinks/externalLink43.xml" /><Relationship Id="rId55" Type="http://schemas.openxmlformats.org/officeDocument/2006/relationships/externalLink" Target="externalLinks/externalLink44.xml" /><Relationship Id="rId56" Type="http://schemas.openxmlformats.org/officeDocument/2006/relationships/externalLink" Target="externalLinks/externalLink45.xml" /><Relationship Id="rId57" Type="http://schemas.openxmlformats.org/officeDocument/2006/relationships/externalLink" Target="externalLinks/externalLink46.xml" /><Relationship Id="rId50" Type="http://schemas.openxmlformats.org/officeDocument/2006/relationships/externalLink" Target="externalLinks/externalLink39.xml" /><Relationship Id="rId51" Type="http://schemas.openxmlformats.org/officeDocument/2006/relationships/externalLink" Target="externalLinks/externalLink40.xml" /><Relationship Id="rId52" Type="http://schemas.openxmlformats.org/officeDocument/2006/relationships/externalLink" Target="externalLinks/externalLink41.xml" /><Relationship Id="rId53" Type="http://schemas.openxmlformats.org/officeDocument/2006/relationships/externalLink" Target="externalLinks/externalLink42.xml" /><Relationship Id="rId96" Type="http://schemas.openxmlformats.org/officeDocument/2006/relationships/externalLink" Target="externalLinks/externalLink85.xml" /><Relationship Id="rId97" Type="http://schemas.openxmlformats.org/officeDocument/2006/relationships/externalLink" Target="externalLinks/externalLink86.xml" /><Relationship Id="rId90" Type="http://schemas.openxmlformats.org/officeDocument/2006/relationships/externalLink" Target="externalLinks/externalLink79.xml" /><Relationship Id="rId91" Type="http://schemas.openxmlformats.org/officeDocument/2006/relationships/externalLink" Target="externalLinks/externalLink80.xml" /><Relationship Id="rId92" Type="http://schemas.openxmlformats.org/officeDocument/2006/relationships/externalLink" Target="externalLinks/externalLink81.xml" /><Relationship Id="rId71" Type="http://schemas.openxmlformats.org/officeDocument/2006/relationships/externalLink" Target="externalLinks/externalLink60.xml" /><Relationship Id="rId16" Type="http://schemas.openxmlformats.org/officeDocument/2006/relationships/externalLink" Target="externalLinks/externalLink5.xml" /><Relationship Id="rId102" Type="http://schemas.openxmlformats.org/officeDocument/2006/relationships/externalLink" Target="externalLinks/externalLink91.xml" /><Relationship Id="rId98" Type="http://schemas.openxmlformats.org/officeDocument/2006/relationships/externalLink" Target="externalLinks/externalLink87.xml" /><Relationship Id="rId59" Type="http://schemas.openxmlformats.org/officeDocument/2006/relationships/externalLink" Target="externalLinks/externalLink48.xml" /><Relationship Id="rId4" Type="http://schemas.openxmlformats.org/officeDocument/2006/relationships/worksheet" Target="worksheets/sheet3.xml" /><Relationship Id="rId12" Type="http://schemas.openxmlformats.org/officeDocument/2006/relationships/externalLink" Target="externalLinks/externalLink1.xml" /><Relationship Id="rId94" Type="http://schemas.openxmlformats.org/officeDocument/2006/relationships/externalLink" Target="externalLinks/externalLink83.xml" /><Relationship Id="rId8" Type="http://schemas.openxmlformats.org/officeDocument/2006/relationships/worksheet" Target="worksheets/sheet7.xml" /><Relationship Id="rId85" Type="http://schemas.openxmlformats.org/officeDocument/2006/relationships/externalLink" Target="externalLinks/externalLink74.xml" /><Relationship Id="rId104" Type="http://schemas.openxmlformats.org/officeDocument/2006/relationships/externalLink" Target="externalLinks/externalLink93.xml" /><Relationship Id="rId2" Type="http://schemas.openxmlformats.org/officeDocument/2006/relationships/worksheet" Target="worksheets/sheet1.xml" /><Relationship Id="rId88" Type="http://schemas.openxmlformats.org/officeDocument/2006/relationships/externalLink" Target="externalLinks/externalLink77.xml" /><Relationship Id="rId6" Type="http://schemas.openxmlformats.org/officeDocument/2006/relationships/worksheet" Target="worksheets/sheet5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istrict%20Analysis\EPC%20Acctg\2005%20FCST\12_05\FCC%20Dec%202005\2005%20FCC%20Package%20December.xls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X:\Acctg\IRA\397YTDU.XLS" TargetMode="External" /></Relationships>
</file>

<file path=xl/externalLinks/_rels/externalLink1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Damast\Templates\Fendi.xls" TargetMode="External" /></Relationships>
</file>

<file path=xl/externalLinks/_rels/externalLink1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 /></Relationships>
</file>

<file path=xl/externalLinks/_rels/externalLink1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TEMP\Rolex-Timex.xls" TargetMode="External" /></Relationships>
</file>

<file path=xl/externalLinks/_rels/externalLink1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istrict%20Analysis\EPC%20Acctg\2005%20FCST\04_05\FCC%20April%202005\Price%20Reconciliation\Price%20Var%20Calc%20FCC_Apr05.xls" TargetMode="External" /></Relationships>
</file>

<file path=xl/externalLinks/_rels/externalLink15.xml.rels><?xml version="1.0" encoding="UTF-8" standalone="yes"?><Relationships xmlns="http://schemas.openxmlformats.org/package/2006/relationships"><Relationship Id="rId1" Type="http://schemas.openxmlformats.org/officeDocument/2006/relationships/externalLinkPath" Target="/Accounting/Fixed%20Assets/Depreciation%20&amp;%20Plant%20Rollforward/CFG/2019/CFG%20Depreciation%2009-%202019.xlsx" TargetMode="External" /></Relationships>
</file>

<file path=xl/externalLinks/_rels/externalLink16.xml.rels><?xml version="1.0" encoding="UTF-8" standalone="yes"?><Relationships xmlns="http://schemas.openxmlformats.org/package/2006/relationships"><Relationship Id="rId1" Type="http://schemas.openxmlformats.org/officeDocument/2006/relationships/externalLinkPath" Target="/Accounting/Fixed%20Assets/Depreciation%20&amp;%20Plant%20Rollforward/CFG/2018/CFG%20Depreciation%201-%202018.xlsx" TargetMode="External" /></Relationships>
</file>

<file path=xl/externalLinks/_rels/externalLink1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istrict%20Analysis\EPC%20Acctg\2005%20FCST\10_05\FCC%20Oct%202005\Price%20Rec\Price%20Var%20Calc%20FCC_Oct%2005.xls" TargetMode="External" /></Relationships>
</file>

<file path=xl/externalLinks/_rels/externalLink1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 /></Relationships>
</file>

<file path=xl/externalLinks/_rels/externalLink1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R&amp;D%20Template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istrict%20Analysis\EPC%20Acctg\2008%20FCST\02_08\FCC\February%20FCC%20Package.xls" TargetMode="External" /></Relationships>
</file>

<file path=xl/externalLinks/_rels/externalLink2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 /></Relationships>
</file>

<file path=xl/externalLinks/_rels/externalLink21.xml.rels><?xml version="1.0" encoding="UTF-8" standalone="yes"?><Relationships xmlns="http://schemas.openxmlformats.org/package/2006/relationships"><Relationship Id="rId1" Type="http://schemas.microsoft.com/office/2006/relationships/xlExternalLinkPath/xlPathMissing" Target="FMI%20-%20ARCHIVE%20IEC%20Main%20FS" TargetMode="External" /></Relationships>
</file>

<file path=xl/externalLinks/_rels/externalLink2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 /></Relationships>
</file>

<file path=xl/externalLinks/_rels/externalLink2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 /></Relationships>
</file>

<file path=xl/externalLinks/_rels/externalLink2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NS_Estimating_%20Forecasting\Forecasting\Bookings%20Forecast\CY10-3\CY10-3%20FY2010%20Rev0.xls" TargetMode="External" /></Relationships>
</file>

<file path=xl/externalLinks/_rels/externalLink2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EQT%20CModel%2010-1-08.5.xls" TargetMode="External" /></Relationships>
</file>

<file path=xl/externalLinks/_rels/externalLink2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Snug\Model\Linens329.xls" TargetMode="External" /></Relationships>
</file>

<file path=xl/externalLinks/_rels/externalLink2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 /></Relationships>
</file>

<file path=xl/externalLinks/_rels/externalLink2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 /></Relationships>
</file>

<file path=xl/externalLinks/_rels/externalLink2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CRAIG\MATH\MODEL\MATH14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District%20Analysis\EPC%20Acctg\2005%20FCST\12_05\FCC%20Dec%202005\2005%20FCC%20Package%20December.xls" TargetMode="External" /></Relationships>
</file>

<file path=xl/externalLinks/_rels/externalLink3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 /></Relationships>
</file>

<file path=xl/externalLinks/_rels/externalLink3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 /></Relationships>
</file>

<file path=xl/externalLinks/_rels/externalLink3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GL\1998\Revenue%20Estimates\CHWVJuneEst.xls" TargetMode="External" /></Relationships>
</file>

<file path=xl/externalLinks/_rels/externalLink3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 /></Relationships>
</file>

<file path=xl/externalLinks/_rels/externalLink3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Budget%20Forecast_Retrieve4.xls" TargetMode="External" /></Relationships>
</file>

<file path=xl/externalLinks/_rels/externalLink3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 /></Relationships>
</file>

<file path=xl/externalLinks/_rels/externalLink3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 /></Relationships>
</file>

<file path=xl/externalLinks/_rels/externalLink3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mdewey\AppData\Local\Microsoft\Windows\Temporary%20Internet%20Files\Content.Outlook\RTO0G75Z\Exec%20Leader%20Sheets_05312019.xlsx" TargetMode="External" /></Relationships>
</file>

<file path=xl/externalLinks/_rels/externalLink3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 /></Relationships>
</file>

<file path=xl/externalLinks/_rels/externalLink39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chpk-my.sharepoint.com/personal/meverngam_chpk_com/Documents/Desktop/Matt%20FL%20Rate%20Case/Copy%20of%20Nat%20Gas%20Gross%20Margin%208+4%20Forecast%20+%20Budget%208+4%202022-2026%2020211019%20Rate%20Case%20FINAL%20V6%2012M%20Per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District%20Analysis\EPC%20Acctg\2008%20FCST\02_08\FCC\February%20FCC%20Package.xls" TargetMode="External" /></Relationships>
</file>

<file path=xl/externalLinks/_rels/externalLink4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 /></Relationships>
</file>

<file path=xl/externalLinks/_rels/externalLink4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yubarb\blizzard\model\model5.xls" TargetMode="External" /></Relationships>
</file>

<file path=xl/externalLinks/_rels/externalLink4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 /></Relationships>
</file>

<file path=xl/externalLinks/_rels/externalLink4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 /></Relationships>
</file>

<file path=xl/externalLinks/_rels/externalLink4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KAMAL\GIBRALTA\DCFYN26.XLS" TargetMode="External" /></Relationships>
</file>

<file path=xl/externalLinks/_rels/externalLink4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 /></Relationships>
</file>

<file path=xl/externalLinks/_rels/externalLink4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 /></Relationships>
</file>

<file path=xl/externalLinks/_rels/externalLink4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 /></Relationships>
</file>

<file path=xl/externalLinks/_rels/externalLink4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COMPANY\HELMET\SENSHELM.XLS" TargetMode="External" /></Relationships>
</file>

<file path=xl/externalLinks/_rels/externalLink4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 /></Relationships>
</file>

<file path=xl/externalLinks/_rels/externalLink5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 /></Relationships>
</file>

<file path=xl/externalLinks/_rels/externalLink5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 /></Relationships>
</file>

<file path=xl/externalLinks/_rels/externalLink5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Epc003\Common\District%20Analysis\EPC%20Acctg\2007%20FCST\11_07\FARFWD%2012-6-07.xls" TargetMode="External" /></Relationships>
</file>

<file path=xl/externalLinks/_rels/externalLink5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F:\OBrienP\2005%20CDRIVE\forc.xls" TargetMode="External" /></Relationships>
</file>

<file path=xl/externalLinks/_rels/externalLink5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Q:\Departments%20&amp;%20Divisions\Florida%20Regulatory\Gross%20Margin%20Forecast\2015\Gas\Gas%20Gross%20Margin%20Forecast%20-%2006-2015.xlsx" TargetMode="External" /></Relationships>
</file>

<file path=xl/externalLinks/_rels/externalLink5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 /></Relationships>
</file>

<file path=xl/externalLinks/_rels/externalLink5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 /></Relationships>
</file>

<file path=xl/externalLinks/_rels/externalLink5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T:\EQUITRAN\2011\EQT%2004%2011.xls" TargetMode="External" /></Relationships>
</file>

<file path=xl/externalLinks/_rels/externalLink5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KOHANJ\Desktop\Big%20Sandy%20Position.xls" TargetMode="External" /></Relationships>
</file>

<file path=xl/externalLinks/_rels/externalLink5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Q:\Departments%20&amp;%20Divisions\Florida%20Regulatory\Gross%20Margin%20Budget\2016\FINAL%202016%20Electric%20Margin%20Budget.xlsx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KAMAL\GIBRALTA\COMPLET2.XLS" TargetMode="External" /></Relationships>
</file>

<file path=xl/externalLinks/_rels/externalLink6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 /></Relationships>
</file>

<file path=xl/externalLinks/_rels/externalLink6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 /></Relationships>
</file>

<file path=xl/externalLinks/_rels/externalLink6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 /></Relationships>
</file>

<file path=xl/externalLinks/_rels/externalLink6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2004RateCase\Settlement\RP05-164%20Settlement%20628%20Scenario%203\Rate%20Design%20J.XLS" TargetMode="External" /></Relationships>
</file>

<file path=xl/externalLinks/_rels/externalLink6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 /></Relationships>
</file>

<file path=xl/externalLinks/_rels/externalLink6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Ari\Extendicare\RECAP3.XLS" TargetMode="External" /></Relationships>
</file>

<file path=xl/externalLinks/_rels/externalLink6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 /></Relationships>
</file>

<file path=xl/externalLinks/_rels/externalLink6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TEMP\budis112700quarterly.xls" TargetMode="External" /></Relationships>
</file>

<file path=xl/externalLinks/_rels/externalLink6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yubarb\blizzard\model\model3.xls" TargetMode="External" /></Relationships>
</file>

<file path=xl/externalLinks/_rels/externalLink6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swollaston\AppData\Local\Microsoft\Windows\Temporary%20Internet%20Files\Content.Outlook\0IAZDB3L\FN41-sent%20November.xlsx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 /></Relationships>
</file>

<file path=xl/externalLinks/_rels/externalLink7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V:\EPC%20Plan\2012%20Business%20Plan\Production%202012%20Business%20Plan\Final\NGL_Model.xlsx" TargetMode="External" /></Relationships>
</file>

<file path=xl/externalLinks/_rels/externalLink7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 /></Relationships>
</file>

<file path=xl/externalLinks/_rels/externalLink72.xml.rels><?xml version="1.0" encoding="UTF-8" standalone="yes"?><Relationships xmlns="http://schemas.openxmlformats.org/package/2006/relationships"><Relationship Id="rId1" Type="http://schemas.openxmlformats.org/officeDocument/2006/relationships/externalLinkPath" Target="/Accounting/Florida%20Public%20Utilities/Natural%20Gas/Reconciliations/Ft.%20Meade/2019/1%20-%20Plant/FT00%20Depreciation%20&amp;%20Plant%20Rollfoward%2009-2019.xlsx" TargetMode="External" /></Relationships>
</file>

<file path=xl/externalLinks/_rels/externalLink7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massengd\Local%20Settings\Temporary%20Internet%20Files\OLK2CB\ERGS%20September%202008%20ProdAlloc-acm.xls" TargetMode="External" /></Relationships>
</file>

<file path=xl/externalLinks/_rels/externalLink7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S:\Accounting\Equitable%20Energy\TAX%20INFO\2008\OHIO\2008%20JUNE%20sales%20tax%20OHIO.xls" TargetMode="External" /></Relationships>
</file>

<file path=xl/externalLinks/_rels/externalLink7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 /></Relationships>
</file>

<file path=xl/externalLinks/_rels/externalLink7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TEMP\Timex-Rolex%20Merger6.xls" TargetMode="External" /></Relationships>
</file>

<file path=xl/externalLinks/_rels/externalLink7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 /></Relationships>
</file>

<file path=xl/externalLinks/_rels/externalLink7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 /></Relationships>
</file>

<file path=xl/externalLinks/_rels/externalLink7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 /></Relationships>
</file>

<file path=xl/externalLinks/_rels/externalLink8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obrienp\Local%20Settings\Temporary%20Internet%20Files\OLK1A2\Risk_Trading\Intra-Month%20P&amp;L\2006-05\ESM%20Spot%20Transactions_2006-05.xls" TargetMode="External" /></Relationships>
</file>

<file path=xl/externalLinks/_rels/externalLink8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istrict%20Analysis\EPC%20Acctg\2005%20FCST\03_05\FCC%20March%202005\2005%20FCC%20Package%20March.xls" TargetMode="External" /></Relationships>
</file>

<file path=xl/externalLinks/_rels/externalLink8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 /></Relationships>
</file>

<file path=xl/externalLinks/_rels/externalLink8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 /></Relationships>
</file>

<file path=xl/externalLinks/_rels/externalLink8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ACMFS1\OPER\Financial%20Business%20Plan\2001%20Business%20Plan\TRANSMIS\EQTBP01.XLS" TargetMode="External" /></Relationships>
</file>

<file path=xl/externalLinks/_rels/externalLink8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 /></Relationships>
</file>

<file path=xl/externalLinks/_rels/externalLink8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L:\mard\Colby\Apex\Model\Comb417.xls" TargetMode="External" /></Relationships>
</file>

<file path=xl/externalLinks/_rels/externalLink8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obrienp\Local%20Settings\Temporary%20Internet%20Files\OLK1A2\Risk_Trading\Intra-Month%20P&amp;L\2006-05\EE%20Spot%20Transactions_2006-05.xls" TargetMode="External" /></Relationships>
</file>

<file path=xl/externalLinks/_rels/externalLink8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 /></Relationships>
</file>

<file path=xl/externalLinks/_rels/externalLink8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ocuments%20and%20Settings\wolczkod\Local%20Settings\Temporary%20Internet%20Files\Content.IE5\ETABCD2Z\Pittsburgh%20Temperatures.xls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SLA-PDC\data\Clients\Harte%20Hanks\Data%20for%20rp2.xls" TargetMode="External" /></Relationships>
</file>

<file path=xl/externalLinks/_rels/externalLink9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G:\HEALTH\COMPANY\HELMET\TPG12.XLS" TargetMode="External" /></Relationships>
</file>

<file path=xl/externalLinks/_rels/externalLink9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 /></Relationships>
</file>

<file path=xl/externalLinks/_rels/externalLink9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M:\DEPT\SalesReport\ContractSales99.xls" TargetMode="External" /></Relationships>
</file>

<file path=xl/externalLinks/_rels/externalLink9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&amp;Instruc"/>
      <sheetName val="Segment Page"/>
      <sheetName val="Forecast"/>
      <sheetName val="PLAN"/>
      <sheetName val="2004Actual"/>
      <sheetName val="PriorMnth"/>
      <sheetName val="MonthlyVolumes"/>
      <sheetName val="Price Volume Variance"/>
      <sheetName val="Quarter Price Volume Variance"/>
      <sheetName val="FCC NI Variance Analysis"/>
      <sheetName val="FCC Variance Analysis "/>
      <sheetName val="2Q03FC"/>
      <sheetName val="YTDIS"/>
      <sheetName val="YTDISTable"/>
      <sheetName val="LEXcel"/>
    </sheetNames>
    <sheetDataSet>
      <sheetData sheetId="0" refreshError="1"/>
      <sheetData sheetId="1" refreshError="1"/>
      <sheetData sheetId="2" refreshError="1"/>
      <sheetData sheetId="3" refreshError="1">
        <row r="9">
          <cell r="I9">
            <v>1</v>
          </cell>
          <cell r="J9">
            <v>2</v>
          </cell>
          <cell r="K9">
            <v>3</v>
          </cell>
          <cell r="L9">
            <v>4</v>
          </cell>
          <cell r="M9">
            <v>5</v>
          </cell>
          <cell r="N9">
            <v>6</v>
          </cell>
          <cell r="O9">
            <v>7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12</v>
          </cell>
          <cell r="U9">
            <v>13</v>
          </cell>
          <cell r="X9">
            <v>1</v>
          </cell>
          <cell r="Y9">
            <v>2</v>
          </cell>
          <cell r="Z9">
            <v>3</v>
          </cell>
          <cell r="AA9">
            <v>4</v>
          </cell>
          <cell r="AB9">
            <v>5</v>
          </cell>
          <cell r="AC9">
            <v>6</v>
          </cell>
          <cell r="AD9">
            <v>7</v>
          </cell>
          <cell r="AE9">
            <v>8</v>
          </cell>
          <cell r="AF9">
            <v>9</v>
          </cell>
          <cell r="AG9">
            <v>10</v>
          </cell>
          <cell r="AH9">
            <v>11</v>
          </cell>
          <cell r="AI9">
            <v>12</v>
          </cell>
          <cell r="AJ9">
            <v>13</v>
          </cell>
          <cell r="AN9">
            <v>1</v>
          </cell>
          <cell r="AO9">
            <v>2</v>
          </cell>
          <cell r="AP9">
            <v>3</v>
          </cell>
          <cell r="AQ9">
            <v>4</v>
          </cell>
        </row>
        <row r="10">
          <cell r="I10">
            <v>6.2</v>
          </cell>
          <cell r="J10">
            <v>6.2</v>
          </cell>
          <cell r="K10">
            <v>6.2</v>
          </cell>
          <cell r="L10">
            <v>6.2</v>
          </cell>
          <cell r="M10">
            <v>6.2</v>
          </cell>
          <cell r="N10">
            <v>6.2</v>
          </cell>
          <cell r="O10">
            <v>6.2</v>
          </cell>
          <cell r="P10">
            <v>6.2</v>
          </cell>
          <cell r="Q10">
            <v>6.2</v>
          </cell>
          <cell r="R10">
            <v>6.2</v>
          </cell>
          <cell r="S10">
            <v>6.2</v>
          </cell>
          <cell r="T10">
            <v>6.2</v>
          </cell>
          <cell r="U10">
            <v>74.4</v>
          </cell>
          <cell r="X10">
            <v>6.2</v>
          </cell>
          <cell r="Y10">
            <v>6.2</v>
          </cell>
          <cell r="Z10">
            <v>6.2</v>
          </cell>
          <cell r="AA10">
            <v>6.2</v>
          </cell>
          <cell r="AB10">
            <v>6.2</v>
          </cell>
          <cell r="AC10">
            <v>6.2</v>
          </cell>
          <cell r="AD10">
            <v>6.2</v>
          </cell>
          <cell r="AE10">
            <v>6.2</v>
          </cell>
          <cell r="AF10">
            <v>6.2</v>
          </cell>
          <cell r="AG10">
            <v>6.2</v>
          </cell>
          <cell r="AH10">
            <v>6.2</v>
          </cell>
          <cell r="AI10">
            <v>6.2</v>
          </cell>
          <cell r="AJ10">
            <v>6.2</v>
          </cell>
          <cell r="AN10">
            <v>6.2</v>
          </cell>
          <cell r="AO10">
            <v>6.2</v>
          </cell>
          <cell r="AP10">
            <v>6.2</v>
          </cell>
          <cell r="AQ10">
            <v>6.2</v>
          </cell>
        </row>
        <row r="11">
          <cell r="U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2">
          <cell r="U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</row>
        <row r="13">
          <cell r="I13">
            <v>7.72</v>
          </cell>
          <cell r="J13">
            <v>13.49</v>
          </cell>
          <cell r="K13">
            <v>16.12</v>
          </cell>
          <cell r="L13">
            <v>23.93</v>
          </cell>
          <cell r="M13">
            <v>37.24</v>
          </cell>
          <cell r="N13">
            <v>45.04</v>
          </cell>
          <cell r="O13">
            <v>29.61</v>
          </cell>
          <cell r="P13">
            <v>49.26</v>
          </cell>
          <cell r="Q13">
            <v>49.47</v>
          </cell>
          <cell r="R13">
            <v>41.07</v>
          </cell>
          <cell r="S13">
            <v>25.86</v>
          </cell>
          <cell r="T13">
            <v>8.94</v>
          </cell>
          <cell r="U13">
            <v>347.75</v>
          </cell>
          <cell r="X13">
            <v>7.72</v>
          </cell>
          <cell r="Y13">
            <v>21.21</v>
          </cell>
          <cell r="Z13">
            <v>37.33</v>
          </cell>
          <cell r="AA13">
            <v>61.26</v>
          </cell>
          <cell r="AB13">
            <v>98.5</v>
          </cell>
          <cell r="AC13">
            <v>143.54</v>
          </cell>
          <cell r="AD13">
            <v>173.15</v>
          </cell>
          <cell r="AE13">
            <v>222.41</v>
          </cell>
          <cell r="AF13">
            <v>271.88</v>
          </cell>
          <cell r="AG13">
            <v>312.95</v>
          </cell>
          <cell r="AH13">
            <v>338.81</v>
          </cell>
          <cell r="AI13">
            <v>347.75</v>
          </cell>
          <cell r="AJ13">
            <v>347.75</v>
          </cell>
          <cell r="AN13">
            <v>37.33</v>
          </cell>
          <cell r="AO13">
            <v>106.21</v>
          </cell>
          <cell r="AP13">
            <v>128.34</v>
          </cell>
          <cell r="AQ13">
            <v>75.87</v>
          </cell>
        </row>
        <row r="14">
          <cell r="I14">
            <v>0</v>
          </cell>
          <cell r="J14">
            <v>0</v>
          </cell>
          <cell r="K14">
            <v>239</v>
          </cell>
          <cell r="L14">
            <v>637</v>
          </cell>
          <cell r="M14">
            <v>1157</v>
          </cell>
          <cell r="N14">
            <v>1838</v>
          </cell>
          <cell r="O14">
            <v>3053</v>
          </cell>
          <cell r="P14">
            <v>4450</v>
          </cell>
          <cell r="Q14">
            <v>5194</v>
          </cell>
          <cell r="R14">
            <v>6895</v>
          </cell>
          <cell r="S14">
            <v>8156</v>
          </cell>
          <cell r="T14">
            <v>9701</v>
          </cell>
          <cell r="U14">
            <v>41320</v>
          </cell>
          <cell r="X14">
            <v>0</v>
          </cell>
          <cell r="Y14">
            <v>0</v>
          </cell>
          <cell r="Z14">
            <v>239</v>
          </cell>
          <cell r="AA14">
            <v>876</v>
          </cell>
          <cell r="AB14">
            <v>2033</v>
          </cell>
          <cell r="AC14">
            <v>3871</v>
          </cell>
          <cell r="AD14">
            <v>6924</v>
          </cell>
          <cell r="AE14">
            <v>11374</v>
          </cell>
          <cell r="AF14">
            <v>16568</v>
          </cell>
          <cell r="AG14">
            <v>23463</v>
          </cell>
          <cell r="AH14">
            <v>31619</v>
          </cell>
          <cell r="AI14">
            <v>41320</v>
          </cell>
          <cell r="AJ14">
            <v>41320</v>
          </cell>
          <cell r="AN14">
            <v>239</v>
          </cell>
          <cell r="AO14">
            <v>3632</v>
          </cell>
          <cell r="AP14">
            <v>12697</v>
          </cell>
          <cell r="AQ14">
            <v>24752</v>
          </cell>
        </row>
        <row r="15">
          <cell r="I15">
            <v>9</v>
          </cell>
          <cell r="J15">
            <v>16</v>
          </cell>
          <cell r="K15">
            <v>20</v>
          </cell>
          <cell r="L15">
            <v>30</v>
          </cell>
          <cell r="M15">
            <v>46</v>
          </cell>
          <cell r="N15">
            <v>54</v>
          </cell>
          <cell r="O15">
            <v>37</v>
          </cell>
          <cell r="P15">
            <v>65</v>
          </cell>
          <cell r="Q15">
            <v>64</v>
          </cell>
          <cell r="R15">
            <v>54</v>
          </cell>
          <cell r="S15">
            <v>32</v>
          </cell>
          <cell r="T15">
            <v>13</v>
          </cell>
          <cell r="U15">
            <v>440</v>
          </cell>
          <cell r="X15">
            <v>9</v>
          </cell>
          <cell r="Y15">
            <v>25</v>
          </cell>
          <cell r="Z15">
            <v>45</v>
          </cell>
          <cell r="AA15">
            <v>75</v>
          </cell>
          <cell r="AB15">
            <v>121</v>
          </cell>
          <cell r="AC15">
            <v>175</v>
          </cell>
          <cell r="AD15">
            <v>212</v>
          </cell>
          <cell r="AE15">
            <v>277</v>
          </cell>
          <cell r="AF15">
            <v>341</v>
          </cell>
          <cell r="AG15">
            <v>395</v>
          </cell>
          <cell r="AH15">
            <v>427</v>
          </cell>
          <cell r="AI15">
            <v>440</v>
          </cell>
          <cell r="AJ15">
            <v>440</v>
          </cell>
          <cell r="AN15">
            <v>45</v>
          </cell>
          <cell r="AO15">
            <v>130</v>
          </cell>
          <cell r="AP15">
            <v>166</v>
          </cell>
          <cell r="AQ15">
            <v>99</v>
          </cell>
        </row>
        <row r="16">
          <cell r="I16">
            <v>0</v>
          </cell>
          <cell r="J16">
            <v>0</v>
          </cell>
          <cell r="K16">
            <v>279</v>
          </cell>
          <cell r="L16">
            <v>750</v>
          </cell>
          <cell r="M16">
            <v>1395</v>
          </cell>
          <cell r="N16">
            <v>2250</v>
          </cell>
          <cell r="O16">
            <v>3751</v>
          </cell>
          <cell r="P16">
            <v>5425</v>
          </cell>
          <cell r="Q16">
            <v>6360</v>
          </cell>
          <cell r="R16">
            <v>8587</v>
          </cell>
          <cell r="S16">
            <v>10230</v>
          </cell>
          <cell r="T16">
            <v>12245</v>
          </cell>
          <cell r="U16">
            <v>51272</v>
          </cell>
          <cell r="X16">
            <v>0</v>
          </cell>
          <cell r="Y16">
            <v>0</v>
          </cell>
          <cell r="Z16">
            <v>279</v>
          </cell>
          <cell r="AA16">
            <v>1029</v>
          </cell>
          <cell r="AB16">
            <v>2424</v>
          </cell>
          <cell r="AC16">
            <v>4674</v>
          </cell>
          <cell r="AD16">
            <v>8425</v>
          </cell>
          <cell r="AE16">
            <v>13850</v>
          </cell>
          <cell r="AF16">
            <v>20210</v>
          </cell>
          <cell r="AG16">
            <v>28797</v>
          </cell>
          <cell r="AH16">
            <v>39027</v>
          </cell>
          <cell r="AI16">
            <v>51272</v>
          </cell>
          <cell r="AJ16">
            <v>51272</v>
          </cell>
          <cell r="AN16">
            <v>279</v>
          </cell>
          <cell r="AO16">
            <v>4395</v>
          </cell>
          <cell r="AP16">
            <v>15536</v>
          </cell>
          <cell r="AQ16">
            <v>31062</v>
          </cell>
        </row>
        <row r="17">
          <cell r="I17">
            <v>8044.82029757721</v>
          </cell>
          <cell r="J17">
            <v>7264.66734801369</v>
          </cell>
          <cell r="K17">
            <v>7872.50277160016</v>
          </cell>
          <cell r="L17">
            <v>7697.82126364887</v>
          </cell>
          <cell r="M17">
            <v>7974.71326365637</v>
          </cell>
          <cell r="N17">
            <v>7772.62566484139</v>
          </cell>
          <cell r="O17">
            <v>7896.03334310313</v>
          </cell>
          <cell r="P17">
            <v>8231.73480637806</v>
          </cell>
          <cell r="Q17">
            <v>7966.73613384779</v>
          </cell>
          <cell r="R17">
            <v>8368.51101703956</v>
          </cell>
          <cell r="S17">
            <v>8212.65107011647</v>
          </cell>
          <cell r="T17">
            <v>8511.94718044974</v>
          </cell>
          <cell r="U17">
            <v>95814.7641602724</v>
          </cell>
          <cell r="X17">
            <v>8044.82029757721</v>
          </cell>
          <cell r="Y17">
            <v>15309.4876455909</v>
          </cell>
          <cell r="Z17">
            <v>23181.9904171911</v>
          </cell>
          <cell r="AA17">
            <v>30879.8116808399</v>
          </cell>
          <cell r="AB17">
            <v>38854.5249444963</v>
          </cell>
          <cell r="AC17">
            <v>46627.1506093377</v>
          </cell>
          <cell r="AD17">
            <v>54523.1839524408</v>
          </cell>
          <cell r="AE17">
            <v>62754.9187588189</v>
          </cell>
          <cell r="AF17">
            <v>70721.6548926667</v>
          </cell>
          <cell r="AG17">
            <v>79090.1659097062</v>
          </cell>
          <cell r="AH17">
            <v>87302.8169798227</v>
          </cell>
          <cell r="AI17">
            <v>95814.7641602724</v>
          </cell>
          <cell r="AJ17">
            <v>95814.7641602724</v>
          </cell>
          <cell r="AN17">
            <v>23181.9904171911</v>
          </cell>
          <cell r="AO17">
            <v>23445.1601921466</v>
          </cell>
          <cell r="AP17">
            <v>24094.504283329</v>
          </cell>
          <cell r="AQ17">
            <v>25093.1092676058</v>
          </cell>
        </row>
        <row r="18">
          <cell r="I18">
            <v>12426.9015125858</v>
          </cell>
          <cell r="J18">
            <v>11184.9381208366</v>
          </cell>
          <cell r="K18">
            <v>12070.4964424693</v>
          </cell>
          <cell r="L18">
            <v>11712.3110511464</v>
          </cell>
          <cell r="M18">
            <v>11299.895121996</v>
          </cell>
          <cell r="N18">
            <v>11015.0633962278</v>
          </cell>
          <cell r="O18">
            <v>11187.3966114275</v>
          </cell>
          <cell r="P18">
            <v>11624.2584540014</v>
          </cell>
          <cell r="Q18">
            <v>11261.9080388012</v>
          </cell>
          <cell r="R18">
            <v>12603.136745615</v>
          </cell>
          <cell r="S18">
            <v>12395.089201184</v>
          </cell>
          <cell r="T18">
            <v>13018.4169080376</v>
          </cell>
          <cell r="U18">
            <v>141799.811604329</v>
          </cell>
          <cell r="X18">
            <v>12426.9015125858</v>
          </cell>
          <cell r="Y18">
            <v>23611.8396334224</v>
          </cell>
          <cell r="Z18">
            <v>35682.3360758917</v>
          </cell>
          <cell r="AA18">
            <v>47394.6471270381</v>
          </cell>
          <cell r="AB18">
            <v>58694.5422490341</v>
          </cell>
          <cell r="AC18">
            <v>69709.605645262</v>
          </cell>
          <cell r="AD18">
            <v>80897.0022566894</v>
          </cell>
          <cell r="AE18">
            <v>92521.2607106909</v>
          </cell>
          <cell r="AF18">
            <v>103783.168749492</v>
          </cell>
          <cell r="AG18">
            <v>116386.305495107</v>
          </cell>
          <cell r="AH18">
            <v>128781.394696291</v>
          </cell>
          <cell r="AI18">
            <v>141799.811604329</v>
          </cell>
          <cell r="AJ18">
            <v>141799.811604329</v>
          </cell>
          <cell r="AN18">
            <v>35682.3360758917</v>
          </cell>
          <cell r="AO18">
            <v>34027.2695693703</v>
          </cell>
          <cell r="AP18">
            <v>34073.5631042301</v>
          </cell>
          <cell r="AQ18">
            <v>38016.6428548365</v>
          </cell>
        </row>
        <row r="19">
          <cell r="I19">
            <v>0.18</v>
          </cell>
          <cell r="J19">
            <v>0.2</v>
          </cell>
          <cell r="K19">
            <v>0.19</v>
          </cell>
          <cell r="L19">
            <v>0.2</v>
          </cell>
          <cell r="M19">
            <v>0.2</v>
          </cell>
          <cell r="N19">
            <v>0.2</v>
          </cell>
          <cell r="O19">
            <v>0.2</v>
          </cell>
          <cell r="P19">
            <v>0.19</v>
          </cell>
          <cell r="Q19">
            <v>0.2</v>
          </cell>
          <cell r="R19">
            <v>0.18</v>
          </cell>
          <cell r="S19">
            <v>0.18</v>
          </cell>
          <cell r="T19">
            <v>0.17</v>
          </cell>
          <cell r="U19">
            <v>0.19</v>
          </cell>
          <cell r="X19">
            <v>0.18</v>
          </cell>
          <cell r="Y19">
            <v>0.19</v>
          </cell>
          <cell r="Z19">
            <v>0.19</v>
          </cell>
          <cell r="AA19">
            <v>0.19</v>
          </cell>
          <cell r="AB19">
            <v>0.19</v>
          </cell>
          <cell r="AC19">
            <v>0.2</v>
          </cell>
          <cell r="AD19">
            <v>0.2</v>
          </cell>
          <cell r="AE19">
            <v>0.2</v>
          </cell>
          <cell r="AF19">
            <v>0.2</v>
          </cell>
          <cell r="AG19">
            <v>0.19</v>
          </cell>
          <cell r="AH19">
            <v>0.19</v>
          </cell>
          <cell r="AI19">
            <v>0.19</v>
          </cell>
          <cell r="AJ19">
            <v>0.19</v>
          </cell>
          <cell r="AN19">
            <v>0.19</v>
          </cell>
          <cell r="AO19">
            <v>0.2</v>
          </cell>
          <cell r="AP19">
            <v>0.2</v>
          </cell>
          <cell r="AQ19">
            <v>0.18</v>
          </cell>
        </row>
        <row r="20">
          <cell r="I20">
            <v>8822.62192356384</v>
          </cell>
          <cell r="J20">
            <v>7928.46079577815</v>
          </cell>
          <cell r="K20">
            <v>8449.85494541842</v>
          </cell>
          <cell r="L20">
            <v>10420.8194119218</v>
          </cell>
          <cell r="M20">
            <v>16914.5232440115</v>
          </cell>
          <cell r="N20">
            <v>20072.531064625</v>
          </cell>
          <cell r="O20">
            <v>23329.372852307</v>
          </cell>
          <cell r="P20">
            <v>24989.2254698504</v>
          </cell>
          <cell r="Q20">
            <v>20442.5832977416</v>
          </cell>
          <cell r="R20">
            <v>25377.4190294787</v>
          </cell>
          <cell r="S20">
            <v>22572.0706026367</v>
          </cell>
          <cell r="T20">
            <v>18934.0619429798</v>
          </cell>
          <cell r="U20">
            <v>208253.544580313</v>
          </cell>
          <cell r="X20">
            <v>8822.62192356384</v>
          </cell>
          <cell r="Y20">
            <v>16751.082719342</v>
          </cell>
          <cell r="Z20">
            <v>25200.9376647604</v>
          </cell>
          <cell r="AA20">
            <v>35621.7570766823</v>
          </cell>
          <cell r="AB20">
            <v>52536.2803206937</v>
          </cell>
          <cell r="AC20">
            <v>72608.8113853187</v>
          </cell>
          <cell r="AD20">
            <v>95938.1842376257</v>
          </cell>
          <cell r="AE20">
            <v>120927.409707476</v>
          </cell>
          <cell r="AF20">
            <v>141369.993005218</v>
          </cell>
          <cell r="AG20">
            <v>166747.412034696</v>
          </cell>
          <cell r="AH20">
            <v>189319.482637333</v>
          </cell>
          <cell r="AI20">
            <v>208253.544580313</v>
          </cell>
          <cell r="AJ20">
            <v>208253.544580313</v>
          </cell>
          <cell r="AN20">
            <v>25200.9376647604</v>
          </cell>
          <cell r="AO20">
            <v>47407.8737205583</v>
          </cell>
          <cell r="AP20">
            <v>68761.181619899</v>
          </cell>
          <cell r="AQ20">
            <v>66883.5515750952</v>
          </cell>
        </row>
        <row r="24">
          <cell r="I24">
            <v>5749.24078180914</v>
          </cell>
          <cell r="J24">
            <v>5198.00422562905</v>
          </cell>
          <cell r="K24">
            <v>5627.20929130114</v>
          </cell>
          <cell r="L24">
            <v>5511.72475525227</v>
          </cell>
          <cell r="M24">
            <v>5723.47558292121</v>
          </cell>
          <cell r="N24">
            <v>5596.08789335546</v>
          </cell>
          <cell r="O24">
            <v>5716.78677111679</v>
          </cell>
          <cell r="P24">
            <v>5965.72614002976</v>
          </cell>
          <cell r="Q24">
            <v>5789.38755326841</v>
          </cell>
          <cell r="R24">
            <v>6096.68062726213</v>
          </cell>
          <cell r="S24">
            <v>6007.65026833781</v>
          </cell>
          <cell r="T24">
            <v>6238.04522637944</v>
          </cell>
          <cell r="U24">
            <v>69220.0191166626</v>
          </cell>
          <cell r="X24">
            <v>5749.24078180914</v>
          </cell>
          <cell r="Y24">
            <v>10947.2450074382</v>
          </cell>
          <cell r="Z24">
            <v>16574.4542987393</v>
          </cell>
          <cell r="AA24">
            <v>22086.1790539916</v>
          </cell>
          <cell r="AB24">
            <v>27809.6546369128</v>
          </cell>
          <cell r="AC24">
            <v>33405.7425302683</v>
          </cell>
          <cell r="AD24">
            <v>39122.5293013851</v>
          </cell>
          <cell r="AE24">
            <v>45088.2554414148</v>
          </cell>
          <cell r="AF24">
            <v>50877.6429946832</v>
          </cell>
          <cell r="AG24">
            <v>56974.3236219454</v>
          </cell>
          <cell r="AH24">
            <v>62981.9738902832</v>
          </cell>
          <cell r="AI24">
            <v>69220.0191166626</v>
          </cell>
          <cell r="AJ24">
            <v>69220.0191166626</v>
          </cell>
          <cell r="AN24">
            <v>16574.4542987393</v>
          </cell>
          <cell r="AO24">
            <v>16831.2882315289</v>
          </cell>
          <cell r="AP24">
            <v>17471.900464415</v>
          </cell>
          <cell r="AQ24">
            <v>18342.3761219794</v>
          </cell>
        </row>
        <row r="25">
          <cell r="I25">
            <v>4.43</v>
          </cell>
          <cell r="J25">
            <v>4.42</v>
          </cell>
          <cell r="K25">
            <v>4.42</v>
          </cell>
          <cell r="L25">
            <v>4.35</v>
          </cell>
          <cell r="M25">
            <v>4.38</v>
          </cell>
          <cell r="N25">
            <v>4.41</v>
          </cell>
          <cell r="O25">
            <v>4.47</v>
          </cell>
          <cell r="P25">
            <v>4.54</v>
          </cell>
          <cell r="Q25">
            <v>4.51</v>
          </cell>
          <cell r="R25">
            <v>4.53</v>
          </cell>
          <cell r="S25">
            <v>4.74</v>
          </cell>
          <cell r="T25">
            <v>4.72</v>
          </cell>
          <cell r="U25">
            <v>4.5</v>
          </cell>
          <cell r="X25">
            <v>4.43</v>
          </cell>
          <cell r="Y25">
            <v>4.42</v>
          </cell>
          <cell r="Z25">
            <v>4.42</v>
          </cell>
          <cell r="AA25">
            <v>4.4</v>
          </cell>
          <cell r="AB25">
            <v>4.4</v>
          </cell>
          <cell r="AC25">
            <v>4.4</v>
          </cell>
          <cell r="AD25">
            <v>4.41</v>
          </cell>
          <cell r="AE25">
            <v>4.43</v>
          </cell>
          <cell r="AF25">
            <v>4.44</v>
          </cell>
          <cell r="AG25">
            <v>4.45</v>
          </cell>
          <cell r="AH25">
            <v>4.47</v>
          </cell>
          <cell r="AI25">
            <v>4.5</v>
          </cell>
          <cell r="AJ25">
            <v>4.5</v>
          </cell>
          <cell r="AN25">
            <v>4.42</v>
          </cell>
          <cell r="AO25">
            <v>4.38</v>
          </cell>
          <cell r="AP25">
            <v>4.51</v>
          </cell>
          <cell r="AQ25">
            <v>4.66</v>
          </cell>
        </row>
        <row r="27">
          <cell r="I27">
            <v>5749.24078180914</v>
          </cell>
          <cell r="J27">
            <v>5198.00422562905</v>
          </cell>
          <cell r="K27">
            <v>5627.20929130114</v>
          </cell>
          <cell r="L27">
            <v>5511.72475525227</v>
          </cell>
          <cell r="M27">
            <v>5723.47558292121</v>
          </cell>
          <cell r="N27">
            <v>5596.08789335546</v>
          </cell>
          <cell r="O27">
            <v>5716.78677111679</v>
          </cell>
          <cell r="P27">
            <v>5965.72614002976</v>
          </cell>
          <cell r="Q27">
            <v>5789.38755326841</v>
          </cell>
          <cell r="R27">
            <v>6096.68062726213</v>
          </cell>
          <cell r="S27">
            <v>6007.65026833781</v>
          </cell>
          <cell r="T27">
            <v>6238.04522637944</v>
          </cell>
          <cell r="U27">
            <v>69220.0191166626</v>
          </cell>
          <cell r="X27">
            <v>5749.24078180914</v>
          </cell>
          <cell r="Y27">
            <v>10947.2450074382</v>
          </cell>
          <cell r="Z27">
            <v>16574.4542987393</v>
          </cell>
          <cell r="AA27">
            <v>22086.1790539916</v>
          </cell>
          <cell r="AB27">
            <v>27809.6546369128</v>
          </cell>
          <cell r="AC27">
            <v>33405.7425302683</v>
          </cell>
          <cell r="AD27">
            <v>39122.5293013851</v>
          </cell>
          <cell r="AE27">
            <v>45088.2554414148</v>
          </cell>
          <cell r="AF27">
            <v>50877.6429946832</v>
          </cell>
          <cell r="AG27">
            <v>56974.3236219454</v>
          </cell>
          <cell r="AH27">
            <v>62981.9738902832</v>
          </cell>
          <cell r="AI27">
            <v>69220.0191166626</v>
          </cell>
          <cell r="AJ27">
            <v>69220.0191166626</v>
          </cell>
          <cell r="AN27">
            <v>16574.4542987393</v>
          </cell>
          <cell r="AO27">
            <v>16831.2882315289</v>
          </cell>
          <cell r="AP27">
            <v>17471.900464415</v>
          </cell>
          <cell r="AQ27">
            <v>18342.3761219794</v>
          </cell>
        </row>
        <row r="28">
          <cell r="I28">
            <v>4.43</v>
          </cell>
          <cell r="J28">
            <v>4.41828963941597</v>
          </cell>
          <cell r="K28">
            <v>4.42241869628324</v>
          </cell>
          <cell r="L28">
            <v>4.34823111582804</v>
          </cell>
          <cell r="M28">
            <v>4.37562824258333</v>
          </cell>
          <cell r="N28">
            <v>4.40676313019952</v>
          </cell>
          <cell r="O28">
            <v>4.47241462274236</v>
          </cell>
          <cell r="P28">
            <v>4.53759463880044</v>
          </cell>
          <cell r="Q28">
            <v>4.50645265000675</v>
          </cell>
          <cell r="R28">
            <v>4.53313969866195</v>
          </cell>
          <cell r="S28">
            <v>4.74073916795546</v>
          </cell>
          <cell r="T28">
            <v>4.71781822297019</v>
          </cell>
          <cell r="U28">
            <v>4.49656340527313</v>
          </cell>
          <cell r="X28">
            <v>4.42738333845081</v>
          </cell>
          <cell r="Y28">
            <v>4.42306544057079</v>
          </cell>
          <cell r="Z28">
            <v>4.42284586378121</v>
          </cell>
          <cell r="AA28">
            <v>4.40422535217551</v>
          </cell>
          <cell r="AB28">
            <v>4.3983398113218</v>
          </cell>
          <cell r="AC28">
            <v>4.39975087508579</v>
          </cell>
          <cell r="AD28">
            <v>4.41036887854213</v>
          </cell>
          <cell r="AE28">
            <v>4.42720239840728</v>
          </cell>
          <cell r="AF28">
            <v>4.43622031655752</v>
          </cell>
          <cell r="AG28">
            <v>4.44659141851572</v>
          </cell>
          <cell r="AH28">
            <v>4.47464923723272</v>
          </cell>
          <cell r="AI28">
            <v>4.49656340527313</v>
          </cell>
          <cell r="AJ28">
            <v>4.49656340527313</v>
          </cell>
          <cell r="AN28">
            <v>4.42284586378121</v>
          </cell>
          <cell r="AO28">
            <v>4.37700830010302</v>
          </cell>
          <cell r="AP28">
            <v>4.50594877995558</v>
          </cell>
          <cell r="AQ28">
            <v>4.66394161758612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</row>
        <row r="31"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  <cell r="N31" t="e">
            <v>#DIV/0!</v>
          </cell>
          <cell r="O31" t="e">
            <v>#DIV/0!</v>
          </cell>
          <cell r="P31" t="e">
            <v>#DIV/0!</v>
          </cell>
          <cell r="Q31" t="e">
            <v>#DIV/0!</v>
          </cell>
          <cell r="R31" t="e">
            <v>#DIV/0!</v>
          </cell>
          <cell r="S31" t="e">
            <v>#DIV/0!</v>
          </cell>
          <cell r="T31" t="e">
            <v>#DIV/0!</v>
          </cell>
          <cell r="U31" t="e">
            <v>#DIV/0!</v>
          </cell>
          <cell r="X31" t="e">
            <v>#DIV/0!</v>
          </cell>
          <cell r="Y31" t="e">
            <v>#DIV/0!</v>
          </cell>
          <cell r="Z31" t="e">
            <v>#DIV/0!</v>
          </cell>
          <cell r="AA31" t="e">
            <v>#DIV/0!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 t="e">
            <v>#DIV/0!</v>
          </cell>
          <cell r="AG31" t="e">
            <v>#DIV/0!</v>
          </cell>
          <cell r="AH31" t="e">
            <v>#DIV/0!</v>
          </cell>
          <cell r="AI31" t="e">
            <v>#DIV/0!</v>
          </cell>
          <cell r="AJ31" t="e">
            <v>#DIV/0!</v>
          </cell>
          <cell r="AN31" t="e">
            <v>#DIV/0!</v>
          </cell>
          <cell r="AO31" t="e">
            <v>#DIV/0!</v>
          </cell>
          <cell r="AP31" t="e">
            <v>#DIV/0!</v>
          </cell>
          <cell r="AQ31" t="e">
            <v>#DIV/0!</v>
          </cell>
        </row>
        <row r="33">
          <cell r="I33">
            <v>7449.60767225306</v>
          </cell>
          <cell r="J33">
            <v>6726.98594213409</v>
          </cell>
          <cell r="K33">
            <v>7290.38672330956</v>
          </cell>
          <cell r="L33">
            <v>7128.58086270369</v>
          </cell>
          <cell r="M33">
            <v>7384.09762157498</v>
          </cell>
          <cell r="N33">
            <v>7197.66721400802</v>
          </cell>
          <cell r="O33">
            <v>7308.36943597551</v>
          </cell>
          <cell r="P33">
            <v>7620.89225817525</v>
          </cell>
          <cell r="Q33">
            <v>7375.43038456923</v>
          </cell>
          <cell r="R33">
            <v>7746.91167003648</v>
          </cell>
          <cell r="S33">
            <v>7601.36189613756</v>
          </cell>
          <cell r="T33">
            <v>7878.66314272206</v>
          </cell>
          <cell r="U33">
            <v>88708.9548235995</v>
          </cell>
          <cell r="X33">
            <v>7449.60767225306</v>
          </cell>
          <cell r="Y33">
            <v>14176.5936143872</v>
          </cell>
          <cell r="Z33">
            <v>21466.9803376967</v>
          </cell>
          <cell r="AA33">
            <v>28595.5612004004</v>
          </cell>
          <cell r="AB33">
            <v>35979.6588219754</v>
          </cell>
          <cell r="AC33">
            <v>43177.3260359834</v>
          </cell>
          <cell r="AD33">
            <v>50485.6954719589</v>
          </cell>
          <cell r="AE33">
            <v>58106.5877301342</v>
          </cell>
          <cell r="AF33">
            <v>65482.0181147034</v>
          </cell>
          <cell r="AG33">
            <v>73228.9297847399</v>
          </cell>
          <cell r="AH33">
            <v>80830.2916808774</v>
          </cell>
          <cell r="AI33">
            <v>88708.9548235995</v>
          </cell>
          <cell r="AJ33">
            <v>88708.9548235995</v>
          </cell>
          <cell r="AN33">
            <v>21466.9803376967</v>
          </cell>
          <cell r="AO33">
            <v>21710.3456982867</v>
          </cell>
          <cell r="AP33">
            <v>22304.69207872</v>
          </cell>
          <cell r="AQ33">
            <v>23226.9367088961</v>
          </cell>
        </row>
        <row r="35">
          <cell r="I35">
            <v>457.136357209863</v>
          </cell>
          <cell r="J35">
            <v>413.531330176922</v>
          </cell>
          <cell r="K35">
            <v>447.011695024365</v>
          </cell>
          <cell r="L35">
            <v>437.901882117471</v>
          </cell>
          <cell r="M35">
            <v>455.76460135232</v>
          </cell>
          <cell r="N35">
            <v>444.814598224347</v>
          </cell>
          <cell r="O35">
            <v>458.127720512882</v>
          </cell>
          <cell r="P35">
            <v>476.407684703665</v>
          </cell>
          <cell r="Q35">
            <v>462.430951468756</v>
          </cell>
          <cell r="R35">
            <v>487.627528474836</v>
          </cell>
          <cell r="S35">
            <v>481.908717387286</v>
          </cell>
          <cell r="T35">
            <v>500.096923934074</v>
          </cell>
          <cell r="U35">
            <v>5522.75999058679</v>
          </cell>
          <cell r="X35">
            <v>457.136357209863</v>
          </cell>
          <cell r="Y35">
            <v>870.667687386785</v>
          </cell>
          <cell r="Z35">
            <v>1317.67938241115</v>
          </cell>
          <cell r="AA35">
            <v>1755.58126452862</v>
          </cell>
          <cell r="AB35">
            <v>2211.34586588094</v>
          </cell>
          <cell r="AC35">
            <v>2656.16046410529</v>
          </cell>
          <cell r="AD35">
            <v>3114.28818461817</v>
          </cell>
          <cell r="AE35">
            <v>3590.69586932183</v>
          </cell>
          <cell r="AF35">
            <v>4053.12682079059</v>
          </cell>
          <cell r="AG35">
            <v>4540.75434926543</v>
          </cell>
          <cell r="AH35">
            <v>5022.66306665271</v>
          </cell>
          <cell r="AI35">
            <v>5522.75999058679</v>
          </cell>
          <cell r="AJ35">
            <v>5522.75999058679</v>
          </cell>
          <cell r="AN35">
            <v>1317.67938241115</v>
          </cell>
          <cell r="AO35">
            <v>1338.48108169414</v>
          </cell>
          <cell r="AP35">
            <v>1396.9663566853</v>
          </cell>
          <cell r="AQ35">
            <v>1469.6331697962</v>
          </cell>
        </row>
        <row r="37">
          <cell r="I37">
            <v>270.945043039293</v>
          </cell>
          <cell r="J37">
            <v>245.185263502743</v>
          </cell>
          <cell r="K37">
            <v>264.7850654346</v>
          </cell>
          <cell r="L37">
            <v>259.413082996379</v>
          </cell>
          <cell r="M37">
            <v>270.387395824114</v>
          </cell>
          <cell r="N37">
            <v>263.587523476953</v>
          </cell>
          <cell r="O37">
            <v>272.880285763992</v>
          </cell>
          <cell r="P37">
            <v>283.143669961662</v>
          </cell>
          <cell r="Q37">
            <v>274.876396326641</v>
          </cell>
          <cell r="R37">
            <v>290.098283802727</v>
          </cell>
          <cell r="S37">
            <v>287.221947815533</v>
          </cell>
          <cell r="T37">
            <v>297.952659424668</v>
          </cell>
          <cell r="U37">
            <v>3280.4766173693</v>
          </cell>
          <cell r="X37">
            <v>270.945043039293</v>
          </cell>
          <cell r="Y37">
            <v>516.130306542035</v>
          </cell>
          <cell r="Z37">
            <v>780.915371976635</v>
          </cell>
          <cell r="AA37">
            <v>1040.32845497301</v>
          </cell>
          <cell r="AB37">
            <v>1310.71585079713</v>
          </cell>
          <cell r="AC37">
            <v>1574.30337427408</v>
          </cell>
          <cell r="AD37">
            <v>1847.18366003807</v>
          </cell>
          <cell r="AE37">
            <v>2130.32732999973</v>
          </cell>
          <cell r="AF37">
            <v>2405.20372632638</v>
          </cell>
          <cell r="AG37">
            <v>2695.3020101291</v>
          </cell>
          <cell r="AH37">
            <v>2982.52395794464</v>
          </cell>
          <cell r="AI37">
            <v>3280.4766173693</v>
          </cell>
          <cell r="AJ37">
            <v>3280.4766173693</v>
          </cell>
          <cell r="AN37">
            <v>780.915371976635</v>
          </cell>
          <cell r="AO37">
            <v>793.388002297446</v>
          </cell>
          <cell r="AP37">
            <v>830.900352052294</v>
          </cell>
          <cell r="AQ37">
            <v>875.272891042928</v>
          </cell>
        </row>
        <row r="39">
          <cell r="I39">
            <v>186.19131417057</v>
          </cell>
          <cell r="J39">
            <v>168.346066674179</v>
          </cell>
          <cell r="K39">
            <v>182.226629589765</v>
          </cell>
          <cell r="L39">
            <v>178.488799121092</v>
          </cell>
          <cell r="M39">
            <v>185.377205528206</v>
          </cell>
          <cell r="N39">
            <v>181.227074747394</v>
          </cell>
          <cell r="O39">
            <v>185.24743474889</v>
          </cell>
          <cell r="P39">
            <v>193.264014742003</v>
          </cell>
          <cell r="Q39">
            <v>187.554555142115</v>
          </cell>
          <cell r="R39">
            <v>197.529244672109</v>
          </cell>
          <cell r="S39">
            <v>194.686769571753</v>
          </cell>
          <cell r="T39">
            <v>202.144264509406</v>
          </cell>
          <cell r="U39">
            <v>2242.28337321748</v>
          </cell>
          <cell r="X39">
            <v>186.19131417057</v>
          </cell>
          <cell r="Y39">
            <v>354.537380844749</v>
          </cell>
          <cell r="Z39">
            <v>536.764010434514</v>
          </cell>
          <cell r="AA39">
            <v>715.252809555607</v>
          </cell>
          <cell r="AB39">
            <v>900.630015083812</v>
          </cell>
          <cell r="AC39">
            <v>1081.85708983121</v>
          </cell>
          <cell r="AD39">
            <v>1267.1045245801</v>
          </cell>
          <cell r="AE39">
            <v>1460.3685393221</v>
          </cell>
          <cell r="AF39">
            <v>1647.92309446421</v>
          </cell>
          <cell r="AG39">
            <v>1845.45233913632</v>
          </cell>
          <cell r="AH39">
            <v>2040.13910870808</v>
          </cell>
          <cell r="AI39">
            <v>2242.28337321748</v>
          </cell>
          <cell r="AJ39">
            <v>2242.28337321748</v>
          </cell>
          <cell r="AN39">
            <v>536.764010434514</v>
          </cell>
          <cell r="AO39">
            <v>545.093079396692</v>
          </cell>
          <cell r="AP39">
            <v>566.066004633008</v>
          </cell>
          <cell r="AQ39">
            <v>594.360278753267</v>
          </cell>
        </row>
        <row r="41">
          <cell r="I41">
            <v>0.3</v>
          </cell>
          <cell r="J41">
            <v>0.32</v>
          </cell>
          <cell r="K41">
            <v>0.31</v>
          </cell>
          <cell r="L41">
            <v>0.31</v>
          </cell>
          <cell r="M41">
            <v>0.3</v>
          </cell>
          <cell r="N41">
            <v>0.31</v>
          </cell>
          <cell r="O41">
            <v>0.3</v>
          </cell>
          <cell r="P41">
            <v>0.3</v>
          </cell>
          <cell r="Q41">
            <v>0.3</v>
          </cell>
          <cell r="R41">
            <v>0.29</v>
          </cell>
          <cell r="S41">
            <v>0.29</v>
          </cell>
          <cell r="T41">
            <v>0.29</v>
          </cell>
          <cell r="U41">
            <v>0.2</v>
          </cell>
          <cell r="X41">
            <v>0.3</v>
          </cell>
          <cell r="Y41">
            <v>0.31</v>
          </cell>
          <cell r="Z41">
            <v>0.31</v>
          </cell>
          <cell r="AA41">
            <v>0.31</v>
          </cell>
          <cell r="AB41">
            <v>0.31</v>
          </cell>
          <cell r="AC41">
            <v>0.31</v>
          </cell>
          <cell r="AD41">
            <v>0.31</v>
          </cell>
          <cell r="AE41">
            <v>0.31</v>
          </cell>
          <cell r="AF41">
            <v>0.31</v>
          </cell>
          <cell r="AG41">
            <v>0.3</v>
          </cell>
          <cell r="AH41">
            <v>0.3</v>
          </cell>
          <cell r="AI41">
            <v>0.3</v>
          </cell>
          <cell r="AJ41">
            <v>0.3</v>
          </cell>
          <cell r="AN41">
            <v>0.31</v>
          </cell>
          <cell r="AO41">
            <v>0.31</v>
          </cell>
          <cell r="AP41">
            <v>0.3</v>
          </cell>
          <cell r="AQ41">
            <v>0.29</v>
          </cell>
        </row>
        <row r="42">
          <cell r="I42">
            <v>0.23</v>
          </cell>
          <cell r="J42">
            <v>0.23</v>
          </cell>
          <cell r="K42">
            <v>0.23</v>
          </cell>
          <cell r="L42">
            <v>0.23</v>
          </cell>
          <cell r="M42">
            <v>0.23</v>
          </cell>
          <cell r="N42">
            <v>0.23</v>
          </cell>
          <cell r="O42">
            <v>0.23</v>
          </cell>
          <cell r="P42">
            <v>0.23</v>
          </cell>
          <cell r="Q42">
            <v>0.23</v>
          </cell>
          <cell r="R42">
            <v>0.23</v>
          </cell>
          <cell r="S42">
            <v>0.24</v>
          </cell>
          <cell r="T42">
            <v>0.24</v>
          </cell>
          <cell r="U42">
            <v>0.33</v>
          </cell>
          <cell r="X42">
            <v>0.23</v>
          </cell>
          <cell r="Y42">
            <v>0.23</v>
          </cell>
          <cell r="Z42">
            <v>0.23</v>
          </cell>
          <cell r="AA42">
            <v>0.23</v>
          </cell>
          <cell r="AB42">
            <v>0.23</v>
          </cell>
          <cell r="AC42">
            <v>0.23</v>
          </cell>
          <cell r="AD42">
            <v>0.23</v>
          </cell>
          <cell r="AE42">
            <v>0.23</v>
          </cell>
          <cell r="AF42">
            <v>0.23</v>
          </cell>
          <cell r="AG42">
            <v>0.23</v>
          </cell>
          <cell r="AH42">
            <v>0.23</v>
          </cell>
          <cell r="AI42">
            <v>0.23</v>
          </cell>
          <cell r="AJ42">
            <v>0.23</v>
          </cell>
          <cell r="AN42">
            <v>0.23</v>
          </cell>
          <cell r="AO42">
            <v>0.23</v>
          </cell>
          <cell r="AP42">
            <v>0.23</v>
          </cell>
          <cell r="AQ42">
            <v>0.23</v>
          </cell>
        </row>
        <row r="43">
          <cell r="I43">
            <v>0.59</v>
          </cell>
          <cell r="J43">
            <v>0.59</v>
          </cell>
          <cell r="K43">
            <v>0.59</v>
          </cell>
          <cell r="L43">
            <v>0.59</v>
          </cell>
          <cell r="M43">
            <v>0.59</v>
          </cell>
          <cell r="N43">
            <v>0.59</v>
          </cell>
          <cell r="O43">
            <v>0.59</v>
          </cell>
          <cell r="P43">
            <v>0.59</v>
          </cell>
          <cell r="Q43">
            <v>0.59</v>
          </cell>
          <cell r="R43">
            <v>0.59</v>
          </cell>
          <cell r="S43">
            <v>0.59</v>
          </cell>
          <cell r="T43">
            <v>0.58</v>
          </cell>
          <cell r="U43">
            <v>0.59</v>
          </cell>
          <cell r="X43">
            <v>0.59</v>
          </cell>
          <cell r="Y43">
            <v>0.59</v>
          </cell>
          <cell r="Z43">
            <v>0.59</v>
          </cell>
          <cell r="AA43">
            <v>0.59</v>
          </cell>
          <cell r="AB43">
            <v>0.59</v>
          </cell>
          <cell r="AC43">
            <v>0.59</v>
          </cell>
          <cell r="AD43">
            <v>0.59</v>
          </cell>
          <cell r="AE43">
            <v>0.59</v>
          </cell>
          <cell r="AF43">
            <v>0.59</v>
          </cell>
          <cell r="AG43">
            <v>0.59</v>
          </cell>
          <cell r="AH43">
            <v>0.59</v>
          </cell>
          <cell r="AI43">
            <v>0.59</v>
          </cell>
          <cell r="AJ43">
            <v>0.59</v>
          </cell>
          <cell r="AN43">
            <v>0.59</v>
          </cell>
          <cell r="AO43">
            <v>0.59</v>
          </cell>
          <cell r="AP43">
            <v>0.59</v>
          </cell>
          <cell r="AQ43">
            <v>0.59</v>
          </cell>
        </row>
        <row r="45">
          <cell r="I45">
            <v>25454.0928461237</v>
          </cell>
          <cell r="J45">
            <v>22966.2882157373</v>
          </cell>
          <cell r="K45">
            <v>24885.8755777489</v>
          </cell>
          <cell r="L45">
            <v>23966.2530826676</v>
          </cell>
          <cell r="M45">
            <v>25043.8014063662</v>
          </cell>
          <cell r="N45">
            <v>24660.6338017947</v>
          </cell>
          <cell r="O45">
            <v>25567.8407502428</v>
          </cell>
          <cell r="P45">
            <v>27070.0469495507</v>
          </cell>
          <cell r="Q45">
            <v>26089.6008813425</v>
          </cell>
          <cell r="R45">
            <v>27637.1049815052</v>
          </cell>
          <cell r="S45">
            <v>28480.7029344872</v>
          </cell>
          <cell r="T45">
            <v>29429.9634447252</v>
          </cell>
          <cell r="U45">
            <v>311252.204872292</v>
          </cell>
          <cell r="X45">
            <v>25454.0928461237</v>
          </cell>
          <cell r="Y45">
            <v>48420.3810618609</v>
          </cell>
          <cell r="Z45">
            <v>73306.2566396099</v>
          </cell>
          <cell r="AA45">
            <v>97272.5097222775</v>
          </cell>
          <cell r="AB45">
            <v>122316.311128644</v>
          </cell>
          <cell r="AC45">
            <v>146976.944930438</v>
          </cell>
          <cell r="AD45">
            <v>172544.785680681</v>
          </cell>
          <cell r="AE45">
            <v>199614.832630232</v>
          </cell>
          <cell r="AF45">
            <v>225704.433511574</v>
          </cell>
          <cell r="AG45">
            <v>253341.53849308</v>
          </cell>
          <cell r="AH45">
            <v>281822.241427567</v>
          </cell>
          <cell r="AI45">
            <v>311252.204872292</v>
          </cell>
          <cell r="AJ45">
            <v>311252.204872292</v>
          </cell>
          <cell r="AN45">
            <v>73306.2566396099</v>
          </cell>
          <cell r="AO45">
            <v>73670.6882908285</v>
          </cell>
          <cell r="AP45">
            <v>78727.488581136</v>
          </cell>
          <cell r="AQ45">
            <v>85547.7713607176</v>
          </cell>
        </row>
        <row r="46">
          <cell r="I46">
            <v>874.178624642404</v>
          </cell>
          <cell r="J46">
            <v>792.718623282514</v>
          </cell>
          <cell r="K46">
            <v>856.89618403153</v>
          </cell>
          <cell r="L46">
            <v>833.9038553156</v>
          </cell>
          <cell r="M46">
            <v>855.108653408395</v>
          </cell>
          <cell r="N46">
            <v>826.83577506201</v>
          </cell>
          <cell r="O46">
            <v>823.100673384595</v>
          </cell>
          <cell r="P46">
            <v>852.605940472177</v>
          </cell>
          <cell r="Q46">
            <v>819.623831230145</v>
          </cell>
          <cell r="R46">
            <v>850.299967667208</v>
          </cell>
          <cell r="S46">
            <v>823.234665545298</v>
          </cell>
          <cell r="T46">
            <v>845.913815560018</v>
          </cell>
          <cell r="U46">
            <v>10054.4206096019</v>
          </cell>
          <cell r="X46">
            <v>874.178624642404</v>
          </cell>
          <cell r="Y46">
            <v>1666.89724792492</v>
          </cell>
          <cell r="Z46">
            <v>2523.79343195645</v>
          </cell>
          <cell r="AA46">
            <v>3357.69728727205</v>
          </cell>
          <cell r="AB46">
            <v>4212.80594068044</v>
          </cell>
          <cell r="AC46">
            <v>5039.64171574245</v>
          </cell>
          <cell r="AD46">
            <v>5862.74238912705</v>
          </cell>
          <cell r="AE46">
            <v>6715.34832959922</v>
          </cell>
          <cell r="AF46">
            <v>7534.97216082937</v>
          </cell>
          <cell r="AG46">
            <v>8385.27212849658</v>
          </cell>
          <cell r="AH46">
            <v>9208.50679404188</v>
          </cell>
          <cell r="AI46">
            <v>10054.4206096019</v>
          </cell>
          <cell r="AJ46">
            <v>10054.4206096019</v>
          </cell>
          <cell r="AN46">
            <v>2523.79343195645</v>
          </cell>
          <cell r="AO46">
            <v>2515.848283786</v>
          </cell>
          <cell r="AP46">
            <v>2495.33044508692</v>
          </cell>
          <cell r="AQ46">
            <v>2519.44844877252</v>
          </cell>
        </row>
        <row r="47">
          <cell r="I47">
            <v>26328.2714707661</v>
          </cell>
          <cell r="J47">
            <v>23759.0068390198</v>
          </cell>
          <cell r="K47">
            <v>25742.7717617805</v>
          </cell>
          <cell r="L47">
            <v>24800.1569379832</v>
          </cell>
          <cell r="M47">
            <v>25898.9100597746</v>
          </cell>
          <cell r="N47">
            <v>25487.4695768567</v>
          </cell>
          <cell r="O47">
            <v>26390.9414236274</v>
          </cell>
          <cell r="P47">
            <v>27922.6528900229</v>
          </cell>
          <cell r="Q47">
            <v>26909.2247125726</v>
          </cell>
          <cell r="R47">
            <v>28487.4049491724</v>
          </cell>
          <cell r="S47">
            <v>29303.9376000325</v>
          </cell>
          <cell r="T47">
            <v>30275.8772602852</v>
          </cell>
          <cell r="U47">
            <v>321306.625481894</v>
          </cell>
          <cell r="X47">
            <v>26328.2714707661</v>
          </cell>
          <cell r="Y47">
            <v>50087.2783097859</v>
          </cell>
          <cell r="Z47">
            <v>75830.0500715663</v>
          </cell>
          <cell r="AA47">
            <v>100630.20700955</v>
          </cell>
          <cell r="AB47">
            <v>126529.117069324</v>
          </cell>
          <cell r="AC47">
            <v>152016.586646181</v>
          </cell>
          <cell r="AD47">
            <v>178407.528069808</v>
          </cell>
          <cell r="AE47">
            <v>206330.180959831</v>
          </cell>
          <cell r="AF47">
            <v>233239.405672404</v>
          </cell>
          <cell r="AG47">
            <v>261726.810621576</v>
          </cell>
          <cell r="AH47">
            <v>291030.748221609</v>
          </cell>
          <cell r="AI47">
            <v>321306.625481894</v>
          </cell>
          <cell r="AJ47">
            <v>321306.625481894</v>
          </cell>
          <cell r="AN47">
            <v>75830.0500715663</v>
          </cell>
          <cell r="AO47">
            <v>76186.5365746145</v>
          </cell>
          <cell r="AP47">
            <v>81222.8190262229</v>
          </cell>
          <cell r="AQ47">
            <v>88067.2198094901</v>
          </cell>
        </row>
        <row r="49">
          <cell r="I49">
            <v>1871.61000666621</v>
          </cell>
          <cell r="J49">
            <v>1801.24733825706</v>
          </cell>
          <cell r="K49">
            <v>1874.40755012182</v>
          </cell>
          <cell r="L49">
            <v>1843.16836013223</v>
          </cell>
          <cell r="M49">
            <v>1870.59179440679</v>
          </cell>
          <cell r="N49">
            <v>1857.69129803856</v>
          </cell>
          <cell r="O49">
            <v>1869.88944745132</v>
          </cell>
          <cell r="P49">
            <v>1902.35893694324</v>
          </cell>
          <cell r="Q49">
            <v>1875.46899965197</v>
          </cell>
          <cell r="R49">
            <v>1901.04316685956</v>
          </cell>
          <cell r="S49">
            <v>1912.20144390195</v>
          </cell>
          <cell r="T49">
            <v>1945.76687179834</v>
          </cell>
          <cell r="U49">
            <v>22525.4452142291</v>
          </cell>
          <cell r="X49">
            <v>1871.61000666621</v>
          </cell>
          <cell r="Y49">
            <v>3672.85734492327</v>
          </cell>
          <cell r="Z49">
            <v>5547.26489504508</v>
          </cell>
          <cell r="AA49">
            <v>7390.43325517732</v>
          </cell>
          <cell r="AB49">
            <v>9261.02504958411</v>
          </cell>
          <cell r="AC49">
            <v>11118.7163476227</v>
          </cell>
          <cell r="AD49">
            <v>12988.605795074</v>
          </cell>
          <cell r="AE49">
            <v>14890.9647320172</v>
          </cell>
          <cell r="AF49">
            <v>16766.4337316692</v>
          </cell>
          <cell r="AG49">
            <v>18667.4768985288</v>
          </cell>
          <cell r="AH49">
            <v>20579.6783424307</v>
          </cell>
          <cell r="AI49">
            <v>22525.4452142291</v>
          </cell>
          <cell r="AJ49">
            <v>22525.4452142291</v>
          </cell>
          <cell r="AN49">
            <v>5547.26489504508</v>
          </cell>
          <cell r="AO49">
            <v>5571.45145257758</v>
          </cell>
          <cell r="AP49">
            <v>5647.71738404654</v>
          </cell>
          <cell r="AQ49">
            <v>5759.01148255985</v>
          </cell>
        </row>
        <row r="50">
          <cell r="I50">
            <v>1440.89375135089</v>
          </cell>
          <cell r="J50">
            <v>1303.22416726206</v>
          </cell>
          <cell r="K50">
            <v>1404.42972174888</v>
          </cell>
          <cell r="L50">
            <v>1367.45075203189</v>
          </cell>
          <cell r="M50">
            <v>1424.49504261242</v>
          </cell>
          <cell r="N50">
            <v>1392.69256237847</v>
          </cell>
          <cell r="O50">
            <v>1423.46271504779</v>
          </cell>
          <cell r="P50">
            <v>1494.20354225324</v>
          </cell>
          <cell r="Q50">
            <v>1451.65751521287</v>
          </cell>
          <cell r="R50">
            <v>1531.75348319996</v>
          </cell>
          <cell r="S50">
            <v>1526.42936745227</v>
          </cell>
          <cell r="T50">
            <v>1587.32394235043</v>
          </cell>
          <cell r="U50">
            <v>17348.0165629012</v>
          </cell>
          <cell r="X50">
            <v>1440.89375135089</v>
          </cell>
          <cell r="Y50">
            <v>2744.11791861295</v>
          </cell>
          <cell r="Z50">
            <v>4148.54764036183</v>
          </cell>
          <cell r="AA50">
            <v>5515.99839239372</v>
          </cell>
          <cell r="AB50">
            <v>6940.49343500613</v>
          </cell>
          <cell r="AC50">
            <v>8333.18599738461</v>
          </cell>
          <cell r="AD50">
            <v>9756.6487124324</v>
          </cell>
          <cell r="AE50">
            <v>11250.8522546856</v>
          </cell>
          <cell r="AF50">
            <v>12702.5097698985</v>
          </cell>
          <cell r="AG50">
            <v>14234.2632530985</v>
          </cell>
          <cell r="AH50">
            <v>15760.6926205507</v>
          </cell>
          <cell r="AI50">
            <v>17348.0165629012</v>
          </cell>
          <cell r="AJ50">
            <v>17348.0165629012</v>
          </cell>
          <cell r="AN50">
            <v>4148.54764036183</v>
          </cell>
          <cell r="AO50">
            <v>4184.63835702278</v>
          </cell>
          <cell r="AP50">
            <v>4369.3237725139</v>
          </cell>
          <cell r="AQ50">
            <v>4645.50679300266</v>
          </cell>
        </row>
        <row r="51">
          <cell r="I51">
            <v>206.975</v>
          </cell>
          <cell r="J51">
            <v>53.4</v>
          </cell>
          <cell r="K51">
            <v>98.181</v>
          </cell>
          <cell r="L51">
            <v>46.736</v>
          </cell>
          <cell r="M51">
            <v>58.406</v>
          </cell>
          <cell r="N51">
            <v>27.714</v>
          </cell>
          <cell r="O51">
            <v>26.394</v>
          </cell>
          <cell r="P51">
            <v>73.854</v>
          </cell>
          <cell r="Q51">
            <v>8.396</v>
          </cell>
          <cell r="R51">
            <v>28.63</v>
          </cell>
          <cell r="S51">
            <v>13.353</v>
          </cell>
          <cell r="T51">
            <v>60.942</v>
          </cell>
          <cell r="U51">
            <v>702.981</v>
          </cell>
          <cell r="X51">
            <v>206.975</v>
          </cell>
          <cell r="Y51">
            <v>260.375</v>
          </cell>
          <cell r="Z51">
            <v>358.556</v>
          </cell>
          <cell r="AA51">
            <v>405.292</v>
          </cell>
          <cell r="AB51">
            <v>463.698</v>
          </cell>
          <cell r="AC51">
            <v>491.412</v>
          </cell>
          <cell r="AD51">
            <v>517.806</v>
          </cell>
          <cell r="AE51">
            <v>591.66</v>
          </cell>
          <cell r="AF51">
            <v>600.056</v>
          </cell>
          <cell r="AG51">
            <v>628.686</v>
          </cell>
          <cell r="AH51">
            <v>642.039</v>
          </cell>
          <cell r="AI51">
            <v>702.981</v>
          </cell>
          <cell r="AJ51">
            <v>702.981</v>
          </cell>
          <cell r="AN51">
            <v>358.556</v>
          </cell>
          <cell r="AO51">
            <v>132.856</v>
          </cell>
          <cell r="AP51">
            <v>108.644</v>
          </cell>
          <cell r="AQ51">
            <v>102.925</v>
          </cell>
        </row>
        <row r="52">
          <cell r="I52">
            <v>1468.22697362605</v>
          </cell>
          <cell r="J52">
            <v>1501.0322644816</v>
          </cell>
          <cell r="K52">
            <v>1558.96050055283</v>
          </cell>
          <cell r="L52">
            <v>1546.92421524952</v>
          </cell>
          <cell r="M52">
            <v>1527.24023908121</v>
          </cell>
          <cell r="N52">
            <v>1489.07171276443</v>
          </cell>
          <cell r="O52">
            <v>1475.55979483656</v>
          </cell>
          <cell r="P52">
            <v>1484.67614455085</v>
          </cell>
          <cell r="Q52">
            <v>1477.70031388418</v>
          </cell>
          <cell r="R52">
            <v>1485.06704055085</v>
          </cell>
          <cell r="S52">
            <v>1477.59677388418</v>
          </cell>
          <cell r="T52">
            <v>1477.93288388418</v>
          </cell>
          <cell r="U52">
            <v>17969.9888573464</v>
          </cell>
          <cell r="X52">
            <v>1468.22697362605</v>
          </cell>
          <cell r="Y52">
            <v>2969.25923810765</v>
          </cell>
          <cell r="Z52">
            <v>4528.21973866049</v>
          </cell>
          <cell r="AA52">
            <v>6075.14395391001</v>
          </cell>
          <cell r="AB52">
            <v>7602.38419299122</v>
          </cell>
          <cell r="AC52">
            <v>9091.45590575565</v>
          </cell>
          <cell r="AD52">
            <v>10567.0157005922</v>
          </cell>
          <cell r="AE52">
            <v>12051.6918451431</v>
          </cell>
          <cell r="AF52">
            <v>13529.3921590272</v>
          </cell>
          <cell r="AG52">
            <v>15014.4591995781</v>
          </cell>
          <cell r="AH52">
            <v>16492.0559734623</v>
          </cell>
          <cell r="AI52">
            <v>17969.9888573464</v>
          </cell>
          <cell r="AJ52">
            <v>17969.9888573464</v>
          </cell>
          <cell r="AN52">
            <v>4528.21973866049</v>
          </cell>
          <cell r="AO52">
            <v>4563.23616709516</v>
          </cell>
          <cell r="AP52">
            <v>4437.93625327159</v>
          </cell>
          <cell r="AQ52">
            <v>4440.59669831921</v>
          </cell>
        </row>
        <row r="53">
          <cell r="I53">
            <v>3927.42280438397</v>
          </cell>
          <cell r="J53">
            <v>3594.31151778468</v>
          </cell>
          <cell r="K53">
            <v>3853.41535887561</v>
          </cell>
          <cell r="L53">
            <v>3783.64252346039</v>
          </cell>
          <cell r="M53">
            <v>3912.22610972651</v>
          </cell>
          <cell r="N53">
            <v>3834.75700181803</v>
          </cell>
          <cell r="O53">
            <v>3906.17723304595</v>
          </cell>
          <cell r="P53">
            <v>4055.82005958405</v>
          </cell>
          <cell r="Q53">
            <v>3949.24348038615</v>
          </cell>
          <cell r="R53">
            <v>4135.43768494604</v>
          </cell>
          <cell r="S53">
            <v>4082.37814973939</v>
          </cell>
          <cell r="T53">
            <v>4221.5847219089</v>
          </cell>
          <cell r="U53">
            <v>47256.4166456597</v>
          </cell>
          <cell r="X53">
            <v>3927.42280438397</v>
          </cell>
          <cell r="Y53">
            <v>7521.73432216865</v>
          </cell>
          <cell r="Z53">
            <v>11375.1496810443</v>
          </cell>
          <cell r="AA53">
            <v>15158.7922045047</v>
          </cell>
          <cell r="AB53">
            <v>19071.0183142312</v>
          </cell>
          <cell r="AC53">
            <v>22905.7753160492</v>
          </cell>
          <cell r="AD53">
            <v>26811.9525490951</v>
          </cell>
          <cell r="AE53">
            <v>30867.7726086792</v>
          </cell>
          <cell r="AF53">
            <v>34817.0160890653</v>
          </cell>
          <cell r="AG53">
            <v>38952.4537740114</v>
          </cell>
          <cell r="AH53">
            <v>43034.8319237508</v>
          </cell>
          <cell r="AI53">
            <v>47256.4166456597</v>
          </cell>
          <cell r="AJ53">
            <v>47256.4166456597</v>
          </cell>
          <cell r="AN53">
            <v>11375.1496810443</v>
          </cell>
          <cell r="AO53">
            <v>11530.6256350049</v>
          </cell>
          <cell r="AP53">
            <v>11911.2407730161</v>
          </cell>
          <cell r="AQ53">
            <v>12439.4005565943</v>
          </cell>
        </row>
        <row r="54">
          <cell r="I54">
            <v>8915.12853602712</v>
          </cell>
          <cell r="J54">
            <v>8253.2152877854</v>
          </cell>
          <cell r="K54">
            <v>8789.39413129915</v>
          </cell>
          <cell r="L54">
            <v>8587.92185087403</v>
          </cell>
          <cell r="M54">
            <v>8792.95918582693</v>
          </cell>
          <cell r="N54">
            <v>8601.92657499949</v>
          </cell>
          <cell r="O54">
            <v>8701.48319038162</v>
          </cell>
          <cell r="P54">
            <v>9010.91268333139</v>
          </cell>
          <cell r="Q54">
            <v>8762.46630913517</v>
          </cell>
          <cell r="R54">
            <v>9081.93137555641</v>
          </cell>
          <cell r="S54">
            <v>9011.95873497779</v>
          </cell>
          <cell r="T54">
            <v>9293.55041994186</v>
          </cell>
          <cell r="U54">
            <v>105802.848280136</v>
          </cell>
          <cell r="X54">
            <v>8915.12853602712</v>
          </cell>
          <cell r="Y54">
            <v>17168.3438238125</v>
          </cell>
          <cell r="Z54">
            <v>25957.7379551117</v>
          </cell>
          <cell r="AA54">
            <v>34545.6598059857</v>
          </cell>
          <cell r="AB54">
            <v>43338.6189918126</v>
          </cell>
          <cell r="AC54">
            <v>51940.5455668121</v>
          </cell>
          <cell r="AD54">
            <v>60642.0287571937</v>
          </cell>
          <cell r="AE54">
            <v>69652.9414405251</v>
          </cell>
          <cell r="AF54">
            <v>78415.4077496603</v>
          </cell>
          <cell r="AG54">
            <v>87497.3391252167</v>
          </cell>
          <cell r="AH54">
            <v>96509.2978601945</v>
          </cell>
          <cell r="AI54">
            <v>105802.848280136</v>
          </cell>
          <cell r="AJ54">
            <v>105802.848280136</v>
          </cell>
          <cell r="AN54">
            <v>25957.7379551117</v>
          </cell>
          <cell r="AO54">
            <v>25982.8076117004</v>
          </cell>
          <cell r="AP54">
            <v>26474.8621828482</v>
          </cell>
          <cell r="AQ54">
            <v>27387.4405304761</v>
          </cell>
        </row>
        <row r="56">
          <cell r="I56">
            <v>17413.142934739</v>
          </cell>
          <cell r="J56">
            <v>15505.7915512344</v>
          </cell>
          <cell r="K56">
            <v>16953.3776304813</v>
          </cell>
          <cell r="L56">
            <v>16212.2350871092</v>
          </cell>
          <cell r="M56">
            <v>17105.9508739476</v>
          </cell>
          <cell r="N56">
            <v>16885.5430018573</v>
          </cell>
          <cell r="O56">
            <v>17689.4582332458</v>
          </cell>
          <cell r="P56">
            <v>18911.7402066915</v>
          </cell>
          <cell r="Q56">
            <v>18146.7584034375</v>
          </cell>
          <cell r="R56">
            <v>19405.473573616</v>
          </cell>
          <cell r="S56">
            <v>20291.9788650547</v>
          </cell>
          <cell r="T56">
            <v>20982.3268403433</v>
          </cell>
          <cell r="U56">
            <v>215503.777201757</v>
          </cell>
          <cell r="X56">
            <v>17413.142934739</v>
          </cell>
          <cell r="Y56">
            <v>32918.9344859734</v>
          </cell>
          <cell r="Z56">
            <v>49872.3121164547</v>
          </cell>
          <cell r="AA56">
            <v>66084.5472035638</v>
          </cell>
          <cell r="AB56">
            <v>83190.4980775115</v>
          </cell>
          <cell r="AC56">
            <v>100076.041079369</v>
          </cell>
          <cell r="AD56">
            <v>117765.499312614</v>
          </cell>
          <cell r="AE56">
            <v>136677.239519306</v>
          </cell>
          <cell r="AF56">
            <v>154823.997922743</v>
          </cell>
          <cell r="AG56">
            <v>174229.471496359</v>
          </cell>
          <cell r="AH56">
            <v>194521.450361414</v>
          </cell>
          <cell r="AI56">
            <v>215503.777201757</v>
          </cell>
          <cell r="AJ56">
            <v>215503.777201757</v>
          </cell>
          <cell r="AN56">
            <v>49872.3121164547</v>
          </cell>
          <cell r="AO56">
            <v>50203.7289629141</v>
          </cell>
          <cell r="AP56">
            <v>54747.9568433747</v>
          </cell>
          <cell r="AQ56">
            <v>60679.779279014</v>
          </cell>
        </row>
        <row r="57">
          <cell r="I57">
            <v>74.5518451860548</v>
          </cell>
          <cell r="J57">
            <v>66.3621862491573</v>
          </cell>
          <cell r="K57">
            <v>72.7697026349387</v>
          </cell>
          <cell r="L57">
            <v>69.9019781758092</v>
          </cell>
          <cell r="M57">
            <v>71.9778069844445</v>
          </cell>
          <cell r="N57">
            <v>69.1694730559643</v>
          </cell>
          <cell r="O57">
            <v>68.6828440441562</v>
          </cell>
          <cell r="P57">
            <v>71.7241694172047</v>
          </cell>
          <cell r="Q57">
            <v>68.4443946269275</v>
          </cell>
          <cell r="R57">
            <v>71.5040860683168</v>
          </cell>
          <cell r="S57">
            <v>68.9085725089763</v>
          </cell>
          <cell r="T57">
            <v>71.1382215952455</v>
          </cell>
          <cell r="U57">
            <v>845.135280547196</v>
          </cell>
          <cell r="X57">
            <v>74.5518451860548</v>
          </cell>
          <cell r="Y57">
            <v>140.914031435212</v>
          </cell>
          <cell r="Z57">
            <v>213.683734070151</v>
          </cell>
          <cell r="AA57">
            <v>283.58571224596</v>
          </cell>
          <cell r="AB57">
            <v>355.563519230405</v>
          </cell>
          <cell r="AC57">
            <v>424.732992286369</v>
          </cell>
          <cell r="AD57">
            <v>493.415836330525</v>
          </cell>
          <cell r="AE57">
            <v>565.14000574773</v>
          </cell>
          <cell r="AF57">
            <v>633.584400374657</v>
          </cell>
          <cell r="AG57">
            <v>705.088486442974</v>
          </cell>
          <cell r="AH57">
            <v>773.99705895195</v>
          </cell>
          <cell r="AI57">
            <v>845.135280547196</v>
          </cell>
          <cell r="AJ57">
            <v>845.135280547196</v>
          </cell>
          <cell r="AN57">
            <v>213.683734070151</v>
          </cell>
          <cell r="AO57">
            <v>211.049258216218</v>
          </cell>
          <cell r="AP57">
            <v>208.851408088288</v>
          </cell>
          <cell r="AQ57">
            <v>211.550880172539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</row>
        <row r="60">
          <cell r="I60">
            <v>17487.694779925</v>
          </cell>
          <cell r="J60">
            <v>15572.1537374835</v>
          </cell>
          <cell r="K60">
            <v>17026.1473331162</v>
          </cell>
          <cell r="L60">
            <v>16282.137065285</v>
          </cell>
          <cell r="M60">
            <v>17177.9286809321</v>
          </cell>
          <cell r="N60">
            <v>16954.7124749132</v>
          </cell>
          <cell r="O60">
            <v>17758.1410772899</v>
          </cell>
          <cell r="P60">
            <v>18983.4643761087</v>
          </cell>
          <cell r="Q60">
            <v>18215.2027980644</v>
          </cell>
          <cell r="R60">
            <v>19476.9776596843</v>
          </cell>
          <cell r="S60">
            <v>20360.8874375637</v>
          </cell>
          <cell r="T60">
            <v>21053.4650619386</v>
          </cell>
          <cell r="U60">
            <v>216348.912482305</v>
          </cell>
          <cell r="X60">
            <v>17487.694779925</v>
          </cell>
          <cell r="Y60">
            <v>33059.8485174086</v>
          </cell>
          <cell r="Z60">
            <v>50085.9958505248</v>
          </cell>
          <cell r="AA60">
            <v>66368.1329158098</v>
          </cell>
          <cell r="AB60">
            <v>83546.0615967419</v>
          </cell>
          <cell r="AC60">
            <v>100500.774071655</v>
          </cell>
          <cell r="AD60">
            <v>118258.915148945</v>
          </cell>
          <cell r="AE60">
            <v>137242.379525054</v>
          </cell>
          <cell r="AF60">
            <v>155457.582323118</v>
          </cell>
          <cell r="AG60">
            <v>174934.559982802</v>
          </cell>
          <cell r="AH60">
            <v>195295.447420366</v>
          </cell>
          <cell r="AI60">
            <v>216348.912482305</v>
          </cell>
          <cell r="AJ60">
            <v>216348.912482305</v>
          </cell>
          <cell r="AN60">
            <v>50085.9958505248</v>
          </cell>
          <cell r="AO60">
            <v>50414.7782211303</v>
          </cell>
          <cell r="AP60">
            <v>54956.808251463</v>
          </cell>
          <cell r="AQ60">
            <v>60891.3301591866</v>
          </cell>
        </row>
        <row r="63">
          <cell r="I63">
            <v>11331.0533928925</v>
          </cell>
          <cell r="J63">
            <v>10199.1761223814</v>
          </cell>
          <cell r="K63">
            <v>10996.81969455</v>
          </cell>
          <cell r="L63">
            <v>10669.9302774859</v>
          </cell>
          <cell r="M63">
            <v>10245.7796039404</v>
          </cell>
          <cell r="N63">
            <v>9971.29099980399</v>
          </cell>
          <cell r="O63">
            <v>10155.2867395621</v>
          </cell>
          <cell r="P63">
            <v>10530.2735542701</v>
          </cell>
          <cell r="Q63">
            <v>10204.801534642</v>
          </cell>
          <cell r="R63">
            <v>11498.2990671359</v>
          </cell>
          <cell r="S63">
            <v>11315.9861802479</v>
          </cell>
          <cell r="T63">
            <v>11902.6104633921</v>
          </cell>
          <cell r="U63">
            <v>129021.307630304</v>
          </cell>
          <cell r="X63">
            <v>11331.0533928925</v>
          </cell>
          <cell r="Y63">
            <v>21530.2295152738</v>
          </cell>
          <cell r="Z63">
            <v>32527.0492098239</v>
          </cell>
          <cell r="AA63">
            <v>43196.9794873098</v>
          </cell>
          <cell r="AB63">
            <v>53442.7590912502</v>
          </cell>
          <cell r="AC63">
            <v>63414.0500910542</v>
          </cell>
          <cell r="AD63">
            <v>73569.3368306163</v>
          </cell>
          <cell r="AE63">
            <v>84099.6103848865</v>
          </cell>
          <cell r="AF63">
            <v>94304.4119195285</v>
          </cell>
          <cell r="AG63">
            <v>105802.710986664</v>
          </cell>
          <cell r="AH63">
            <v>117118.697166912</v>
          </cell>
          <cell r="AI63">
            <v>129021.307630304</v>
          </cell>
          <cell r="AJ63">
            <v>129021.307630304</v>
          </cell>
          <cell r="AN63">
            <v>32527.0492098239</v>
          </cell>
          <cell r="AO63">
            <v>30887.0008812303</v>
          </cell>
          <cell r="AP63">
            <v>30890.3618284743</v>
          </cell>
          <cell r="AQ63">
            <v>34716.895710776</v>
          </cell>
        </row>
        <row r="64">
          <cell r="I64">
            <v>0.715093478526309</v>
          </cell>
          <cell r="J64">
            <v>0.716793135886136</v>
          </cell>
          <cell r="K64">
            <v>0.724575216564344</v>
          </cell>
          <cell r="L64">
            <v>0.729054401239714</v>
          </cell>
          <cell r="M64">
            <v>0.73380333574972</v>
          </cell>
          <cell r="N64">
            <v>0.734687368141482</v>
          </cell>
          <cell r="O64">
            <v>0.756945677844205</v>
          </cell>
          <cell r="P64">
            <v>0.758020148505187</v>
          </cell>
          <cell r="Q64">
            <v>0.758664727861077</v>
          </cell>
          <cell r="R64">
            <v>0.756845667097916</v>
          </cell>
          <cell r="S64">
            <v>0.757034465191059</v>
          </cell>
          <cell r="T64">
            <v>0.752474504672206</v>
          </cell>
          <cell r="U64">
            <v>0.74</v>
          </cell>
          <cell r="X64">
            <v>0.72</v>
          </cell>
          <cell r="Y64">
            <v>0.72</v>
          </cell>
          <cell r="Z64">
            <v>0.72</v>
          </cell>
          <cell r="AA64">
            <v>0.72</v>
          </cell>
          <cell r="AB64">
            <v>0.72</v>
          </cell>
          <cell r="AC64">
            <v>0.73</v>
          </cell>
          <cell r="AD64">
            <v>0.73</v>
          </cell>
          <cell r="AE64">
            <v>0.73</v>
          </cell>
          <cell r="AF64">
            <v>0.74</v>
          </cell>
          <cell r="AG64">
            <v>0.74</v>
          </cell>
          <cell r="AH64">
            <v>0.74</v>
          </cell>
          <cell r="AI64">
            <v>0.74</v>
          </cell>
          <cell r="AJ64">
            <v>0.74</v>
          </cell>
          <cell r="AN64">
            <v>0.72</v>
          </cell>
          <cell r="AO64">
            <v>0.73</v>
          </cell>
          <cell r="AP64">
            <v>0.76</v>
          </cell>
          <cell r="AQ64">
            <v>0.76</v>
          </cell>
        </row>
        <row r="65">
          <cell r="I65">
            <v>0.26</v>
          </cell>
          <cell r="J65">
            <v>0.29</v>
          </cell>
          <cell r="K65">
            <v>0.27</v>
          </cell>
          <cell r="L65">
            <v>0.28</v>
          </cell>
          <cell r="M65">
            <v>0.29</v>
          </cell>
          <cell r="N65">
            <v>0.3</v>
          </cell>
          <cell r="O65">
            <v>0.3</v>
          </cell>
          <cell r="P65">
            <v>0.29</v>
          </cell>
          <cell r="Q65">
            <v>0.3</v>
          </cell>
          <cell r="R65">
            <v>0.27</v>
          </cell>
          <cell r="S65">
            <v>0.27</v>
          </cell>
          <cell r="T65">
            <v>0.26</v>
          </cell>
          <cell r="U65">
            <v>0.28</v>
          </cell>
          <cell r="X65">
            <v>0.26</v>
          </cell>
          <cell r="Y65">
            <v>0.27</v>
          </cell>
          <cell r="Z65">
            <v>0.27</v>
          </cell>
          <cell r="AA65">
            <v>0.28</v>
          </cell>
          <cell r="AB65">
            <v>0.28</v>
          </cell>
          <cell r="AC65">
            <v>0.28</v>
          </cell>
          <cell r="AD65">
            <v>0.28</v>
          </cell>
          <cell r="AE65">
            <v>0.28</v>
          </cell>
          <cell r="AF65">
            <v>0.29</v>
          </cell>
          <cell r="AG65">
            <v>0.28</v>
          </cell>
          <cell r="AH65">
            <v>0.28</v>
          </cell>
          <cell r="AI65">
            <v>0.28</v>
          </cell>
          <cell r="AJ65">
            <v>0.28</v>
          </cell>
          <cell r="AN65">
            <v>0.27</v>
          </cell>
          <cell r="AO65">
            <v>0.29</v>
          </cell>
          <cell r="AP65">
            <v>0.29</v>
          </cell>
          <cell r="AQ65">
            <v>0.26</v>
          </cell>
        </row>
        <row r="66">
          <cell r="I66">
            <v>0.12</v>
          </cell>
          <cell r="J66">
            <v>0.14</v>
          </cell>
          <cell r="K66">
            <v>0.13</v>
          </cell>
          <cell r="L66">
            <v>0.13</v>
          </cell>
          <cell r="M66">
            <v>0.14</v>
          </cell>
          <cell r="N66">
            <v>0.14</v>
          </cell>
          <cell r="O66">
            <v>0.14</v>
          </cell>
          <cell r="P66">
            <v>0.13</v>
          </cell>
          <cell r="Q66">
            <v>0.14</v>
          </cell>
          <cell r="R66">
            <v>0.12</v>
          </cell>
          <cell r="S66">
            <v>0.12</v>
          </cell>
          <cell r="T66">
            <v>0.12</v>
          </cell>
          <cell r="U66">
            <v>0.13</v>
          </cell>
          <cell r="X66">
            <v>0.12</v>
          </cell>
          <cell r="Y66">
            <v>0.13</v>
          </cell>
          <cell r="Z66">
            <v>0.13</v>
          </cell>
          <cell r="AA66">
            <v>0.13</v>
          </cell>
          <cell r="AB66">
            <v>0.13</v>
          </cell>
          <cell r="AC66">
            <v>0.13</v>
          </cell>
          <cell r="AD66">
            <v>0.13</v>
          </cell>
          <cell r="AE66">
            <v>0.13</v>
          </cell>
          <cell r="AF66">
            <v>0.13</v>
          </cell>
          <cell r="AG66">
            <v>0.13</v>
          </cell>
          <cell r="AH66">
            <v>0.13</v>
          </cell>
          <cell r="AI66">
            <v>0.13</v>
          </cell>
          <cell r="AJ66">
            <v>0.13</v>
          </cell>
          <cell r="AN66">
            <v>0.13</v>
          </cell>
          <cell r="AO66">
            <v>0.14</v>
          </cell>
          <cell r="AP66">
            <v>0.14</v>
          </cell>
          <cell r="AQ66">
            <v>0.12</v>
          </cell>
        </row>
        <row r="68">
          <cell r="I68">
            <v>8102.76238609083</v>
          </cell>
          <cell r="J68">
            <v>7310.69943621673</v>
          </cell>
          <cell r="K68">
            <v>7968.02301169764</v>
          </cell>
          <cell r="L68">
            <v>7778.95962972199</v>
          </cell>
          <cell r="M68">
            <v>7518.3872507279</v>
          </cell>
          <cell r="N68">
            <v>7325.78154161884</v>
          </cell>
          <cell r="O68">
            <v>7687.00040478014</v>
          </cell>
          <cell r="P68">
            <v>7982.1595234081</v>
          </cell>
          <cell r="Q68">
            <v>7742.02297915549</v>
          </cell>
          <cell r="R68">
            <v>8702.43782795783</v>
          </cell>
          <cell r="S68">
            <v>8566.59154607342</v>
          </cell>
          <cell r="T68">
            <v>8956.4109127472</v>
          </cell>
          <cell r="U68">
            <v>95641.2364501961</v>
          </cell>
          <cell r="X68">
            <v>8102.76238609083</v>
          </cell>
          <cell r="Y68">
            <v>15413.4618223076</v>
          </cell>
          <cell r="Z68">
            <v>23381.4848340052</v>
          </cell>
          <cell r="AA68">
            <v>31160.4444637272</v>
          </cell>
          <cell r="AB68">
            <v>38678.8317144551</v>
          </cell>
          <cell r="AC68">
            <v>46004.6132560739</v>
          </cell>
          <cell r="AD68">
            <v>53691.6136608541</v>
          </cell>
          <cell r="AE68">
            <v>61673.7731842622</v>
          </cell>
          <cell r="AF68">
            <v>69415.7961634176</v>
          </cell>
          <cell r="AG68">
            <v>78118.2339913755</v>
          </cell>
          <cell r="AH68">
            <v>86684.8255374489</v>
          </cell>
          <cell r="AI68">
            <v>95641.2364501961</v>
          </cell>
          <cell r="AJ68">
            <v>95641.2364501961</v>
          </cell>
          <cell r="AN68">
            <v>23381.4848340052</v>
          </cell>
          <cell r="AO68">
            <v>22623.1284220687</v>
          </cell>
          <cell r="AP68">
            <v>23411.1829073437</v>
          </cell>
          <cell r="AQ68">
            <v>26225.4402867785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I70">
            <v>8102.76238609083</v>
          </cell>
          <cell r="J70">
            <v>7310.69943621673</v>
          </cell>
          <cell r="K70">
            <v>7968.02301169764</v>
          </cell>
          <cell r="L70">
            <v>7778.95962972199</v>
          </cell>
          <cell r="M70">
            <v>7518.3872507279</v>
          </cell>
          <cell r="N70">
            <v>7325.78154161884</v>
          </cell>
          <cell r="O70">
            <v>7687.00040478014</v>
          </cell>
          <cell r="P70">
            <v>7982.1595234081</v>
          </cell>
          <cell r="Q70">
            <v>7742.02297915549</v>
          </cell>
          <cell r="R70">
            <v>8702.43782795783</v>
          </cell>
          <cell r="S70">
            <v>8566.59154607342</v>
          </cell>
          <cell r="T70">
            <v>8956.4109127472</v>
          </cell>
          <cell r="U70">
            <v>95641.2364501961</v>
          </cell>
          <cell r="X70">
            <v>8102.76238609083</v>
          </cell>
          <cell r="Y70">
            <v>15413.4618223076</v>
          </cell>
          <cell r="Z70">
            <v>23381.4848340052</v>
          </cell>
          <cell r="AA70">
            <v>31160.4444637272</v>
          </cell>
          <cell r="AB70">
            <v>38678.8317144551</v>
          </cell>
          <cell r="AC70">
            <v>46004.6132560739</v>
          </cell>
          <cell r="AD70">
            <v>53691.6136608541</v>
          </cell>
          <cell r="AE70">
            <v>61673.7731842622</v>
          </cell>
          <cell r="AF70">
            <v>69415.7961634176</v>
          </cell>
          <cell r="AG70">
            <v>78118.2339913755</v>
          </cell>
          <cell r="AH70">
            <v>86684.8255374489</v>
          </cell>
          <cell r="AI70">
            <v>95641.2364501961</v>
          </cell>
          <cell r="AJ70">
            <v>95641.2364501961</v>
          </cell>
          <cell r="AN70">
            <v>23381.4848340052</v>
          </cell>
          <cell r="AO70">
            <v>22623.1284220687</v>
          </cell>
          <cell r="AP70">
            <v>23411.1829073437</v>
          </cell>
          <cell r="AQ70">
            <v>26225.4402867785</v>
          </cell>
        </row>
        <row r="72">
          <cell r="I72">
            <v>2984.92721827364</v>
          </cell>
          <cell r="J72">
            <v>2922.70416131688</v>
          </cell>
          <cell r="K72">
            <v>2995.68451492462</v>
          </cell>
          <cell r="L72">
            <v>3017.59607427811</v>
          </cell>
          <cell r="M72">
            <v>2996.57557953765</v>
          </cell>
          <cell r="N72">
            <v>2979.29157166775</v>
          </cell>
          <cell r="O72">
            <v>3020.23304680382</v>
          </cell>
          <cell r="P72">
            <v>3039.88505968272</v>
          </cell>
          <cell r="Q72">
            <v>3026.92972839614</v>
          </cell>
          <cell r="R72">
            <v>3053.6576025363</v>
          </cell>
          <cell r="S72">
            <v>3050.43751518006</v>
          </cell>
          <cell r="T72">
            <v>3050.71685822569</v>
          </cell>
          <cell r="U72">
            <v>36138.6389308234</v>
          </cell>
          <cell r="X72">
            <v>2984.92721827364</v>
          </cell>
          <cell r="Y72">
            <v>5907.63137959052</v>
          </cell>
          <cell r="Z72">
            <v>8903.31589451514</v>
          </cell>
          <cell r="AA72">
            <v>11920.9119687933</v>
          </cell>
          <cell r="AB72">
            <v>14917.4875483309</v>
          </cell>
          <cell r="AC72">
            <v>17896.7791199987</v>
          </cell>
          <cell r="AD72">
            <v>20917.0121668025</v>
          </cell>
          <cell r="AE72">
            <v>23956.8972264852</v>
          </cell>
          <cell r="AF72">
            <v>26983.8269548813</v>
          </cell>
          <cell r="AG72">
            <v>30037.4845574176</v>
          </cell>
          <cell r="AH72">
            <v>33087.9220725977</v>
          </cell>
          <cell r="AI72">
            <v>36138.6389308234</v>
          </cell>
          <cell r="AJ72">
            <v>36138.6389308234</v>
          </cell>
          <cell r="AN72">
            <v>8903.31589451514</v>
          </cell>
          <cell r="AO72">
            <v>8993.46322548351</v>
          </cell>
          <cell r="AP72">
            <v>9087.04783488267</v>
          </cell>
          <cell r="AQ72">
            <v>9154.81197594205</v>
          </cell>
        </row>
        <row r="73">
          <cell r="I73">
            <v>742.207852646357</v>
          </cell>
          <cell r="J73">
            <v>758.585498074135</v>
          </cell>
          <cell r="K73">
            <v>787.358736109751</v>
          </cell>
          <cell r="L73">
            <v>781.586473458093</v>
          </cell>
          <cell r="M73">
            <v>771.648485373939</v>
          </cell>
          <cell r="N73">
            <v>751.739342215548</v>
          </cell>
          <cell r="O73">
            <v>745.789263251614</v>
          </cell>
          <cell r="P73">
            <v>748.599938108757</v>
          </cell>
          <cell r="Q73">
            <v>746.741142775424</v>
          </cell>
          <cell r="R73">
            <v>746.409086108757</v>
          </cell>
          <cell r="S73">
            <v>746.542752775424</v>
          </cell>
          <cell r="T73">
            <v>746.919927775424</v>
          </cell>
          <cell r="U73">
            <v>9074.12849867322</v>
          </cell>
          <cell r="X73">
            <v>742.207852646357</v>
          </cell>
          <cell r="Y73">
            <v>1500.79335072049</v>
          </cell>
          <cell r="Z73">
            <v>2288.15208683024</v>
          </cell>
          <cell r="AA73">
            <v>3069.73856028834</v>
          </cell>
          <cell r="AB73">
            <v>3841.38704566228</v>
          </cell>
          <cell r="AC73">
            <v>4593.12638787782</v>
          </cell>
          <cell r="AD73">
            <v>5338.91565112944</v>
          </cell>
          <cell r="AE73">
            <v>6087.5155892382</v>
          </cell>
          <cell r="AF73">
            <v>6834.25673201362</v>
          </cell>
          <cell r="AG73">
            <v>7580.66581812238</v>
          </cell>
          <cell r="AH73">
            <v>8327.2085708978</v>
          </cell>
          <cell r="AI73">
            <v>9074.12849867322</v>
          </cell>
          <cell r="AJ73">
            <v>9074.12849867322</v>
          </cell>
          <cell r="AN73">
            <v>2288.15208683024</v>
          </cell>
          <cell r="AO73">
            <v>2304.97430104758</v>
          </cell>
          <cell r="AP73">
            <v>2241.1303441358</v>
          </cell>
          <cell r="AQ73">
            <v>2239.8717666596</v>
          </cell>
        </row>
        <row r="74">
          <cell r="I74">
            <v>1411.64269013333</v>
          </cell>
          <cell r="J74">
            <v>1411.64269013333</v>
          </cell>
          <cell r="K74">
            <v>1411.64269013333</v>
          </cell>
          <cell r="L74">
            <v>1411.64269013333</v>
          </cell>
          <cell r="M74">
            <v>1411.64269013333</v>
          </cell>
          <cell r="N74">
            <v>1411.64269013333</v>
          </cell>
          <cell r="O74">
            <v>1409.77449893333</v>
          </cell>
          <cell r="P74">
            <v>1409.77449893333</v>
          </cell>
          <cell r="Q74">
            <v>1409.77449893333</v>
          </cell>
          <cell r="R74">
            <v>1409.77449893333</v>
          </cell>
          <cell r="S74">
            <v>1409.77449893333</v>
          </cell>
          <cell r="T74">
            <v>1409.77449893333</v>
          </cell>
          <cell r="U74">
            <v>16928.5031344</v>
          </cell>
          <cell r="X74">
            <v>1411.64269013333</v>
          </cell>
          <cell r="Y74">
            <v>2823.28538026667</v>
          </cell>
          <cell r="Z74">
            <v>4234.9280704</v>
          </cell>
          <cell r="AA74">
            <v>5646.57076053333</v>
          </cell>
          <cell r="AB74">
            <v>7058.21345066667</v>
          </cell>
          <cell r="AC74">
            <v>8469.8561408</v>
          </cell>
          <cell r="AD74">
            <v>9879.63063973333</v>
          </cell>
          <cell r="AE74">
            <v>11289.4051386667</v>
          </cell>
          <cell r="AF74">
            <v>12699.1796376</v>
          </cell>
          <cell r="AG74">
            <v>14108.9541365333</v>
          </cell>
          <cell r="AH74">
            <v>15518.7286354667</v>
          </cell>
          <cell r="AI74">
            <v>16928.5031344</v>
          </cell>
          <cell r="AJ74">
            <v>16928.5031344</v>
          </cell>
          <cell r="AN74">
            <v>4234.9280704</v>
          </cell>
          <cell r="AO74">
            <v>4234.9280704</v>
          </cell>
          <cell r="AP74">
            <v>4229.3234968</v>
          </cell>
          <cell r="AQ74">
            <v>4229.3234968</v>
          </cell>
        </row>
        <row r="75">
          <cell r="I75">
            <v>5138.77776105333</v>
          </cell>
          <cell r="J75">
            <v>5092.93234952435</v>
          </cell>
          <cell r="K75">
            <v>5194.6859411677</v>
          </cell>
          <cell r="L75">
            <v>5210.82523786954</v>
          </cell>
          <cell r="M75">
            <v>5179.86675504493</v>
          </cell>
          <cell r="N75">
            <v>5142.67360401663</v>
          </cell>
          <cell r="O75">
            <v>5175.79680898877</v>
          </cell>
          <cell r="P75">
            <v>5198.25949672481</v>
          </cell>
          <cell r="Q75">
            <v>5183.4453701049</v>
          </cell>
          <cell r="R75">
            <v>5209.84118757839</v>
          </cell>
          <cell r="S75">
            <v>5206.75476688882</v>
          </cell>
          <cell r="T75">
            <v>5207.41128493445</v>
          </cell>
          <cell r="U75">
            <v>62141.2705638966</v>
          </cell>
          <cell r="X75">
            <v>5138.77776105333</v>
          </cell>
          <cell r="Y75">
            <v>10231.7101105777</v>
          </cell>
          <cell r="Z75">
            <v>15426.3960517454</v>
          </cell>
          <cell r="AA75">
            <v>20637.2212896149</v>
          </cell>
          <cell r="AB75">
            <v>25817.0880446598</v>
          </cell>
          <cell r="AC75">
            <v>30959.7616486765</v>
          </cell>
          <cell r="AD75">
            <v>36135.5584576652</v>
          </cell>
          <cell r="AE75">
            <v>41333.81795439</v>
          </cell>
          <cell r="AF75">
            <v>46517.2633244949</v>
          </cell>
          <cell r="AG75">
            <v>51727.1045120733</v>
          </cell>
          <cell r="AH75">
            <v>56933.8592789622</v>
          </cell>
          <cell r="AI75">
            <v>62141.2705638966</v>
          </cell>
          <cell r="AJ75">
            <v>62141.2705638966</v>
          </cell>
          <cell r="AN75">
            <v>15426.3960517454</v>
          </cell>
          <cell r="AO75">
            <v>15533.3655969311</v>
          </cell>
          <cell r="AP75">
            <v>15557.5016758185</v>
          </cell>
          <cell r="AQ75">
            <v>15624.0072394017</v>
          </cell>
        </row>
        <row r="77">
          <cell r="I77">
            <v>2963.9846250375</v>
          </cell>
          <cell r="J77">
            <v>2217.76708669238</v>
          </cell>
          <cell r="K77">
            <v>2773.33707052993</v>
          </cell>
          <cell r="L77">
            <v>2568.13439185245</v>
          </cell>
          <cell r="M77">
            <v>2338.52049568298</v>
          </cell>
          <cell r="N77">
            <v>2183.10793760221</v>
          </cell>
          <cell r="O77">
            <v>2511.20359579137</v>
          </cell>
          <cell r="P77">
            <v>2783.90002668329</v>
          </cell>
          <cell r="Q77">
            <v>2558.57760905059</v>
          </cell>
          <cell r="R77">
            <v>3492.59664037944</v>
          </cell>
          <cell r="S77">
            <v>3359.8367791846</v>
          </cell>
          <cell r="T77">
            <v>3748.99962781276</v>
          </cell>
          <cell r="U77">
            <v>33499.9658862995</v>
          </cell>
          <cell r="X77">
            <v>2963.9846250375</v>
          </cell>
          <cell r="Y77">
            <v>5181.75171172988</v>
          </cell>
          <cell r="Z77">
            <v>7955.08878225981</v>
          </cell>
          <cell r="AA77">
            <v>10523.2231741123</v>
          </cell>
          <cell r="AB77">
            <v>12861.7436697952</v>
          </cell>
          <cell r="AC77">
            <v>15044.8516073975</v>
          </cell>
          <cell r="AD77">
            <v>17556.0552031888</v>
          </cell>
          <cell r="AE77">
            <v>20339.9552298721</v>
          </cell>
          <cell r="AF77">
            <v>22898.5328389227</v>
          </cell>
          <cell r="AG77">
            <v>26391.1294793022</v>
          </cell>
          <cell r="AH77">
            <v>29750.9662584868</v>
          </cell>
          <cell r="AI77">
            <v>33499.9658862995</v>
          </cell>
          <cell r="AJ77">
            <v>33499.9658862995</v>
          </cell>
          <cell r="AN77">
            <v>7955.08878225981</v>
          </cell>
          <cell r="AO77">
            <v>7089.76282513765</v>
          </cell>
          <cell r="AP77">
            <v>7853.68123152525</v>
          </cell>
          <cell r="AQ77">
            <v>10601.4330473768</v>
          </cell>
        </row>
        <row r="80">
          <cell r="I80">
            <v>26328.2714707661</v>
          </cell>
          <cell r="J80">
            <v>23759.0068390198</v>
          </cell>
          <cell r="K80">
            <v>25742.7717617805</v>
          </cell>
          <cell r="L80">
            <v>24800.1569379832</v>
          </cell>
          <cell r="M80">
            <v>25898.9100597746</v>
          </cell>
          <cell r="N80">
            <v>25487.4695768567</v>
          </cell>
          <cell r="O80">
            <v>26390.9414236274</v>
          </cell>
          <cell r="P80">
            <v>27922.6528900229</v>
          </cell>
          <cell r="Q80">
            <v>26909.2247125726</v>
          </cell>
          <cell r="R80">
            <v>28487.4049491724</v>
          </cell>
          <cell r="S80">
            <v>29303.9376000325</v>
          </cell>
          <cell r="T80">
            <v>30275.8772602852</v>
          </cell>
          <cell r="U80">
            <v>321306.625481894</v>
          </cell>
          <cell r="X80">
            <v>26328.2714707661</v>
          </cell>
          <cell r="Y80">
            <v>50087.2783097859</v>
          </cell>
          <cell r="Z80">
            <v>75830.0500715663</v>
          </cell>
          <cell r="AA80">
            <v>100630.20700955</v>
          </cell>
          <cell r="AB80">
            <v>126529.117069324</v>
          </cell>
          <cell r="AC80">
            <v>152016.586646181</v>
          </cell>
          <cell r="AD80">
            <v>178407.528069808</v>
          </cell>
          <cell r="AE80">
            <v>206330.180959831</v>
          </cell>
          <cell r="AF80">
            <v>233239.405672404</v>
          </cell>
          <cell r="AG80">
            <v>261726.810621576</v>
          </cell>
          <cell r="AH80">
            <v>291030.748221609</v>
          </cell>
          <cell r="AI80">
            <v>321306.625481894</v>
          </cell>
          <cell r="AJ80">
            <v>321306.625481894</v>
          </cell>
          <cell r="AN80">
            <v>75830.0500715663</v>
          </cell>
          <cell r="AO80">
            <v>76186.5365746145</v>
          </cell>
          <cell r="AP80">
            <v>81222.8190262229</v>
          </cell>
          <cell r="AQ80">
            <v>88067.2198094901</v>
          </cell>
        </row>
        <row r="81">
          <cell r="I81">
            <v>8102.76238609083</v>
          </cell>
          <cell r="J81">
            <v>7310.69943621673</v>
          </cell>
          <cell r="K81">
            <v>7968.02301169764</v>
          </cell>
          <cell r="L81">
            <v>7778.95962972199</v>
          </cell>
          <cell r="M81">
            <v>7518.3872507279</v>
          </cell>
          <cell r="N81">
            <v>7325.78154161884</v>
          </cell>
          <cell r="O81">
            <v>7687.00040478014</v>
          </cell>
          <cell r="P81">
            <v>7982.1595234081</v>
          </cell>
          <cell r="Q81">
            <v>7742.02297915549</v>
          </cell>
          <cell r="R81">
            <v>8702.43782795783</v>
          </cell>
          <cell r="S81">
            <v>8566.59154607342</v>
          </cell>
          <cell r="T81">
            <v>8956.4109127472</v>
          </cell>
          <cell r="U81">
            <v>95641.2364501961</v>
          </cell>
          <cell r="X81">
            <v>8102.76238609083</v>
          </cell>
          <cell r="Y81">
            <v>15413.4618223076</v>
          </cell>
          <cell r="Z81">
            <v>23381.4848340052</v>
          </cell>
          <cell r="AA81">
            <v>31160.4444637272</v>
          </cell>
          <cell r="AB81">
            <v>38678.8317144551</v>
          </cell>
          <cell r="AC81">
            <v>46004.6132560739</v>
          </cell>
          <cell r="AD81">
            <v>53691.6136608541</v>
          </cell>
          <cell r="AE81">
            <v>61673.7731842622</v>
          </cell>
          <cell r="AF81">
            <v>69415.7961634176</v>
          </cell>
          <cell r="AG81">
            <v>78118.2339913755</v>
          </cell>
          <cell r="AH81">
            <v>86684.8255374489</v>
          </cell>
          <cell r="AI81">
            <v>95641.2364501961</v>
          </cell>
          <cell r="AJ81">
            <v>95641.2364501961</v>
          </cell>
          <cell r="AN81">
            <v>23381.4848340052</v>
          </cell>
          <cell r="AO81">
            <v>22623.1284220687</v>
          </cell>
          <cell r="AP81">
            <v>23411.1829073437</v>
          </cell>
          <cell r="AQ81">
            <v>26225.4402867785</v>
          </cell>
        </row>
        <row r="82">
          <cell r="I82">
            <v>34431.0338568569</v>
          </cell>
          <cell r="J82">
            <v>31069.7062752365</v>
          </cell>
          <cell r="K82">
            <v>33710.7947734781</v>
          </cell>
          <cell r="L82">
            <v>32579.1165677052</v>
          </cell>
          <cell r="M82">
            <v>33417.2973105025</v>
          </cell>
          <cell r="N82">
            <v>32813.2511184756</v>
          </cell>
          <cell r="O82">
            <v>34077.9418284075</v>
          </cell>
          <cell r="P82">
            <v>35904.812413431</v>
          </cell>
          <cell r="Q82">
            <v>34651.2476917281</v>
          </cell>
          <cell r="R82">
            <v>37189.8427771302</v>
          </cell>
          <cell r="S82">
            <v>37870.5291461059</v>
          </cell>
          <cell r="T82">
            <v>39232.2881730324</v>
          </cell>
          <cell r="U82">
            <v>416947.86193209</v>
          </cell>
          <cell r="X82">
            <v>34431.0338568569</v>
          </cell>
          <cell r="Y82">
            <v>65500.7401320934</v>
          </cell>
          <cell r="Z82">
            <v>99211.5349055715</v>
          </cell>
          <cell r="AA82">
            <v>131790.651473277</v>
          </cell>
          <cell r="AB82">
            <v>165207.948783779</v>
          </cell>
          <cell r="AC82">
            <v>198021.199902255</v>
          </cell>
          <cell r="AD82">
            <v>232099.141730662</v>
          </cell>
          <cell r="AE82">
            <v>268003.954144093</v>
          </cell>
          <cell r="AF82">
            <v>302655.201835821</v>
          </cell>
          <cell r="AG82">
            <v>339845.044612952</v>
          </cell>
          <cell r="AH82">
            <v>377715.573759058</v>
          </cell>
          <cell r="AI82">
            <v>416947.86193209</v>
          </cell>
          <cell r="AJ82">
            <v>416947.86193209</v>
          </cell>
          <cell r="AN82">
            <v>99211.5349055715</v>
          </cell>
          <cell r="AO82">
            <v>98809.6649966832</v>
          </cell>
          <cell r="AP82">
            <v>104634.001933567</v>
          </cell>
          <cell r="AQ82">
            <v>114292.660096269</v>
          </cell>
        </row>
        <row r="86">
          <cell r="I86">
            <v>1871.61000666621</v>
          </cell>
          <cell r="J86">
            <v>1801.24733825706</v>
          </cell>
          <cell r="K86">
            <v>1874.40755012182</v>
          </cell>
          <cell r="L86">
            <v>1843.16836013223</v>
          </cell>
          <cell r="M86">
            <v>1870.59179440679</v>
          </cell>
          <cell r="N86">
            <v>1857.69129803856</v>
          </cell>
          <cell r="O86">
            <v>1869.88944745132</v>
          </cell>
          <cell r="P86">
            <v>1902.35893694324</v>
          </cell>
          <cell r="Q86">
            <v>1875.46899965197</v>
          </cell>
          <cell r="R86">
            <v>1901.04316685956</v>
          </cell>
          <cell r="S86">
            <v>1912.20144390195</v>
          </cell>
          <cell r="T86">
            <v>1945.76687179834</v>
          </cell>
          <cell r="U86">
            <v>22525.4452142291</v>
          </cell>
          <cell r="X86">
            <v>1871.61000666621</v>
          </cell>
          <cell r="Y86">
            <v>3672.85734492327</v>
          </cell>
          <cell r="Z86">
            <v>5547.26489504508</v>
          </cell>
          <cell r="AA86">
            <v>7390.43325517732</v>
          </cell>
          <cell r="AB86">
            <v>9261.02504958411</v>
          </cell>
          <cell r="AC86">
            <v>11118.7163476227</v>
          </cell>
          <cell r="AD86">
            <v>12988.605795074</v>
          </cell>
          <cell r="AE86">
            <v>14890.9647320172</v>
          </cell>
          <cell r="AF86">
            <v>16766.4337316692</v>
          </cell>
          <cell r="AG86">
            <v>18667.4768985288</v>
          </cell>
          <cell r="AH86">
            <v>20579.6783424307</v>
          </cell>
          <cell r="AI86">
            <v>22525.4452142291</v>
          </cell>
          <cell r="AJ86">
            <v>22525.4452142291</v>
          </cell>
          <cell r="AN86">
            <v>5547.26489504508</v>
          </cell>
          <cell r="AO86">
            <v>5571.45145257758</v>
          </cell>
          <cell r="AP86">
            <v>5647.71738404654</v>
          </cell>
          <cell r="AQ86">
            <v>5759.01148255985</v>
          </cell>
        </row>
        <row r="87">
          <cell r="I87">
            <v>1440.89375135089</v>
          </cell>
          <cell r="J87">
            <v>1303.22416726206</v>
          </cell>
          <cell r="K87">
            <v>1404.42972174888</v>
          </cell>
          <cell r="L87">
            <v>1367.45075203189</v>
          </cell>
          <cell r="M87">
            <v>1424.49504261242</v>
          </cell>
          <cell r="N87">
            <v>1392.69256237847</v>
          </cell>
          <cell r="O87">
            <v>1423.46271504779</v>
          </cell>
          <cell r="P87">
            <v>1494.20354225324</v>
          </cell>
          <cell r="Q87">
            <v>1451.65751521287</v>
          </cell>
          <cell r="R87">
            <v>1531.75348319996</v>
          </cell>
          <cell r="S87">
            <v>1526.42936745227</v>
          </cell>
          <cell r="T87">
            <v>1587.32394235043</v>
          </cell>
          <cell r="U87">
            <v>17348.0165629012</v>
          </cell>
          <cell r="X87">
            <v>1440.89375135089</v>
          </cell>
          <cell r="Y87">
            <v>2744.11791861295</v>
          </cell>
          <cell r="Z87">
            <v>4148.54764036183</v>
          </cell>
          <cell r="AA87">
            <v>5515.99839239372</v>
          </cell>
          <cell r="AB87">
            <v>6940.49343500613</v>
          </cell>
          <cell r="AC87">
            <v>8333.18599738461</v>
          </cell>
          <cell r="AD87">
            <v>9756.6487124324</v>
          </cell>
          <cell r="AE87">
            <v>11250.8522546856</v>
          </cell>
          <cell r="AF87">
            <v>12702.5097698985</v>
          </cell>
          <cell r="AG87">
            <v>14234.2632530985</v>
          </cell>
          <cell r="AH87">
            <v>15760.6926205507</v>
          </cell>
          <cell r="AI87">
            <v>17348.0165629012</v>
          </cell>
          <cell r="AJ87">
            <v>17348.0165629012</v>
          </cell>
          <cell r="AN87">
            <v>4148.54764036183</v>
          </cell>
          <cell r="AO87">
            <v>4184.63835702278</v>
          </cell>
          <cell r="AP87">
            <v>4369.3237725139</v>
          </cell>
          <cell r="AQ87">
            <v>4645.50679300266</v>
          </cell>
        </row>
        <row r="88">
          <cell r="I88">
            <v>206.975</v>
          </cell>
          <cell r="J88">
            <v>53.4</v>
          </cell>
          <cell r="K88">
            <v>98.181</v>
          </cell>
          <cell r="L88">
            <v>46.736</v>
          </cell>
          <cell r="M88">
            <v>58.406</v>
          </cell>
          <cell r="N88">
            <v>27.714</v>
          </cell>
          <cell r="O88">
            <v>26.394</v>
          </cell>
          <cell r="P88">
            <v>73.854</v>
          </cell>
          <cell r="Q88">
            <v>8.396</v>
          </cell>
          <cell r="R88">
            <v>28.63</v>
          </cell>
          <cell r="S88">
            <v>13.353</v>
          </cell>
          <cell r="T88">
            <v>60.942</v>
          </cell>
          <cell r="U88">
            <v>702.981</v>
          </cell>
          <cell r="X88">
            <v>206.975</v>
          </cell>
          <cell r="Y88">
            <v>260.375</v>
          </cell>
          <cell r="Z88">
            <v>358.556</v>
          </cell>
          <cell r="AA88">
            <v>405.292</v>
          </cell>
          <cell r="AB88">
            <v>463.698</v>
          </cell>
          <cell r="AC88">
            <v>491.412</v>
          </cell>
          <cell r="AD88">
            <v>517.806</v>
          </cell>
          <cell r="AE88">
            <v>591.66</v>
          </cell>
          <cell r="AF88">
            <v>600.056</v>
          </cell>
          <cell r="AG88">
            <v>628.686</v>
          </cell>
          <cell r="AH88">
            <v>642.039</v>
          </cell>
          <cell r="AI88">
            <v>702.981</v>
          </cell>
          <cell r="AJ88">
            <v>702.981</v>
          </cell>
          <cell r="AN88">
            <v>358.556</v>
          </cell>
          <cell r="AO88">
            <v>132.856</v>
          </cell>
          <cell r="AP88">
            <v>108.644</v>
          </cell>
          <cell r="AQ88">
            <v>102.925</v>
          </cell>
        </row>
        <row r="89">
          <cell r="I89">
            <v>2984.92721827364</v>
          </cell>
          <cell r="J89">
            <v>2922.70416131688</v>
          </cell>
          <cell r="K89">
            <v>2995.68451492462</v>
          </cell>
          <cell r="L89">
            <v>3017.59607427811</v>
          </cell>
          <cell r="M89">
            <v>2996.57557953765</v>
          </cell>
          <cell r="N89">
            <v>2979.29157166775</v>
          </cell>
          <cell r="O89">
            <v>3020.23304680382</v>
          </cell>
          <cell r="P89">
            <v>3039.88505968272</v>
          </cell>
          <cell r="Q89">
            <v>3026.92972839614</v>
          </cell>
          <cell r="R89">
            <v>3053.6576025363</v>
          </cell>
          <cell r="S89">
            <v>3050.43751518006</v>
          </cell>
          <cell r="T89">
            <v>3050.71685822569</v>
          </cell>
          <cell r="U89">
            <v>36138.6389308234</v>
          </cell>
          <cell r="X89">
            <v>2984.92721827364</v>
          </cell>
          <cell r="Y89">
            <v>5907.63137959052</v>
          </cell>
          <cell r="Z89">
            <v>8903.31589451514</v>
          </cell>
          <cell r="AA89">
            <v>11920.9119687933</v>
          </cell>
          <cell r="AB89">
            <v>14917.4875483309</v>
          </cell>
          <cell r="AC89">
            <v>17896.7791199987</v>
          </cell>
          <cell r="AD89">
            <v>20917.0121668025</v>
          </cell>
          <cell r="AE89">
            <v>23956.8972264852</v>
          </cell>
          <cell r="AF89">
            <v>26983.8269548813</v>
          </cell>
          <cell r="AG89">
            <v>30037.4845574176</v>
          </cell>
          <cell r="AH89">
            <v>33087.9220725977</v>
          </cell>
          <cell r="AI89">
            <v>36138.6389308234</v>
          </cell>
          <cell r="AJ89">
            <v>36138.6389308234</v>
          </cell>
          <cell r="AN89">
            <v>8903.31589451514</v>
          </cell>
          <cell r="AO89">
            <v>8993.46322548351</v>
          </cell>
          <cell r="AP89">
            <v>9087.04783488267</v>
          </cell>
          <cell r="AQ89">
            <v>9154.81197594205</v>
          </cell>
        </row>
        <row r="90">
          <cell r="I90">
            <v>2210.43482627241</v>
          </cell>
          <cell r="J90">
            <v>2259.61776255574</v>
          </cell>
          <cell r="K90">
            <v>2346.31923666259</v>
          </cell>
          <cell r="L90">
            <v>2328.51068870761</v>
          </cell>
          <cell r="M90">
            <v>2298.88872445515</v>
          </cell>
          <cell r="N90">
            <v>2240.81105497998</v>
          </cell>
          <cell r="O90">
            <v>2221.34905808818</v>
          </cell>
          <cell r="P90">
            <v>2233.2760826596</v>
          </cell>
          <cell r="Q90">
            <v>2224.44145665961</v>
          </cell>
          <cell r="R90">
            <v>2231.4761266596</v>
          </cell>
          <cell r="S90">
            <v>2224.1395266596</v>
          </cell>
          <cell r="T90">
            <v>2224.85281165961</v>
          </cell>
          <cell r="U90">
            <v>27044.1173560197</v>
          </cell>
          <cell r="X90">
            <v>2210.43482627241</v>
          </cell>
          <cell r="Y90">
            <v>4470.05258882814</v>
          </cell>
          <cell r="Z90">
            <v>6816.37182549073</v>
          </cell>
          <cell r="AA90">
            <v>9144.88251419834</v>
          </cell>
          <cell r="AB90">
            <v>11443.7712386535</v>
          </cell>
          <cell r="AC90">
            <v>13684.5822936335</v>
          </cell>
          <cell r="AD90">
            <v>15905.9313517216</v>
          </cell>
          <cell r="AE90">
            <v>18139.2074343813</v>
          </cell>
          <cell r="AF90">
            <v>20363.6488910409</v>
          </cell>
          <cell r="AG90">
            <v>22595.1250177005</v>
          </cell>
          <cell r="AH90">
            <v>24819.2645443601</v>
          </cell>
          <cell r="AI90">
            <v>27044.1173560197</v>
          </cell>
          <cell r="AJ90">
            <v>27044.1173560197</v>
          </cell>
          <cell r="AN90">
            <v>6816.37182549073</v>
          </cell>
          <cell r="AO90">
            <v>6868.21046814274</v>
          </cell>
          <cell r="AP90">
            <v>6679.06659740739</v>
          </cell>
          <cell r="AQ90">
            <v>6680.46846497882</v>
          </cell>
        </row>
        <row r="91">
          <cell r="I91">
            <v>5339.06549451731</v>
          </cell>
          <cell r="J91">
            <v>5005.95420791801</v>
          </cell>
          <cell r="K91">
            <v>5265.05804900895</v>
          </cell>
          <cell r="L91">
            <v>5195.28521359372</v>
          </cell>
          <cell r="M91">
            <v>5323.86879985984</v>
          </cell>
          <cell r="N91">
            <v>5246.39969195136</v>
          </cell>
          <cell r="O91">
            <v>5315.95173197928</v>
          </cell>
          <cell r="P91">
            <v>5465.59455851739</v>
          </cell>
          <cell r="Q91">
            <v>5359.01797931948</v>
          </cell>
          <cell r="R91">
            <v>5545.21218387937</v>
          </cell>
          <cell r="S91">
            <v>5492.15264867272</v>
          </cell>
          <cell r="T91">
            <v>5631.35922084224</v>
          </cell>
          <cell r="U91">
            <v>64184.9197800597</v>
          </cell>
          <cell r="X91">
            <v>5339.06549451731</v>
          </cell>
          <cell r="Y91">
            <v>10345.0197024353</v>
          </cell>
          <cell r="Z91">
            <v>15610.0777514443</v>
          </cell>
          <cell r="AA91">
            <v>20805.362965038</v>
          </cell>
          <cell r="AB91">
            <v>26129.2317648978</v>
          </cell>
          <cell r="AC91">
            <v>31375.6314568492</v>
          </cell>
          <cell r="AD91">
            <v>36691.5831888285</v>
          </cell>
          <cell r="AE91">
            <v>42157.1777473459</v>
          </cell>
          <cell r="AF91">
            <v>47516.1957266653</v>
          </cell>
          <cell r="AG91">
            <v>53061.4079105447</v>
          </cell>
          <cell r="AH91">
            <v>58553.5605592174</v>
          </cell>
          <cell r="AI91">
            <v>64184.9197800597</v>
          </cell>
          <cell r="AJ91">
            <v>64184.9197800597</v>
          </cell>
          <cell r="AN91">
            <v>15610.0777514443</v>
          </cell>
          <cell r="AO91">
            <v>15765.5537054049</v>
          </cell>
          <cell r="AP91">
            <v>16140.5642698161</v>
          </cell>
          <cell r="AQ91">
            <v>16668.7240533943</v>
          </cell>
        </row>
        <row r="92">
          <cell r="I92">
            <v>14053.9062970805</v>
          </cell>
          <cell r="J92">
            <v>13346.1476373097</v>
          </cell>
          <cell r="K92">
            <v>13984.0800724669</v>
          </cell>
          <cell r="L92">
            <v>13798.7470887436</v>
          </cell>
          <cell r="M92">
            <v>13972.8259408719</v>
          </cell>
          <cell r="N92">
            <v>13744.6001790161</v>
          </cell>
          <cell r="O92">
            <v>13877.2799993704</v>
          </cell>
          <cell r="P92">
            <v>14209.1721800562</v>
          </cell>
          <cell r="Q92">
            <v>13945.9116792401</v>
          </cell>
          <cell r="R92">
            <v>14291.7725631348</v>
          </cell>
          <cell r="S92">
            <v>14218.7135018666</v>
          </cell>
          <cell r="T92">
            <v>14500.9617048763</v>
          </cell>
          <cell r="U92">
            <v>167944.118844033</v>
          </cell>
          <cell r="X92">
            <v>14053.9062970805</v>
          </cell>
          <cell r="Y92">
            <v>27400.0539343902</v>
          </cell>
          <cell r="Z92">
            <v>41384.134006857</v>
          </cell>
          <cell r="AA92">
            <v>55182.8810956006</v>
          </cell>
          <cell r="AB92">
            <v>69155.7070364725</v>
          </cell>
          <cell r="AC92">
            <v>82900.3072154886</v>
          </cell>
          <cell r="AD92">
            <v>96777.587214859</v>
          </cell>
          <cell r="AE92">
            <v>110986.759394915</v>
          </cell>
          <cell r="AF92">
            <v>124932.671074155</v>
          </cell>
          <cell r="AG92">
            <v>139224.44363729</v>
          </cell>
          <cell r="AH92">
            <v>153443.157139157</v>
          </cell>
          <cell r="AI92">
            <v>167944.118844033</v>
          </cell>
          <cell r="AJ92">
            <v>167944.118844033</v>
          </cell>
          <cell r="AN92">
            <v>41384.134006857</v>
          </cell>
          <cell r="AO92">
            <v>41516.1732086315</v>
          </cell>
          <cell r="AP92">
            <v>42032.3638586666</v>
          </cell>
          <cell r="AQ92">
            <v>43011.4477698777</v>
          </cell>
        </row>
        <row r="94">
          <cell r="I94">
            <v>74.5518451860548</v>
          </cell>
          <cell r="J94">
            <v>66.3621862491573</v>
          </cell>
          <cell r="K94">
            <v>72.7697026349387</v>
          </cell>
          <cell r="L94">
            <v>69.9019781758092</v>
          </cell>
          <cell r="M94">
            <v>71.9778069844445</v>
          </cell>
          <cell r="N94">
            <v>69.1694730559643</v>
          </cell>
          <cell r="O94">
            <v>68.6828440441562</v>
          </cell>
          <cell r="P94">
            <v>71.7241694172047</v>
          </cell>
          <cell r="Q94">
            <v>68.4443946269275</v>
          </cell>
          <cell r="R94">
            <v>71.5040860683168</v>
          </cell>
          <cell r="S94">
            <v>68.9085725089763</v>
          </cell>
          <cell r="T94">
            <v>71.1382215952455</v>
          </cell>
          <cell r="U94">
            <v>845.135280547196</v>
          </cell>
          <cell r="X94">
            <v>74.5518451860548</v>
          </cell>
          <cell r="Y94">
            <v>140.914031435212</v>
          </cell>
          <cell r="Z94">
            <v>213.683734070151</v>
          </cell>
          <cell r="AA94">
            <v>283.58571224596</v>
          </cell>
          <cell r="AB94">
            <v>355.563519230405</v>
          </cell>
          <cell r="AC94">
            <v>424.732992286369</v>
          </cell>
          <cell r="AD94">
            <v>493.415836330525</v>
          </cell>
          <cell r="AE94">
            <v>565.14000574773</v>
          </cell>
          <cell r="AF94">
            <v>633.584400374657</v>
          </cell>
          <cell r="AG94">
            <v>705.088486442974</v>
          </cell>
          <cell r="AH94">
            <v>773.99705895195</v>
          </cell>
          <cell r="AI94">
            <v>845.135280547196</v>
          </cell>
          <cell r="AJ94">
            <v>845.135280547196</v>
          </cell>
          <cell r="AN94">
            <v>213.683734070151</v>
          </cell>
          <cell r="AO94">
            <v>211.049258216218</v>
          </cell>
          <cell r="AP94">
            <v>208.851408088288</v>
          </cell>
          <cell r="AQ94">
            <v>211.550880172539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</row>
        <row r="97">
          <cell r="I97">
            <v>20451.6794049625</v>
          </cell>
          <cell r="J97">
            <v>17789.9208241759</v>
          </cell>
          <cell r="K97">
            <v>19799.4844036462</v>
          </cell>
          <cell r="L97">
            <v>18850.2714571374</v>
          </cell>
          <cell r="M97">
            <v>19516.449176615</v>
          </cell>
          <cell r="N97">
            <v>19137.8204125154</v>
          </cell>
          <cell r="O97">
            <v>20269.3446730813</v>
          </cell>
          <cell r="P97">
            <v>21767.364402792</v>
          </cell>
          <cell r="Q97">
            <v>20773.780407115</v>
          </cell>
          <cell r="R97">
            <v>22969.5743000638</v>
          </cell>
          <cell r="S97">
            <v>23720.7242167483</v>
          </cell>
          <cell r="T97">
            <v>24802.4646897513</v>
          </cell>
          <cell r="U97">
            <v>249848.878368604</v>
          </cell>
          <cell r="X97">
            <v>20451.6794049625</v>
          </cell>
          <cell r="Y97">
            <v>38241.6002291384</v>
          </cell>
          <cell r="Z97">
            <v>58041.0846327846</v>
          </cell>
          <cell r="AA97">
            <v>76891.3560899221</v>
          </cell>
          <cell r="AB97">
            <v>96407.8052665371</v>
          </cell>
          <cell r="AC97">
            <v>115545.625679053</v>
          </cell>
          <cell r="AD97">
            <v>135814.970352134</v>
          </cell>
          <cell r="AE97">
            <v>157582.334754926</v>
          </cell>
          <cell r="AF97">
            <v>178356.115162041</v>
          </cell>
          <cell r="AG97">
            <v>201325.689462105</v>
          </cell>
          <cell r="AH97">
            <v>225046.413678853</v>
          </cell>
          <cell r="AI97">
            <v>249848.878368604</v>
          </cell>
          <cell r="AJ97">
            <v>249848.878368604</v>
          </cell>
          <cell r="AN97">
            <v>58041.0846327846</v>
          </cell>
          <cell r="AO97">
            <v>57504.5410462679</v>
          </cell>
          <cell r="AP97">
            <v>62810.4894829883</v>
          </cell>
          <cell r="AQ97">
            <v>71492.7632065634</v>
          </cell>
        </row>
        <row r="99">
          <cell r="I99">
            <v>3877.41892472029</v>
          </cell>
          <cell r="J99">
            <v>3798.49174102133</v>
          </cell>
          <cell r="K99">
            <v>3731.75008118613</v>
          </cell>
          <cell r="L99">
            <v>3787.28482798961</v>
          </cell>
          <cell r="M99">
            <v>3729.29017820315</v>
          </cell>
          <cell r="N99">
            <v>3709.26262218381</v>
          </cell>
          <cell r="O99">
            <v>3846.33580357678</v>
          </cell>
          <cell r="P99">
            <v>3865.19392470615</v>
          </cell>
          <cell r="Q99">
            <v>3884.97401717963</v>
          </cell>
          <cell r="R99">
            <v>4014.75560770493</v>
          </cell>
          <cell r="S99">
            <v>4030.06441382411</v>
          </cell>
          <cell r="T99">
            <v>4022.5239831501</v>
          </cell>
          <cell r="U99">
            <v>46297.346125446</v>
          </cell>
          <cell r="X99">
            <v>3877.41892472029</v>
          </cell>
          <cell r="Y99">
            <v>7675.91066574162</v>
          </cell>
          <cell r="Z99">
            <v>11407.6607469278</v>
          </cell>
          <cell r="AA99">
            <v>15194.9455749174</v>
          </cell>
          <cell r="AB99">
            <v>18924.2357531205</v>
          </cell>
          <cell r="AC99">
            <v>22633.4983753043</v>
          </cell>
          <cell r="AD99">
            <v>26479.8341788811</v>
          </cell>
          <cell r="AE99">
            <v>30345.0281035873</v>
          </cell>
          <cell r="AF99">
            <v>34230.0021207669</v>
          </cell>
          <cell r="AG99">
            <v>38244.7577284718</v>
          </cell>
          <cell r="AH99">
            <v>42274.8221422959</v>
          </cell>
          <cell r="AI99">
            <v>46297.346125446</v>
          </cell>
          <cell r="AJ99">
            <v>46297.346125446</v>
          </cell>
          <cell r="AN99">
            <v>11407.6607469278</v>
          </cell>
          <cell r="AO99">
            <v>11225.8376283766</v>
          </cell>
          <cell r="AP99">
            <v>11596.5037454626</v>
          </cell>
          <cell r="AQ99">
            <v>12067.3440046791</v>
          </cell>
        </row>
        <row r="100">
          <cell r="I100">
            <v>6132.47637768962</v>
          </cell>
          <cell r="J100">
            <v>5176.8287607672</v>
          </cell>
          <cell r="K100">
            <v>5945.06169931021</v>
          </cell>
          <cell r="L100">
            <v>5573.3050527847</v>
          </cell>
          <cell r="M100">
            <v>5841.2488294124</v>
          </cell>
          <cell r="N100">
            <v>5708.5663824227</v>
          </cell>
          <cell r="O100">
            <v>6076.51328171667</v>
          </cell>
          <cell r="P100">
            <v>6623.80307689175</v>
          </cell>
          <cell r="Q100">
            <v>6248.85836427608</v>
          </cell>
          <cell r="R100">
            <v>7013.28291617277</v>
          </cell>
          <cell r="S100">
            <v>7285.54412708195</v>
          </cell>
          <cell r="T100">
            <v>7688.57806144245</v>
          </cell>
          <cell r="U100">
            <v>75314.0669299685</v>
          </cell>
          <cell r="X100">
            <v>6132.47637768962</v>
          </cell>
          <cell r="Y100">
            <v>11309.3051384568</v>
          </cell>
          <cell r="Z100">
            <v>17254.366837767</v>
          </cell>
          <cell r="AA100">
            <v>22827.6718905517</v>
          </cell>
          <cell r="AB100">
            <v>28668.9207199641</v>
          </cell>
          <cell r="AC100">
            <v>34377.4871023868</v>
          </cell>
          <cell r="AD100">
            <v>40454.0003841035</v>
          </cell>
          <cell r="AE100">
            <v>47077.8034609953</v>
          </cell>
          <cell r="AF100">
            <v>53326.6618252714</v>
          </cell>
          <cell r="AG100">
            <v>60339.9447414441</v>
          </cell>
          <cell r="AH100">
            <v>67625.4888685261</v>
          </cell>
          <cell r="AI100">
            <v>75314.0669299685</v>
          </cell>
          <cell r="AJ100">
            <v>75314.0669299685</v>
          </cell>
          <cell r="AN100">
            <v>17254.366837767</v>
          </cell>
          <cell r="AO100">
            <v>17123.1202646198</v>
          </cell>
          <cell r="AP100">
            <v>18949.1747228845</v>
          </cell>
          <cell r="AQ100">
            <v>21987.4051046972</v>
          </cell>
        </row>
        <row r="102">
          <cell r="I102">
            <v>10441.7841025526</v>
          </cell>
          <cell r="J102">
            <v>8814.60032238739</v>
          </cell>
          <cell r="K102">
            <v>10122.6726231498</v>
          </cell>
          <cell r="L102">
            <v>9489.68157636313</v>
          </cell>
          <cell r="M102">
            <v>9945.91016899949</v>
          </cell>
          <cell r="N102">
            <v>9719.99140790893</v>
          </cell>
          <cell r="O102">
            <v>10346.4955877878</v>
          </cell>
          <cell r="P102">
            <v>11278.3674011941</v>
          </cell>
          <cell r="Q102">
            <v>10639.9480256593</v>
          </cell>
          <cell r="R102">
            <v>11941.5357761861</v>
          </cell>
          <cell r="S102">
            <v>12405.1156758422</v>
          </cell>
          <cell r="T102">
            <v>13091.3626451588</v>
          </cell>
          <cell r="U102">
            <v>128237.46531319</v>
          </cell>
          <cell r="X102">
            <v>10441.7841025526</v>
          </cell>
          <cell r="Y102">
            <v>19256.38442494</v>
          </cell>
          <cell r="Z102">
            <v>29379.0570480898</v>
          </cell>
          <cell r="AA102">
            <v>38868.738624453</v>
          </cell>
          <cell r="AB102">
            <v>48814.6487934524</v>
          </cell>
          <cell r="AC102">
            <v>58534.6402013614</v>
          </cell>
          <cell r="AD102">
            <v>68881.1357891492</v>
          </cell>
          <cell r="AE102">
            <v>80159.5031903433</v>
          </cell>
          <cell r="AF102">
            <v>90799.4512160026</v>
          </cell>
          <cell r="AG102">
            <v>102740.986992189</v>
          </cell>
          <cell r="AH102">
            <v>115146.102668031</v>
          </cell>
          <cell r="AI102">
            <v>128237.46531319</v>
          </cell>
          <cell r="AJ102">
            <v>128237.46531319</v>
          </cell>
          <cell r="AN102">
            <v>29379.0570480898</v>
          </cell>
          <cell r="AO102">
            <v>29155.5831532716</v>
          </cell>
          <cell r="AP102">
            <v>32264.8110146412</v>
          </cell>
          <cell r="AQ102">
            <v>37438.0140971871</v>
          </cell>
        </row>
        <row r="104">
          <cell r="I104">
            <v>0.74</v>
          </cell>
          <cell r="J104">
            <v>0.81</v>
          </cell>
          <cell r="K104">
            <v>0.77</v>
          </cell>
          <cell r="L104">
            <v>0.79</v>
          </cell>
          <cell r="M104">
            <v>0.79</v>
          </cell>
          <cell r="N104">
            <v>0.81</v>
          </cell>
          <cell r="O104">
            <v>0.8</v>
          </cell>
          <cell r="P104">
            <v>0.78</v>
          </cell>
          <cell r="Q104">
            <v>0.8</v>
          </cell>
          <cell r="R104">
            <v>0.74</v>
          </cell>
          <cell r="S104">
            <v>0.74</v>
          </cell>
          <cell r="T104">
            <v>0.72</v>
          </cell>
          <cell r="U104">
            <v>0.67</v>
          </cell>
          <cell r="X104">
            <v>0.74</v>
          </cell>
          <cell r="Y104">
            <v>0.77</v>
          </cell>
          <cell r="Z104">
            <v>0.77</v>
          </cell>
          <cell r="AA104">
            <v>0.78</v>
          </cell>
          <cell r="AB104">
            <v>0.78</v>
          </cell>
          <cell r="AC104">
            <v>0.79</v>
          </cell>
          <cell r="AD104">
            <v>0.79</v>
          </cell>
          <cell r="AE104">
            <v>0.79</v>
          </cell>
          <cell r="AF104">
            <v>0.8</v>
          </cell>
          <cell r="AG104">
            <v>0.77</v>
          </cell>
          <cell r="AH104">
            <v>0.77</v>
          </cell>
          <cell r="AI104">
            <v>0.77</v>
          </cell>
          <cell r="AJ104">
            <v>0.77</v>
          </cell>
          <cell r="AN104">
            <v>0.77</v>
          </cell>
          <cell r="AO104">
            <v>0.8</v>
          </cell>
          <cell r="AP104">
            <v>0.79</v>
          </cell>
          <cell r="AQ104">
            <v>0.73</v>
          </cell>
        </row>
        <row r="108">
          <cell r="I108">
            <v>3641.24778118397</v>
          </cell>
          <cell r="J108">
            <v>3308.13649458468</v>
          </cell>
          <cell r="K108">
            <v>3567.24033567561</v>
          </cell>
          <cell r="L108">
            <v>3497.46750026039</v>
          </cell>
          <cell r="M108">
            <v>3626.05108652651</v>
          </cell>
          <cell r="N108">
            <v>3548.58197861803</v>
          </cell>
          <cell r="O108">
            <v>3623.62869864595</v>
          </cell>
          <cell r="P108">
            <v>3773.27152518405</v>
          </cell>
          <cell r="Q108">
            <v>3666.69494598615</v>
          </cell>
          <cell r="R108">
            <v>3852.88915054604</v>
          </cell>
          <cell r="S108">
            <v>3799.82961533939</v>
          </cell>
          <cell r="T108">
            <v>3939.0361875089</v>
          </cell>
          <cell r="U108">
            <v>43844.0753000597</v>
          </cell>
          <cell r="X108">
            <v>3641.24778118397</v>
          </cell>
          <cell r="Y108">
            <v>6949.38427576865</v>
          </cell>
          <cell r="Z108">
            <v>10516.6246114443</v>
          </cell>
          <cell r="AA108">
            <v>14014.0921117047</v>
          </cell>
          <cell r="AB108">
            <v>17640.1431982312</v>
          </cell>
          <cell r="AC108">
            <v>21188.7251768492</v>
          </cell>
          <cell r="AD108">
            <v>24812.3538754951</v>
          </cell>
          <cell r="AE108">
            <v>28585.6254006792</v>
          </cell>
          <cell r="AF108">
            <v>32252.3203466653</v>
          </cell>
          <cell r="AG108">
            <v>36105.2094972114</v>
          </cell>
          <cell r="AH108">
            <v>39905.0391125508</v>
          </cell>
          <cell r="AI108">
            <v>43844.0753000597</v>
          </cell>
          <cell r="AJ108">
            <v>43844.0753000597</v>
          </cell>
          <cell r="AN108">
            <v>10516.6246114443</v>
          </cell>
          <cell r="AO108">
            <v>10672.1005654049</v>
          </cell>
          <cell r="AP108">
            <v>11063.5951698161</v>
          </cell>
          <cell r="AQ108">
            <v>11591.7549533943</v>
          </cell>
        </row>
        <row r="109">
          <cell r="I109">
            <v>1264.21919333333</v>
          </cell>
          <cell r="J109">
            <v>1264.21919333333</v>
          </cell>
          <cell r="K109">
            <v>1264.21919333333</v>
          </cell>
          <cell r="L109">
            <v>1264.21919333333</v>
          </cell>
          <cell r="M109">
            <v>1264.21919333333</v>
          </cell>
          <cell r="N109">
            <v>1264.21919333333</v>
          </cell>
          <cell r="O109">
            <v>1264.21919333333</v>
          </cell>
          <cell r="P109">
            <v>1264.21919333333</v>
          </cell>
          <cell r="Q109">
            <v>1264.21919333333</v>
          </cell>
          <cell r="R109">
            <v>1264.21919333333</v>
          </cell>
          <cell r="S109">
            <v>1264.21919333333</v>
          </cell>
          <cell r="T109">
            <v>1264.21919333333</v>
          </cell>
          <cell r="U109">
            <v>15170.63032</v>
          </cell>
          <cell r="X109">
            <v>1264.21919333333</v>
          </cell>
          <cell r="Y109">
            <v>2528.43838666667</v>
          </cell>
          <cell r="Z109">
            <v>3792.65758</v>
          </cell>
          <cell r="AA109">
            <v>5056.87677333333</v>
          </cell>
          <cell r="AB109">
            <v>6321.09596666667</v>
          </cell>
          <cell r="AC109">
            <v>7585.31516</v>
          </cell>
          <cell r="AD109">
            <v>8849.53435333333</v>
          </cell>
          <cell r="AE109">
            <v>10113.7535466667</v>
          </cell>
          <cell r="AF109">
            <v>11377.97274</v>
          </cell>
          <cell r="AG109">
            <v>12642.1919333333</v>
          </cell>
          <cell r="AH109">
            <v>13906.4111266667</v>
          </cell>
          <cell r="AI109">
            <v>15170.63032</v>
          </cell>
          <cell r="AJ109">
            <v>15170.63032</v>
          </cell>
          <cell r="AN109">
            <v>3792.65758</v>
          </cell>
          <cell r="AO109">
            <v>3792.65758</v>
          </cell>
          <cell r="AP109">
            <v>3792.65758</v>
          </cell>
          <cell r="AQ109">
            <v>3792.65758</v>
          </cell>
        </row>
        <row r="110">
          <cell r="I110">
            <v>433.59852</v>
          </cell>
          <cell r="J110">
            <v>433.59852</v>
          </cell>
          <cell r="K110">
            <v>433.59852</v>
          </cell>
          <cell r="L110">
            <v>433.59852</v>
          </cell>
          <cell r="M110">
            <v>433.59852</v>
          </cell>
          <cell r="N110">
            <v>433.59852</v>
          </cell>
          <cell r="O110">
            <v>428.10384</v>
          </cell>
          <cell r="P110">
            <v>428.10384</v>
          </cell>
          <cell r="Q110">
            <v>428.10384</v>
          </cell>
          <cell r="R110">
            <v>428.10384</v>
          </cell>
          <cell r="S110">
            <v>428.10384</v>
          </cell>
          <cell r="T110">
            <v>428.10384</v>
          </cell>
          <cell r="U110">
            <v>5170.21416</v>
          </cell>
          <cell r="X110">
            <v>433.59852</v>
          </cell>
          <cell r="Y110">
            <v>867.19704</v>
          </cell>
          <cell r="Z110">
            <v>1300.79556</v>
          </cell>
          <cell r="AA110">
            <v>1734.39408</v>
          </cell>
          <cell r="AB110">
            <v>2167.9926</v>
          </cell>
          <cell r="AC110">
            <v>2601.59112</v>
          </cell>
          <cell r="AD110">
            <v>3029.69496</v>
          </cell>
          <cell r="AE110">
            <v>3457.7988</v>
          </cell>
          <cell r="AF110">
            <v>3885.90264</v>
          </cell>
          <cell r="AG110">
            <v>4314.00648</v>
          </cell>
          <cell r="AH110">
            <v>4742.11032</v>
          </cell>
          <cell r="AI110">
            <v>5170.21416</v>
          </cell>
          <cell r="AJ110">
            <v>5170.21416</v>
          </cell>
          <cell r="AN110">
            <v>1300.79556</v>
          </cell>
          <cell r="AO110">
            <v>1300.79556</v>
          </cell>
          <cell r="AP110">
            <v>1284.31152</v>
          </cell>
          <cell r="AQ110">
            <v>1284.31152</v>
          </cell>
        </row>
        <row r="111">
          <cell r="I111">
            <v>5339.06549451731</v>
          </cell>
          <cell r="J111">
            <v>5005.95420791801</v>
          </cell>
          <cell r="K111">
            <v>5265.05804900895</v>
          </cell>
          <cell r="L111">
            <v>5195.28521359372</v>
          </cell>
          <cell r="M111">
            <v>5323.86879985984</v>
          </cell>
          <cell r="N111">
            <v>5246.39969195136</v>
          </cell>
          <cell r="O111">
            <v>5315.95173197928</v>
          </cell>
          <cell r="P111">
            <v>5465.59455851739</v>
          </cell>
          <cell r="Q111">
            <v>5359.01797931948</v>
          </cell>
          <cell r="R111">
            <v>5545.21218387937</v>
          </cell>
          <cell r="S111">
            <v>5492.15264867272</v>
          </cell>
          <cell r="T111">
            <v>5631.35922084224</v>
          </cell>
          <cell r="U111">
            <v>64184.9197800597</v>
          </cell>
          <cell r="X111">
            <v>5339.06549451731</v>
          </cell>
          <cell r="Y111">
            <v>10345.0197024353</v>
          </cell>
          <cell r="Z111">
            <v>15610.0777514443</v>
          </cell>
          <cell r="AA111">
            <v>20805.362965038</v>
          </cell>
          <cell r="AB111">
            <v>26129.2317648978</v>
          </cell>
          <cell r="AC111">
            <v>31375.6314568492</v>
          </cell>
          <cell r="AD111">
            <v>36691.5831888285</v>
          </cell>
          <cell r="AE111">
            <v>42157.1777473459</v>
          </cell>
          <cell r="AF111">
            <v>47516.1957266653</v>
          </cell>
          <cell r="AG111">
            <v>53061.4079105447</v>
          </cell>
          <cell r="AH111">
            <v>58553.5605592174</v>
          </cell>
          <cell r="AI111">
            <v>64184.9197800597</v>
          </cell>
          <cell r="AJ111">
            <v>64184.9197800597</v>
          </cell>
          <cell r="AN111">
            <v>15610.0777514443</v>
          </cell>
          <cell r="AO111">
            <v>15765.5537054049</v>
          </cell>
          <cell r="AP111">
            <v>16140.5642698161</v>
          </cell>
          <cell r="AQ111">
            <v>16668.7240533943</v>
          </cell>
        </row>
        <row r="113">
          <cell r="U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</row>
        <row r="114">
          <cell r="I114">
            <v>25454.0928461237</v>
          </cell>
          <cell r="J114">
            <v>22966.2882157373</v>
          </cell>
          <cell r="K114">
            <v>24885.8755777489</v>
          </cell>
          <cell r="L114">
            <v>23966.2530826676</v>
          </cell>
          <cell r="M114">
            <v>25043.8014063662</v>
          </cell>
          <cell r="N114">
            <v>24660.6338017947</v>
          </cell>
          <cell r="O114">
            <v>25567.8407502428</v>
          </cell>
          <cell r="P114">
            <v>27070.0469495507</v>
          </cell>
          <cell r="Q114">
            <v>26089.6008813425</v>
          </cell>
          <cell r="R114">
            <v>27637.1049815052</v>
          </cell>
          <cell r="S114">
            <v>28480.7029344872</v>
          </cell>
          <cell r="T114">
            <v>29429.9634447252</v>
          </cell>
          <cell r="U114">
            <v>311252.204872292</v>
          </cell>
          <cell r="X114">
            <v>25454.0928461237</v>
          </cell>
          <cell r="Y114">
            <v>48420.3810618609</v>
          </cell>
          <cell r="Z114">
            <v>73306.2566396099</v>
          </cell>
          <cell r="AA114">
            <v>97272.5097222775</v>
          </cell>
          <cell r="AB114">
            <v>122316.311128644</v>
          </cell>
          <cell r="AC114">
            <v>146976.944930438</v>
          </cell>
          <cell r="AD114">
            <v>172544.785680681</v>
          </cell>
          <cell r="AE114">
            <v>199614.832630232</v>
          </cell>
          <cell r="AF114">
            <v>225704.433511574</v>
          </cell>
          <cell r="AG114">
            <v>253341.53849308</v>
          </cell>
          <cell r="AH114">
            <v>281822.241427567</v>
          </cell>
          <cell r="AI114">
            <v>311252.204872292</v>
          </cell>
          <cell r="AJ114">
            <v>311252.204872292</v>
          </cell>
          <cell r="AN114">
            <v>73306.2566396099</v>
          </cell>
          <cell r="AO114">
            <v>73670.6882908285</v>
          </cell>
          <cell r="AP114">
            <v>78727.488581136</v>
          </cell>
          <cell r="AQ114">
            <v>85547.7713607176</v>
          </cell>
        </row>
        <row r="117">
          <cell r="I117">
            <v>5749.24078180914</v>
          </cell>
          <cell r="J117">
            <v>5198.00422562905</v>
          </cell>
          <cell r="K117">
            <v>5627.20929130114</v>
          </cell>
          <cell r="L117">
            <v>5511.72475525227</v>
          </cell>
          <cell r="M117">
            <v>5723.47558292121</v>
          </cell>
          <cell r="N117">
            <v>5596.08789335546</v>
          </cell>
          <cell r="O117">
            <v>5716.78677111679</v>
          </cell>
          <cell r="P117">
            <v>5965.72614002976</v>
          </cell>
          <cell r="Q117">
            <v>5789.38755326841</v>
          </cell>
          <cell r="R117">
            <v>6096.68062726213</v>
          </cell>
          <cell r="S117">
            <v>6007.65026833781</v>
          </cell>
          <cell r="T117">
            <v>6238.04522637944</v>
          </cell>
          <cell r="U117">
            <v>69220.0191166626</v>
          </cell>
          <cell r="X117">
            <v>5749.24078180914</v>
          </cell>
          <cell r="Y117">
            <v>10947.2450074382</v>
          </cell>
          <cell r="Z117">
            <v>16574.4542987393</v>
          </cell>
          <cell r="AA117">
            <v>22086.1790539916</v>
          </cell>
          <cell r="AB117">
            <v>27809.6546369128</v>
          </cell>
          <cell r="AC117">
            <v>33405.7425302683</v>
          </cell>
          <cell r="AD117">
            <v>39122.5293013851</v>
          </cell>
          <cell r="AE117">
            <v>45088.2554414148</v>
          </cell>
          <cell r="AF117">
            <v>50877.6429946832</v>
          </cell>
          <cell r="AG117">
            <v>56974.3236219454</v>
          </cell>
          <cell r="AH117">
            <v>62981.9738902832</v>
          </cell>
          <cell r="AI117">
            <v>69220.0191166626</v>
          </cell>
          <cell r="AJ117">
            <v>69220.0191166626</v>
          </cell>
          <cell r="AN117">
            <v>16574.4542987393</v>
          </cell>
          <cell r="AO117">
            <v>16831.2882315289</v>
          </cell>
          <cell r="AP117">
            <v>17471.900464415</v>
          </cell>
          <cell r="AQ117">
            <v>18342.3761219794</v>
          </cell>
        </row>
        <row r="118">
          <cell r="I118">
            <v>5749.24078180914</v>
          </cell>
          <cell r="J118">
            <v>5198.00422562905</v>
          </cell>
          <cell r="K118">
            <v>5627.20929130114</v>
          </cell>
          <cell r="L118">
            <v>5511.72475525227</v>
          </cell>
          <cell r="M118">
            <v>5723.47558292121</v>
          </cell>
          <cell r="N118">
            <v>5596.08789335546</v>
          </cell>
          <cell r="O118">
            <v>5716.78677111679</v>
          </cell>
          <cell r="P118">
            <v>5965.72614002976</v>
          </cell>
          <cell r="Q118">
            <v>5789.38755326841</v>
          </cell>
          <cell r="R118">
            <v>6096.68062726213</v>
          </cell>
          <cell r="S118">
            <v>6007.65026833781</v>
          </cell>
          <cell r="T118">
            <v>6238.04522637944</v>
          </cell>
          <cell r="U118">
            <v>69220.0191166626</v>
          </cell>
          <cell r="X118">
            <v>5749.24078180914</v>
          </cell>
          <cell r="Y118">
            <v>10947.2450074382</v>
          </cell>
          <cell r="Z118">
            <v>16574.4542987393</v>
          </cell>
          <cell r="AA118">
            <v>22086.1790539916</v>
          </cell>
          <cell r="AB118">
            <v>27809.6546369128</v>
          </cell>
          <cell r="AC118">
            <v>33405.7425302683</v>
          </cell>
          <cell r="AD118">
            <v>39122.5293013851</v>
          </cell>
          <cell r="AE118">
            <v>45088.2554414148</v>
          </cell>
          <cell r="AF118">
            <v>50877.6429946832</v>
          </cell>
          <cell r="AG118">
            <v>56974.3236219454</v>
          </cell>
          <cell r="AH118">
            <v>62981.9738902832</v>
          </cell>
          <cell r="AI118">
            <v>69220.0191166626</v>
          </cell>
          <cell r="AJ118">
            <v>69220.0191166626</v>
          </cell>
          <cell r="AN118">
            <v>16574.4542987393</v>
          </cell>
          <cell r="AO118">
            <v>16831.2882315289</v>
          </cell>
          <cell r="AP118">
            <v>17471.900464415</v>
          </cell>
          <cell r="AQ118">
            <v>18342.3761219794</v>
          </cell>
        </row>
        <row r="119">
          <cell r="I119">
            <v>6206.377139019</v>
          </cell>
          <cell r="J119">
            <v>5611.53555580597</v>
          </cell>
          <cell r="K119">
            <v>6074.2209863255</v>
          </cell>
          <cell r="L119">
            <v>5949.62663736974</v>
          </cell>
          <cell r="M119">
            <v>6179.24018427353</v>
          </cell>
          <cell r="N119">
            <v>6040.90249157981</v>
          </cell>
          <cell r="O119">
            <v>6174.91449162967</v>
          </cell>
          <cell r="P119">
            <v>6442.13382473343</v>
          </cell>
          <cell r="Q119">
            <v>6251.81850473716</v>
          </cell>
          <cell r="R119">
            <v>6584.30815573697</v>
          </cell>
          <cell r="S119">
            <v>6489.5589857251</v>
          </cell>
          <cell r="T119">
            <v>6738.14215031352</v>
          </cell>
          <cell r="U119">
            <v>74742.7791072494</v>
          </cell>
          <cell r="X119">
            <v>6206.377139019</v>
          </cell>
          <cell r="Y119">
            <v>11817.912694825</v>
          </cell>
          <cell r="Z119">
            <v>17892.1336811505</v>
          </cell>
          <cell r="AA119">
            <v>23841.7603185202</v>
          </cell>
          <cell r="AB119">
            <v>30021.0005027937</v>
          </cell>
          <cell r="AC119">
            <v>36061.9029943736</v>
          </cell>
          <cell r="AD119">
            <v>42236.8174860032</v>
          </cell>
          <cell r="AE119">
            <v>48678.9513107367</v>
          </cell>
          <cell r="AF119">
            <v>54930.7698154738</v>
          </cell>
          <cell r="AG119">
            <v>61515.0779712108</v>
          </cell>
          <cell r="AH119">
            <v>68004.6369569359</v>
          </cell>
          <cell r="AI119">
            <v>74742.7791072494</v>
          </cell>
          <cell r="AJ119">
            <v>74742.7791072494</v>
          </cell>
          <cell r="AN119">
            <v>17892.1336811505</v>
          </cell>
          <cell r="AO119">
            <v>18169.7693132231</v>
          </cell>
          <cell r="AP119">
            <v>18868.8668211003</v>
          </cell>
          <cell r="AQ119">
            <v>19812.0092917756</v>
          </cell>
        </row>
        <row r="122">
          <cell r="I122">
            <v>5749.24078180914</v>
          </cell>
          <cell r="J122">
            <v>5198.00422562905</v>
          </cell>
          <cell r="K122">
            <v>5627.20929130114</v>
          </cell>
          <cell r="L122">
            <v>5511.72475525227</v>
          </cell>
          <cell r="M122">
            <v>5723.47558292121</v>
          </cell>
          <cell r="N122">
            <v>5596.08789335546</v>
          </cell>
          <cell r="O122">
            <v>5716.78677111679</v>
          </cell>
          <cell r="P122">
            <v>5965.72614002976</v>
          </cell>
          <cell r="Q122">
            <v>5789.38755326841</v>
          </cell>
          <cell r="R122">
            <v>6096.68062726213</v>
          </cell>
          <cell r="S122">
            <v>6007.65026833781</v>
          </cell>
          <cell r="T122">
            <v>6238.04522637944</v>
          </cell>
          <cell r="U122">
            <v>69220.0191166626</v>
          </cell>
          <cell r="X122">
            <v>5749.24078180914</v>
          </cell>
          <cell r="Y122">
            <v>10947.2450074382</v>
          </cell>
          <cell r="Z122">
            <v>16574.4542987393</v>
          </cell>
          <cell r="AA122">
            <v>22086.1790539916</v>
          </cell>
          <cell r="AB122">
            <v>27809.6546369128</v>
          </cell>
          <cell r="AC122">
            <v>33405.7425302683</v>
          </cell>
          <cell r="AD122">
            <v>39122.5293013851</v>
          </cell>
          <cell r="AE122">
            <v>45088.2554414148</v>
          </cell>
          <cell r="AF122">
            <v>50877.6429946832</v>
          </cell>
          <cell r="AG122">
            <v>56974.3236219454</v>
          </cell>
          <cell r="AH122">
            <v>62981.9738902832</v>
          </cell>
          <cell r="AI122">
            <v>69220.0191166626</v>
          </cell>
          <cell r="AJ122">
            <v>69220.0191166626</v>
          </cell>
          <cell r="AN122">
            <v>16574.4542987393</v>
          </cell>
          <cell r="AO122">
            <v>16831.2882315289</v>
          </cell>
          <cell r="AP122">
            <v>17471.900464415</v>
          </cell>
          <cell r="AQ122">
            <v>18342.3761219794</v>
          </cell>
        </row>
        <row r="124">
          <cell r="I124">
            <v>6206.377139019</v>
          </cell>
          <cell r="J124">
            <v>5611.53555580597</v>
          </cell>
          <cell r="K124">
            <v>6074.2209863255</v>
          </cell>
          <cell r="L124">
            <v>5949.62663736974</v>
          </cell>
          <cell r="M124">
            <v>6179.24018427353</v>
          </cell>
          <cell r="N124">
            <v>6040.90249157981</v>
          </cell>
          <cell r="O124">
            <v>6174.91449162967</v>
          </cell>
          <cell r="P124">
            <v>6442.13382473343</v>
          </cell>
          <cell r="Q124">
            <v>6251.81850473716</v>
          </cell>
          <cell r="R124">
            <v>6584.30815573697</v>
          </cell>
          <cell r="S124">
            <v>6489.5589857251</v>
          </cell>
          <cell r="T124">
            <v>6738.14215031352</v>
          </cell>
          <cell r="U124">
            <v>74742.7791072494</v>
          </cell>
          <cell r="X124">
            <v>6206.377139019</v>
          </cell>
          <cell r="Y124">
            <v>11817.912694825</v>
          </cell>
          <cell r="Z124">
            <v>17892.1336811505</v>
          </cell>
          <cell r="AA124">
            <v>23841.7603185202</v>
          </cell>
          <cell r="AB124">
            <v>30021.0005027937</v>
          </cell>
          <cell r="AC124">
            <v>36061.9029943736</v>
          </cell>
          <cell r="AD124">
            <v>42236.8174860032</v>
          </cell>
          <cell r="AE124">
            <v>48678.9513107367</v>
          </cell>
          <cell r="AF124">
            <v>54930.7698154738</v>
          </cell>
          <cell r="AG124">
            <v>61515.0779712108</v>
          </cell>
          <cell r="AH124">
            <v>68004.6369569359</v>
          </cell>
          <cell r="AI124">
            <v>74742.7791072494</v>
          </cell>
          <cell r="AJ124">
            <v>74742.7791072494</v>
          </cell>
          <cell r="AN124">
            <v>17892.1336811505</v>
          </cell>
          <cell r="AO124">
            <v>18169.7693132231</v>
          </cell>
          <cell r="AP124">
            <v>18868.8668211003</v>
          </cell>
          <cell r="AQ124">
            <v>19812.0092917756</v>
          </cell>
        </row>
        <row r="126">
          <cell r="I126">
            <v>704.855537894045</v>
          </cell>
          <cell r="J126">
            <v>633.956341675916</v>
          </cell>
          <cell r="K126">
            <v>689.140313324357</v>
          </cell>
          <cell r="L126">
            <v>670.094542759275</v>
          </cell>
          <cell r="M126">
            <v>688.119496487428</v>
          </cell>
          <cell r="N126">
            <v>662.098577425207</v>
          </cell>
          <cell r="O126">
            <v>658.497898441209</v>
          </cell>
          <cell r="P126">
            <v>684.861791750776</v>
          </cell>
          <cell r="Q126">
            <v>655.967710240012</v>
          </cell>
          <cell r="R126">
            <v>683.538989242294</v>
          </cell>
          <cell r="S126">
            <v>660.024024357706</v>
          </cell>
          <cell r="T126">
            <v>679.527002326149</v>
          </cell>
          <cell r="U126">
            <v>8070.68222592437</v>
          </cell>
          <cell r="X126">
            <v>704.855537894045</v>
          </cell>
          <cell r="Y126">
            <v>1338.81187956996</v>
          </cell>
          <cell r="Z126">
            <v>2027.95219289432</v>
          </cell>
          <cell r="AA126">
            <v>2698.04673565359</v>
          </cell>
          <cell r="AB126">
            <v>3386.16623214102</v>
          </cell>
          <cell r="AC126">
            <v>4048.26480956623</v>
          </cell>
          <cell r="AD126">
            <v>4706.76270800744</v>
          </cell>
          <cell r="AE126">
            <v>5391.62449975821</v>
          </cell>
          <cell r="AF126">
            <v>6047.59220999822</v>
          </cell>
          <cell r="AG126">
            <v>6731.13119924052</v>
          </cell>
          <cell r="AH126">
            <v>7391.15522359822</v>
          </cell>
          <cell r="AI126">
            <v>8070.68222592437</v>
          </cell>
          <cell r="AJ126">
            <v>8070.68222592437</v>
          </cell>
          <cell r="AN126">
            <v>2027.95219289432</v>
          </cell>
          <cell r="AO126">
            <v>2020.31261667191</v>
          </cell>
          <cell r="AP126">
            <v>1999.327400432</v>
          </cell>
          <cell r="AQ126">
            <v>2023.09001592615</v>
          </cell>
        </row>
        <row r="127">
          <cell r="I127">
            <v>995.511352549882</v>
          </cell>
          <cell r="J127">
            <v>895.025374829128</v>
          </cell>
          <cell r="K127">
            <v>974.037118684067</v>
          </cell>
          <cell r="L127">
            <v>946.761564692144</v>
          </cell>
          <cell r="M127">
            <v>972.502542166342</v>
          </cell>
          <cell r="N127">
            <v>939.480743227357</v>
          </cell>
          <cell r="O127">
            <v>933.084766417512</v>
          </cell>
          <cell r="P127">
            <v>970.304326394711</v>
          </cell>
          <cell r="Q127">
            <v>930.075121060813</v>
          </cell>
          <cell r="R127">
            <v>966.692053532055</v>
          </cell>
          <cell r="S127">
            <v>933.687603442046</v>
          </cell>
          <cell r="T127">
            <v>961.090914016465</v>
          </cell>
          <cell r="U127">
            <v>11418.2534810125</v>
          </cell>
          <cell r="X127">
            <v>995.511352549882</v>
          </cell>
          <cell r="Y127">
            <v>1890.53672737901</v>
          </cell>
          <cell r="Z127">
            <v>2864.57384606308</v>
          </cell>
          <cell r="AA127">
            <v>3811.33541075522</v>
          </cell>
          <cell r="AB127">
            <v>4783.83795292156</v>
          </cell>
          <cell r="AC127">
            <v>5723.31869614892</v>
          </cell>
          <cell r="AD127">
            <v>6656.40346256643</v>
          </cell>
          <cell r="AE127">
            <v>7626.70778896114</v>
          </cell>
          <cell r="AF127">
            <v>8556.78291002196</v>
          </cell>
          <cell r="AG127">
            <v>9523.47496355401</v>
          </cell>
          <cell r="AH127">
            <v>10457.1625669961</v>
          </cell>
          <cell r="AI127">
            <v>11418.2534810125</v>
          </cell>
          <cell r="AJ127">
            <v>11418.2534810125</v>
          </cell>
          <cell r="AN127">
            <v>2864.57384606308</v>
          </cell>
          <cell r="AO127">
            <v>2858.74485008584</v>
          </cell>
          <cell r="AP127">
            <v>2833.46421387304</v>
          </cell>
          <cell r="AQ127">
            <v>2861.47057099057</v>
          </cell>
        </row>
        <row r="129">
          <cell r="I129">
            <v>6206.377139019</v>
          </cell>
          <cell r="J129">
            <v>5611.53555580597</v>
          </cell>
          <cell r="K129">
            <v>6074.2209863255</v>
          </cell>
          <cell r="L129">
            <v>5949.62663736974</v>
          </cell>
          <cell r="M129">
            <v>6179.24018427353</v>
          </cell>
          <cell r="N129">
            <v>6040.90249157981</v>
          </cell>
          <cell r="O129">
            <v>6174.91449162967</v>
          </cell>
          <cell r="P129">
            <v>6442.13382473343</v>
          </cell>
          <cell r="Q129">
            <v>6251.81850473716</v>
          </cell>
          <cell r="R129">
            <v>6584.30815573697</v>
          </cell>
          <cell r="S129">
            <v>6489.5589857251</v>
          </cell>
          <cell r="T129">
            <v>6738.14215031352</v>
          </cell>
          <cell r="U129">
            <v>74742.7791072494</v>
          </cell>
          <cell r="X129">
            <v>6206.377139019</v>
          </cell>
          <cell r="Y129">
            <v>11817.912694825</v>
          </cell>
          <cell r="Z129">
            <v>17892.1336811505</v>
          </cell>
          <cell r="AA129">
            <v>23841.7603185202</v>
          </cell>
          <cell r="AB129">
            <v>30021.0005027937</v>
          </cell>
          <cell r="AC129">
            <v>36061.9029943736</v>
          </cell>
          <cell r="AD129">
            <v>42236.8174860032</v>
          </cell>
          <cell r="AE129">
            <v>48678.9513107367</v>
          </cell>
          <cell r="AF129">
            <v>54930.7698154738</v>
          </cell>
          <cell r="AG129">
            <v>61515.0779712108</v>
          </cell>
          <cell r="AH129">
            <v>68004.6369569359</v>
          </cell>
          <cell r="AI129">
            <v>74742.7791072494</v>
          </cell>
          <cell r="AJ129">
            <v>74742.7791072494</v>
          </cell>
          <cell r="AN129">
            <v>17892.1336811505</v>
          </cell>
          <cell r="AO129">
            <v>18169.7693132231</v>
          </cell>
          <cell r="AP129">
            <v>18868.8668211003</v>
          </cell>
          <cell r="AQ129">
            <v>19812.0092917756</v>
          </cell>
        </row>
        <row r="130">
          <cell r="I130">
            <v>5749.24078180914</v>
          </cell>
          <cell r="J130">
            <v>5198.00422562905</v>
          </cell>
          <cell r="K130">
            <v>5627.20929130114</v>
          </cell>
          <cell r="L130">
            <v>5511.72475525227</v>
          </cell>
          <cell r="M130">
            <v>5723.47558292121</v>
          </cell>
          <cell r="N130">
            <v>5596.08789335546</v>
          </cell>
          <cell r="O130">
            <v>5716.78677111679</v>
          </cell>
          <cell r="P130">
            <v>5965.72614002976</v>
          </cell>
          <cell r="Q130">
            <v>5789.38755326841</v>
          </cell>
          <cell r="R130">
            <v>6096.68062726213</v>
          </cell>
          <cell r="S130">
            <v>6007.65026833781</v>
          </cell>
          <cell r="T130">
            <v>6238.04522637944</v>
          </cell>
          <cell r="U130">
            <v>69220.0191166626</v>
          </cell>
          <cell r="X130">
            <v>5749.24078180914</v>
          </cell>
          <cell r="Y130">
            <v>10947.2450074382</v>
          </cell>
          <cell r="Z130">
            <v>16574.4542987393</v>
          </cell>
          <cell r="AA130">
            <v>22086.1790539916</v>
          </cell>
          <cell r="AB130">
            <v>27809.6546369128</v>
          </cell>
          <cell r="AC130">
            <v>33405.7425302683</v>
          </cell>
          <cell r="AD130">
            <v>39122.5293013851</v>
          </cell>
          <cell r="AE130">
            <v>45088.2554414148</v>
          </cell>
          <cell r="AF130">
            <v>50877.6429946832</v>
          </cell>
          <cell r="AG130">
            <v>56974.3236219454</v>
          </cell>
          <cell r="AH130">
            <v>62981.9738902832</v>
          </cell>
          <cell r="AI130">
            <v>69220.0191166626</v>
          </cell>
          <cell r="AJ130">
            <v>69220.0191166626</v>
          </cell>
          <cell r="AN130">
            <v>16574.4542987393</v>
          </cell>
          <cell r="AO130">
            <v>16831.2882315289</v>
          </cell>
          <cell r="AP130">
            <v>17471.900464415</v>
          </cell>
          <cell r="AQ130">
            <v>18342.3761219794</v>
          </cell>
        </row>
        <row r="132">
          <cell r="I132">
            <v>642.998616980741</v>
          </cell>
          <cell r="J132">
            <v>577.510790444187</v>
          </cell>
          <cell r="K132">
            <v>627.227742185276</v>
          </cell>
          <cell r="L132">
            <v>592.324285616691</v>
          </cell>
          <cell r="M132">
            <v>618.244953037047</v>
          </cell>
          <cell r="N132">
            <v>605.047100030419</v>
          </cell>
          <cell r="O132">
            <v>619.379549383577</v>
          </cell>
          <cell r="P132">
            <v>648.220045886703</v>
          </cell>
          <cell r="Q132">
            <v>628.208334595433</v>
          </cell>
          <cell r="R132">
            <v>663.06151707302</v>
          </cell>
          <cell r="S132">
            <v>675.153330435406</v>
          </cell>
          <cell r="T132">
            <v>702.471157731803</v>
          </cell>
          <cell r="U132">
            <v>7599.8474234003</v>
          </cell>
          <cell r="X132">
            <v>642.998616980741</v>
          </cell>
          <cell r="Y132">
            <v>1220.50940742493</v>
          </cell>
          <cell r="Z132">
            <v>1847.7371496102</v>
          </cell>
          <cell r="AA132">
            <v>2440.0614352269</v>
          </cell>
          <cell r="AB132">
            <v>3058.30638826394</v>
          </cell>
          <cell r="AC132">
            <v>3663.35348829436</v>
          </cell>
          <cell r="AD132">
            <v>4282.73303767794</v>
          </cell>
          <cell r="AE132">
            <v>4930.95308356464</v>
          </cell>
          <cell r="AF132">
            <v>5559.16141816007</v>
          </cell>
          <cell r="AG132">
            <v>6222.22293523309</v>
          </cell>
          <cell r="AH132">
            <v>6897.3762656685</v>
          </cell>
          <cell r="AI132">
            <v>7599.8474234003</v>
          </cell>
          <cell r="AJ132">
            <v>7599.8474234003</v>
          </cell>
          <cell r="AN132">
            <v>1847.7371496102</v>
          </cell>
          <cell r="AO132">
            <v>1815.61633868416</v>
          </cell>
          <cell r="AP132">
            <v>1895.80792986571</v>
          </cell>
          <cell r="AQ132">
            <v>2040.68600524023</v>
          </cell>
        </row>
      </sheetData>
      <sheetData sheetId="4" refreshError="1">
        <row r="9">
          <cell r="I9">
            <v>1</v>
          </cell>
          <cell r="J9">
            <v>2</v>
          </cell>
          <cell r="K9">
            <v>3</v>
          </cell>
          <cell r="L9">
            <v>4</v>
          </cell>
          <cell r="M9">
            <v>5</v>
          </cell>
          <cell r="N9">
            <v>6</v>
          </cell>
          <cell r="O9">
            <v>7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12</v>
          </cell>
          <cell r="U9">
            <v>13</v>
          </cell>
          <cell r="X9">
            <v>1</v>
          </cell>
          <cell r="Y9">
            <v>2</v>
          </cell>
          <cell r="Z9">
            <v>3</v>
          </cell>
          <cell r="AA9">
            <v>4</v>
          </cell>
          <cell r="AB9">
            <v>5</v>
          </cell>
          <cell r="AC9">
            <v>6</v>
          </cell>
          <cell r="AD9">
            <v>7</v>
          </cell>
          <cell r="AE9">
            <v>8</v>
          </cell>
          <cell r="AF9">
            <v>9</v>
          </cell>
          <cell r="AG9">
            <v>10</v>
          </cell>
          <cell r="AH9">
            <v>11</v>
          </cell>
          <cell r="AI9">
            <v>12</v>
          </cell>
          <cell r="AJ9">
            <v>13</v>
          </cell>
          <cell r="AN9">
            <v>1</v>
          </cell>
          <cell r="AO9">
            <v>2</v>
          </cell>
          <cell r="AP9">
            <v>3</v>
          </cell>
          <cell r="AQ9">
            <v>4</v>
          </cell>
        </row>
        <row r="10">
          <cell r="I10">
            <v>6.15</v>
          </cell>
          <cell r="J10">
            <v>5.775</v>
          </cell>
          <cell r="K10">
            <v>5.15</v>
          </cell>
          <cell r="L10">
            <v>5.365</v>
          </cell>
          <cell r="M10">
            <v>5.935</v>
          </cell>
          <cell r="N10">
            <v>6.68</v>
          </cell>
          <cell r="O10">
            <v>6.141</v>
          </cell>
          <cell r="P10">
            <v>6.048</v>
          </cell>
          <cell r="Q10">
            <v>5.082</v>
          </cell>
          <cell r="R10">
            <v>5.723</v>
          </cell>
          <cell r="S10">
            <v>7.626</v>
          </cell>
          <cell r="T10">
            <v>7.976</v>
          </cell>
          <cell r="U10">
            <v>6.13758333333333</v>
          </cell>
          <cell r="X10">
            <v>6.15</v>
          </cell>
          <cell r="Y10">
            <v>5.96</v>
          </cell>
          <cell r="Z10">
            <v>5.69</v>
          </cell>
          <cell r="AA10">
            <v>5.61</v>
          </cell>
          <cell r="AB10">
            <v>5.68</v>
          </cell>
          <cell r="AC10">
            <v>5.84</v>
          </cell>
          <cell r="AD10">
            <v>5.89</v>
          </cell>
          <cell r="AE10">
            <v>5.91</v>
          </cell>
          <cell r="AF10">
            <v>5.81</v>
          </cell>
          <cell r="AG10">
            <v>5.8</v>
          </cell>
          <cell r="AH10">
            <v>5.97</v>
          </cell>
          <cell r="AI10">
            <v>6.14</v>
          </cell>
          <cell r="AJ10">
            <v>6.14</v>
          </cell>
          <cell r="AN10">
            <v>5.69</v>
          </cell>
          <cell r="AO10">
            <v>5.99</v>
          </cell>
          <cell r="AP10">
            <v>5.76</v>
          </cell>
          <cell r="AQ10">
            <v>7.11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2"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</row>
        <row r="13">
          <cell r="I13">
            <v>10.269238</v>
          </cell>
          <cell r="J13">
            <v>17.123649</v>
          </cell>
          <cell r="K13">
            <v>18.534611</v>
          </cell>
          <cell r="L13">
            <v>21.972861</v>
          </cell>
          <cell r="M13">
            <v>22.817922</v>
          </cell>
          <cell r="N13">
            <v>21.01566</v>
          </cell>
          <cell r="O13">
            <v>20.390744</v>
          </cell>
          <cell r="P13">
            <v>29.633362</v>
          </cell>
          <cell r="Q13">
            <v>24.792322</v>
          </cell>
          <cell r="R13">
            <v>27.410744</v>
          </cell>
          <cell r="S13">
            <v>21.186711</v>
          </cell>
          <cell r="T13">
            <v>11.6</v>
          </cell>
          <cell r="U13">
            <v>246.747824</v>
          </cell>
          <cell r="X13">
            <v>10.269238</v>
          </cell>
          <cell r="Y13">
            <v>27.392887</v>
          </cell>
          <cell r="Z13">
            <v>45.927498</v>
          </cell>
          <cell r="AA13">
            <v>67.900359</v>
          </cell>
          <cell r="AB13">
            <v>90.718281</v>
          </cell>
          <cell r="AC13">
            <v>111.733941</v>
          </cell>
          <cell r="AD13">
            <v>132.124685</v>
          </cell>
          <cell r="AE13">
            <v>161.758047</v>
          </cell>
          <cell r="AF13">
            <v>186.550369</v>
          </cell>
          <cell r="AG13">
            <v>213.961113</v>
          </cell>
          <cell r="AH13">
            <v>235.147824</v>
          </cell>
          <cell r="AI13">
            <v>246.747824</v>
          </cell>
          <cell r="AJ13">
            <v>246.747824</v>
          </cell>
          <cell r="AN13">
            <v>45.927498</v>
          </cell>
          <cell r="AO13">
            <v>65.806443</v>
          </cell>
          <cell r="AP13">
            <v>74.816428</v>
          </cell>
          <cell r="AQ13">
            <v>60.197455</v>
          </cell>
        </row>
        <row r="14"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I15">
            <v>13</v>
          </cell>
          <cell r="J15">
            <v>21</v>
          </cell>
          <cell r="K15">
            <v>24</v>
          </cell>
          <cell r="L15">
            <v>29</v>
          </cell>
          <cell r="M15">
            <v>33</v>
          </cell>
          <cell r="N15">
            <v>26</v>
          </cell>
          <cell r="O15">
            <v>24</v>
          </cell>
          <cell r="P15">
            <v>36</v>
          </cell>
          <cell r="Q15">
            <v>31</v>
          </cell>
          <cell r="R15">
            <v>33</v>
          </cell>
          <cell r="S15">
            <v>30</v>
          </cell>
          <cell r="T15">
            <v>14</v>
          </cell>
          <cell r="U15">
            <v>314</v>
          </cell>
          <cell r="X15">
            <v>13</v>
          </cell>
          <cell r="Y15">
            <v>34</v>
          </cell>
          <cell r="Z15">
            <v>58</v>
          </cell>
          <cell r="AA15">
            <v>87</v>
          </cell>
          <cell r="AB15">
            <v>120</v>
          </cell>
          <cell r="AC15">
            <v>146</v>
          </cell>
          <cell r="AD15">
            <v>170</v>
          </cell>
          <cell r="AE15">
            <v>206</v>
          </cell>
          <cell r="AF15">
            <v>237</v>
          </cell>
          <cell r="AG15">
            <v>270</v>
          </cell>
          <cell r="AH15">
            <v>300</v>
          </cell>
          <cell r="AI15">
            <v>314</v>
          </cell>
          <cell r="AJ15">
            <v>314</v>
          </cell>
          <cell r="AN15">
            <v>58</v>
          </cell>
          <cell r="AO15">
            <v>88</v>
          </cell>
          <cell r="AP15">
            <v>91</v>
          </cell>
          <cell r="AQ15">
            <v>77</v>
          </cell>
        </row>
        <row r="16">
          <cell r="I16">
            <v>11</v>
          </cell>
          <cell r="J16">
            <v>220</v>
          </cell>
          <cell r="K16">
            <v>765</v>
          </cell>
          <cell r="L16">
            <v>1342</v>
          </cell>
          <cell r="M16">
            <v>2600</v>
          </cell>
          <cell r="N16">
            <v>3112</v>
          </cell>
          <cell r="O16">
            <v>4020</v>
          </cell>
          <cell r="P16">
            <v>4888</v>
          </cell>
          <cell r="Q16">
            <v>5004</v>
          </cell>
          <cell r="R16">
            <v>6551</v>
          </cell>
          <cell r="S16">
            <v>8405</v>
          </cell>
          <cell r="T16">
            <v>8652</v>
          </cell>
          <cell r="U16">
            <v>45570</v>
          </cell>
          <cell r="X16">
            <v>11</v>
          </cell>
          <cell r="Y16">
            <v>231</v>
          </cell>
          <cell r="Z16">
            <v>996</v>
          </cell>
          <cell r="AA16">
            <v>2338</v>
          </cell>
          <cell r="AB16">
            <v>4938</v>
          </cell>
          <cell r="AC16">
            <v>8050</v>
          </cell>
          <cell r="AD16">
            <v>12070</v>
          </cell>
          <cell r="AE16">
            <v>16958</v>
          </cell>
          <cell r="AF16">
            <v>21962</v>
          </cell>
          <cell r="AG16">
            <v>28513</v>
          </cell>
          <cell r="AH16">
            <v>36918</v>
          </cell>
          <cell r="AI16">
            <v>45570</v>
          </cell>
          <cell r="AJ16">
            <v>45570</v>
          </cell>
          <cell r="AN16">
            <v>996</v>
          </cell>
          <cell r="AO16">
            <v>7054</v>
          </cell>
          <cell r="AP16">
            <v>13912</v>
          </cell>
          <cell r="AQ16">
            <v>23608</v>
          </cell>
        </row>
        <row r="17">
          <cell r="I17">
            <v>7780.62686161388</v>
          </cell>
          <cell r="J17">
            <v>7590.25491688524</v>
          </cell>
          <cell r="K17">
            <v>8113.00224041692</v>
          </cell>
          <cell r="L17">
            <v>7649.91047315061</v>
          </cell>
          <cell r="M17">
            <v>7993.80494930094</v>
          </cell>
          <cell r="N17">
            <v>7757.94237811963</v>
          </cell>
          <cell r="O17">
            <v>8106.78502789907</v>
          </cell>
          <cell r="P17">
            <v>7857.28277601239</v>
          </cell>
          <cell r="Q17">
            <v>7852.20144415928</v>
          </cell>
          <cell r="R17">
            <v>8165.11196736027</v>
          </cell>
          <cell r="S17">
            <v>7930.19514762549</v>
          </cell>
          <cell r="T17">
            <v>7828.50782026933</v>
          </cell>
          <cell r="U17">
            <v>94625.626002813</v>
          </cell>
          <cell r="X17">
            <v>7780.62686161388</v>
          </cell>
          <cell r="Y17">
            <v>15370.8817784991</v>
          </cell>
          <cell r="Z17">
            <v>23483.884018916</v>
          </cell>
          <cell r="AA17">
            <v>31133.7944920667</v>
          </cell>
          <cell r="AB17">
            <v>39127.5994413676</v>
          </cell>
          <cell r="AC17">
            <v>46885.5418194872</v>
          </cell>
          <cell r="AD17">
            <v>54992.3268473863</v>
          </cell>
          <cell r="AE17">
            <v>62849.6096233987</v>
          </cell>
          <cell r="AF17">
            <v>70701.811067558</v>
          </cell>
          <cell r="AG17">
            <v>78866.9230349182</v>
          </cell>
          <cell r="AH17">
            <v>86797.1181825437</v>
          </cell>
          <cell r="AI17">
            <v>94625.626002813</v>
          </cell>
          <cell r="AJ17">
            <v>94625.626002813</v>
          </cell>
          <cell r="AN17">
            <v>23483.884018916</v>
          </cell>
          <cell r="AO17">
            <v>23401.6578005712</v>
          </cell>
          <cell r="AP17">
            <v>23816.2692480707</v>
          </cell>
          <cell r="AQ17">
            <v>23923.8149352551</v>
          </cell>
        </row>
        <row r="18">
          <cell r="I18">
            <v>11986.081351176</v>
          </cell>
          <cell r="J18">
            <v>11215.9496968852</v>
          </cell>
          <cell r="K18">
            <v>11995.7312404169</v>
          </cell>
          <cell r="L18">
            <v>11541.3746315169</v>
          </cell>
          <cell r="M18">
            <v>11214.2200407459</v>
          </cell>
          <cell r="N18">
            <v>11127.7788760559</v>
          </cell>
          <cell r="O18">
            <v>11700.8704703814</v>
          </cell>
          <cell r="P18">
            <v>11050.678307457</v>
          </cell>
          <cell r="Q18">
            <v>10966.5548609593</v>
          </cell>
          <cell r="R18">
            <v>11540.0479989603</v>
          </cell>
          <cell r="S18">
            <v>11362.4806954255</v>
          </cell>
          <cell r="T18">
            <v>12841.1863260693</v>
          </cell>
          <cell r="U18">
            <v>138542.95449605</v>
          </cell>
          <cell r="X18">
            <v>11986.081351176</v>
          </cell>
          <cell r="Y18">
            <v>23202.0310480613</v>
          </cell>
          <cell r="Z18">
            <v>35197.7622884782</v>
          </cell>
          <cell r="AA18">
            <v>46739.1369199951</v>
          </cell>
          <cell r="AB18">
            <v>57953.3569607411</v>
          </cell>
          <cell r="AC18">
            <v>69081.135836797</v>
          </cell>
          <cell r="AD18">
            <v>80782.0063071784</v>
          </cell>
          <cell r="AE18">
            <v>91832.6846146354</v>
          </cell>
          <cell r="AF18">
            <v>102799.239475595</v>
          </cell>
          <cell r="AG18">
            <v>114339.287474555</v>
          </cell>
          <cell r="AH18">
            <v>125701.76816998</v>
          </cell>
          <cell r="AI18">
            <v>138542.95449605</v>
          </cell>
          <cell r="AJ18">
            <v>138542.95449605</v>
          </cell>
          <cell r="AN18">
            <v>35197.7622884782</v>
          </cell>
          <cell r="AO18">
            <v>33883.3735483188</v>
          </cell>
          <cell r="AP18">
            <v>33718.1036387977</v>
          </cell>
          <cell r="AQ18">
            <v>35743.7150204551</v>
          </cell>
        </row>
        <row r="19">
          <cell r="I19">
            <v>0.17</v>
          </cell>
          <cell r="J19">
            <v>0.23</v>
          </cell>
          <cell r="K19">
            <v>0.2</v>
          </cell>
          <cell r="L19">
            <v>0.19</v>
          </cell>
          <cell r="M19">
            <v>0.19</v>
          </cell>
          <cell r="N19">
            <v>0.21</v>
          </cell>
          <cell r="O19">
            <v>0.2</v>
          </cell>
          <cell r="P19">
            <v>0.19</v>
          </cell>
          <cell r="Q19">
            <v>0.2</v>
          </cell>
          <cell r="R19">
            <v>0.19</v>
          </cell>
          <cell r="S19">
            <v>0.2</v>
          </cell>
          <cell r="T19">
            <v>0.28</v>
          </cell>
          <cell r="U19">
            <v>0.21</v>
          </cell>
          <cell r="X19">
            <v>0.17</v>
          </cell>
          <cell r="Y19">
            <v>0.2</v>
          </cell>
          <cell r="Z19">
            <v>0.2</v>
          </cell>
          <cell r="AA19">
            <v>0.2</v>
          </cell>
          <cell r="AB19">
            <v>0.2</v>
          </cell>
          <cell r="AC19">
            <v>0.2</v>
          </cell>
          <cell r="AD19">
            <v>0.2</v>
          </cell>
          <cell r="AE19">
            <v>0.2</v>
          </cell>
          <cell r="AF19">
            <v>0.2</v>
          </cell>
          <cell r="AG19">
            <v>0.2</v>
          </cell>
          <cell r="AH19">
            <v>0.2</v>
          </cell>
          <cell r="AI19">
            <v>0.21</v>
          </cell>
          <cell r="AJ19">
            <v>0.21</v>
          </cell>
          <cell r="AN19">
            <v>0.2</v>
          </cell>
          <cell r="AO19">
            <v>0.2</v>
          </cell>
          <cell r="AP19">
            <v>0.2</v>
          </cell>
          <cell r="AQ19">
            <v>0.23</v>
          </cell>
        </row>
        <row r="20">
          <cell r="I20">
            <v>4584.65354830051</v>
          </cell>
          <cell r="J20">
            <v>5804.93436351731</v>
          </cell>
          <cell r="K20">
            <v>10663.1877280756</v>
          </cell>
          <cell r="L20">
            <v>8883.27953957723</v>
          </cell>
          <cell r="M20">
            <v>10058.4223593996</v>
          </cell>
          <cell r="N20">
            <v>10387.893667718</v>
          </cell>
          <cell r="O20">
            <v>11427.6799553327</v>
          </cell>
          <cell r="P20">
            <v>14541.727</v>
          </cell>
          <cell r="Q20">
            <v>14033.6924600097</v>
          </cell>
          <cell r="R20">
            <v>14262.4082463619</v>
          </cell>
          <cell r="S20">
            <v>18446.8527703216</v>
          </cell>
          <cell r="T20">
            <v>18566.3588120119</v>
          </cell>
          <cell r="U20">
            <v>141661.090450626</v>
          </cell>
          <cell r="X20">
            <v>4584.65354830051</v>
          </cell>
          <cell r="Y20">
            <v>10389.5879118178</v>
          </cell>
          <cell r="Z20">
            <v>21052.7756398934</v>
          </cell>
          <cell r="AA20">
            <v>29936.0551794706</v>
          </cell>
          <cell r="AB20">
            <v>39994.4775388702</v>
          </cell>
          <cell r="AC20">
            <v>50382.3712065882</v>
          </cell>
          <cell r="AD20">
            <v>61810.0511619209</v>
          </cell>
          <cell r="AE20">
            <v>76351.7781619209</v>
          </cell>
          <cell r="AF20">
            <v>90385.4706219307</v>
          </cell>
          <cell r="AG20">
            <v>104647.878868293</v>
          </cell>
          <cell r="AH20">
            <v>123094.731638614</v>
          </cell>
          <cell r="AI20">
            <v>141661.090450626</v>
          </cell>
          <cell r="AJ20">
            <v>141661.090450626</v>
          </cell>
          <cell r="AN20">
            <v>21052.7756398934</v>
          </cell>
          <cell r="AO20">
            <v>29329.5955666949</v>
          </cell>
          <cell r="AP20">
            <v>40003.0994153424</v>
          </cell>
          <cell r="AQ20">
            <v>51275.6198286953</v>
          </cell>
        </row>
        <row r="21">
          <cell r="Q21" t="str">
            <v> </v>
          </cell>
          <cell r="AJ21" t="str">
            <v> </v>
          </cell>
          <cell r="AN21" t="str">
            <v> </v>
          </cell>
          <cell r="AO21" t="str">
            <v> </v>
          </cell>
          <cell r="AP21" t="str">
            <v> </v>
          </cell>
          <cell r="AQ21" t="str">
            <v> </v>
          </cell>
        </row>
        <row r="22">
          <cell r="AJ22" t="str">
            <v> </v>
          </cell>
          <cell r="AN22" t="str">
            <v> </v>
          </cell>
          <cell r="AO22" t="str">
            <v> </v>
          </cell>
          <cell r="AP22" t="str">
            <v> </v>
          </cell>
          <cell r="AQ22" t="str">
            <v> </v>
          </cell>
        </row>
        <row r="23">
          <cell r="AJ23" t="str">
            <v> </v>
          </cell>
          <cell r="AN23" t="str">
            <v> </v>
          </cell>
        </row>
        <row r="24">
          <cell r="I24">
            <v>5817.952</v>
          </cell>
          <cell r="J24">
            <v>5372.272</v>
          </cell>
          <cell r="K24">
            <v>5851.75275</v>
          </cell>
          <cell r="L24">
            <v>5554.94623</v>
          </cell>
          <cell r="M24">
            <v>5782.9362</v>
          </cell>
          <cell r="N24">
            <v>5460.548</v>
          </cell>
          <cell r="O24">
            <v>5701.15046</v>
          </cell>
          <cell r="P24">
            <v>5655.59876</v>
          </cell>
          <cell r="Q24">
            <v>5644.899</v>
          </cell>
          <cell r="R24">
            <v>5740.382</v>
          </cell>
          <cell r="S24">
            <v>5593.561</v>
          </cell>
          <cell r="T24">
            <v>5555.723</v>
          </cell>
          <cell r="U24">
            <v>67731.7214</v>
          </cell>
          <cell r="X24">
            <v>5817.952</v>
          </cell>
          <cell r="Y24">
            <v>11190.224</v>
          </cell>
          <cell r="Z24">
            <v>17041.97675</v>
          </cell>
          <cell r="AA24">
            <v>22596.92298</v>
          </cell>
          <cell r="AB24">
            <v>28379.85918</v>
          </cell>
          <cell r="AC24">
            <v>33840.40718</v>
          </cell>
          <cell r="AD24">
            <v>39541.55764</v>
          </cell>
          <cell r="AE24">
            <v>45197.1564</v>
          </cell>
          <cell r="AF24">
            <v>50842.0554</v>
          </cell>
          <cell r="AG24">
            <v>56582.4374</v>
          </cell>
          <cell r="AH24">
            <v>62175.9984</v>
          </cell>
          <cell r="AI24">
            <v>67731.7214</v>
          </cell>
          <cell r="AJ24">
            <v>67731.7214</v>
          </cell>
          <cell r="AN24">
            <v>17041.97675</v>
          </cell>
          <cell r="AO24">
            <v>16798.43043</v>
          </cell>
          <cell r="AP24">
            <v>17001.64822</v>
          </cell>
          <cell r="AQ24">
            <v>16889.666</v>
          </cell>
        </row>
        <row r="25">
          <cell r="I25">
            <v>4.53</v>
          </cell>
          <cell r="J25">
            <v>4.56</v>
          </cell>
          <cell r="K25">
            <v>4.41</v>
          </cell>
          <cell r="L25">
            <v>4.53</v>
          </cell>
          <cell r="M25">
            <v>4.09</v>
          </cell>
          <cell r="N25">
            <v>4.22</v>
          </cell>
          <cell r="O25">
            <v>4.38</v>
          </cell>
          <cell r="P25">
            <v>4.37</v>
          </cell>
          <cell r="Q25">
            <v>4.54</v>
          </cell>
          <cell r="R25">
            <v>4.48</v>
          </cell>
          <cell r="S25">
            <v>4.78</v>
          </cell>
          <cell r="T25">
            <v>4.68</v>
          </cell>
          <cell r="U25">
            <v>4.46</v>
          </cell>
          <cell r="X25">
            <v>4.53</v>
          </cell>
          <cell r="Y25">
            <v>4.55</v>
          </cell>
          <cell r="Z25">
            <v>4.5</v>
          </cell>
          <cell r="AA25">
            <v>4.5</v>
          </cell>
          <cell r="AB25">
            <v>4.42</v>
          </cell>
          <cell r="AC25">
            <v>4.39</v>
          </cell>
          <cell r="AD25">
            <v>4.39</v>
          </cell>
          <cell r="AE25">
            <v>4.39</v>
          </cell>
          <cell r="AF25">
            <v>4.4</v>
          </cell>
          <cell r="AG25">
            <v>4.41</v>
          </cell>
          <cell r="AH25">
            <v>4.44</v>
          </cell>
          <cell r="AI25">
            <v>4.46</v>
          </cell>
          <cell r="AJ25">
            <v>4.46</v>
          </cell>
          <cell r="AN25">
            <v>4.5</v>
          </cell>
          <cell r="AO25">
            <v>4.28</v>
          </cell>
          <cell r="AP25">
            <v>4.43</v>
          </cell>
          <cell r="AQ25">
            <v>4.65</v>
          </cell>
        </row>
        <row r="26">
          <cell r="AJ26" t="str">
            <v> </v>
          </cell>
          <cell r="AN26" t="str">
            <v> </v>
          </cell>
        </row>
        <row r="27">
          <cell r="I27">
            <v>5375.09485714286</v>
          </cell>
          <cell r="J27">
            <v>4972.272</v>
          </cell>
          <cell r="K27">
            <v>5408.89560714286</v>
          </cell>
          <cell r="L27">
            <v>5126.37480142857</v>
          </cell>
          <cell r="M27">
            <v>5340.07905714286</v>
          </cell>
          <cell r="N27">
            <v>5031.97657142857</v>
          </cell>
          <cell r="O27">
            <v>5258.29331714286</v>
          </cell>
          <cell r="P27">
            <v>5212.74161714286</v>
          </cell>
          <cell r="Q27">
            <v>5216.32757142857</v>
          </cell>
          <cell r="R27">
            <v>5297.52485714286</v>
          </cell>
          <cell r="S27">
            <v>5164.98957142857</v>
          </cell>
          <cell r="T27">
            <v>5112.86585714286</v>
          </cell>
          <cell r="U27">
            <v>62517.4356857143</v>
          </cell>
          <cell r="X27">
            <v>5375.09485714286</v>
          </cell>
          <cell r="Y27">
            <v>10347.3668571429</v>
          </cell>
          <cell r="Z27">
            <v>15756.2624642857</v>
          </cell>
          <cell r="AA27">
            <v>20882.6372657143</v>
          </cell>
          <cell r="AB27">
            <v>26222.7163228571</v>
          </cell>
          <cell r="AC27">
            <v>31254.6928942857</v>
          </cell>
          <cell r="AD27">
            <v>36512.9862114286</v>
          </cell>
          <cell r="AE27">
            <v>41725.7278285714</v>
          </cell>
          <cell r="AF27">
            <v>46942.0554</v>
          </cell>
          <cell r="AG27">
            <v>52239.5802571429</v>
          </cell>
          <cell r="AH27">
            <v>57404.5698285714</v>
          </cell>
          <cell r="AI27">
            <v>62517.4356857143</v>
          </cell>
          <cell r="AJ27">
            <v>62517.4356857143</v>
          </cell>
          <cell r="AN27">
            <v>15756.2624642857</v>
          </cell>
          <cell r="AO27">
            <v>15498.43043</v>
          </cell>
          <cell r="AP27">
            <v>15687.3625057143</v>
          </cell>
          <cell r="AQ27">
            <v>15575.3802857143</v>
          </cell>
        </row>
        <row r="28">
          <cell r="I28">
            <v>4.63</v>
          </cell>
          <cell r="J28">
            <v>4.66</v>
          </cell>
          <cell r="K28">
            <v>4.5</v>
          </cell>
          <cell r="L28">
            <v>4.63</v>
          </cell>
          <cell r="M28">
            <v>4.17</v>
          </cell>
          <cell r="N28">
            <v>4.3</v>
          </cell>
          <cell r="O28">
            <v>4.48</v>
          </cell>
          <cell r="P28">
            <v>4.46</v>
          </cell>
          <cell r="Q28">
            <v>4.65</v>
          </cell>
          <cell r="R28">
            <v>4.58</v>
          </cell>
          <cell r="S28">
            <v>4.91</v>
          </cell>
          <cell r="T28">
            <v>4.81</v>
          </cell>
          <cell r="U28">
            <v>4.56404140018587</v>
          </cell>
          <cell r="X28">
            <v>4.63215907260664</v>
          </cell>
          <cell r="Y28">
            <v>4.6444513883767</v>
          </cell>
          <cell r="Z28">
            <v>4.59473828126649</v>
          </cell>
          <cell r="AA28">
            <v>4.60396966520161</v>
          </cell>
          <cell r="AB28">
            <v>4.51561253214289</v>
          </cell>
          <cell r="AC28">
            <v>4.48122250199266</v>
          </cell>
          <cell r="AD28">
            <v>4.48072004990297</v>
          </cell>
          <cell r="AE28">
            <v>4.47852885025187</v>
          </cell>
          <cell r="AF28">
            <v>4.49713267145171</v>
          </cell>
          <cell r="AG28">
            <v>4.50571345030836</v>
          </cell>
          <cell r="AH28">
            <v>4.54208033242189</v>
          </cell>
          <cell r="AI28">
            <v>4.56404140018587</v>
          </cell>
          <cell r="AJ28">
            <v>4.56404140018587</v>
          </cell>
          <cell r="AN28">
            <v>4.59473828126649</v>
          </cell>
          <cell r="AO28">
            <v>4.36581827314803</v>
          </cell>
          <cell r="AP28">
            <v>4.52883127344152</v>
          </cell>
          <cell r="AQ28">
            <v>4.76569511222162</v>
          </cell>
        </row>
        <row r="29">
          <cell r="AJ29">
            <v>0</v>
          </cell>
          <cell r="AN29" t="str">
            <v> </v>
          </cell>
          <cell r="AO29">
            <v>0</v>
          </cell>
          <cell r="AP29">
            <v>0</v>
          </cell>
          <cell r="AQ29">
            <v>0</v>
          </cell>
        </row>
        <row r="30">
          <cell r="I30">
            <v>442.857142857143</v>
          </cell>
          <cell r="J30">
            <v>400</v>
          </cell>
          <cell r="K30">
            <v>442.857142857143</v>
          </cell>
          <cell r="L30">
            <v>428.571428571428</v>
          </cell>
          <cell r="M30">
            <v>442.857142857143</v>
          </cell>
          <cell r="N30">
            <v>428.571428571428</v>
          </cell>
          <cell r="O30">
            <v>442.857142857143</v>
          </cell>
          <cell r="P30">
            <v>442.857142857143</v>
          </cell>
          <cell r="Q30">
            <v>428.571428571428</v>
          </cell>
          <cell r="R30">
            <v>442.857142857143</v>
          </cell>
          <cell r="S30">
            <v>428.571428571428</v>
          </cell>
          <cell r="T30">
            <v>442.857142857143</v>
          </cell>
          <cell r="U30">
            <v>5214.28571428572</v>
          </cell>
          <cell r="X30">
            <v>442.857142857143</v>
          </cell>
          <cell r="Y30">
            <v>842.857142857143</v>
          </cell>
          <cell r="Z30">
            <v>1285.71428571429</v>
          </cell>
          <cell r="AA30">
            <v>1714.28571428571</v>
          </cell>
          <cell r="AB30">
            <v>2157.14285714286</v>
          </cell>
          <cell r="AC30">
            <v>2585.71428571429</v>
          </cell>
          <cell r="AD30">
            <v>3028.57142857143</v>
          </cell>
          <cell r="AE30">
            <v>3471.42857142857</v>
          </cell>
          <cell r="AF30">
            <v>3900</v>
          </cell>
          <cell r="AG30">
            <v>4342.85714285714</v>
          </cell>
          <cell r="AH30">
            <v>4771.42857142857</v>
          </cell>
          <cell r="AI30">
            <v>5214.28571428572</v>
          </cell>
          <cell r="AJ30">
            <v>5214.28571428572</v>
          </cell>
          <cell r="AN30">
            <v>1285.71428571429</v>
          </cell>
          <cell r="AO30">
            <v>1300</v>
          </cell>
          <cell r="AP30">
            <v>1314.28571428571</v>
          </cell>
          <cell r="AQ30">
            <v>1314.28571428571</v>
          </cell>
        </row>
        <row r="31">
          <cell r="I31">
            <v>3.26</v>
          </cell>
          <cell r="J31">
            <v>3.4</v>
          </cell>
          <cell r="K31">
            <v>3.26</v>
          </cell>
          <cell r="L31">
            <v>3.26</v>
          </cell>
          <cell r="M31">
            <v>3.26</v>
          </cell>
          <cell r="N31">
            <v>3.26</v>
          </cell>
          <cell r="O31">
            <v>3.26</v>
          </cell>
          <cell r="P31">
            <v>3.26</v>
          </cell>
          <cell r="Q31">
            <v>3.26</v>
          </cell>
          <cell r="R31">
            <v>3.26</v>
          </cell>
          <cell r="S31">
            <v>3.26</v>
          </cell>
          <cell r="T31">
            <v>3.13</v>
          </cell>
          <cell r="U31">
            <v>3.26</v>
          </cell>
          <cell r="X31">
            <v>3.26</v>
          </cell>
          <cell r="Y31">
            <v>3.33</v>
          </cell>
          <cell r="Z31">
            <v>3.31</v>
          </cell>
          <cell r="AA31">
            <v>3.3</v>
          </cell>
          <cell r="AB31">
            <v>3.29</v>
          </cell>
          <cell r="AC31">
            <v>3.28</v>
          </cell>
          <cell r="AD31">
            <v>3.28</v>
          </cell>
          <cell r="AE31">
            <v>3.28</v>
          </cell>
          <cell r="AF31">
            <v>3.28</v>
          </cell>
          <cell r="AG31">
            <v>3.28</v>
          </cell>
          <cell r="AH31">
            <v>3.27</v>
          </cell>
          <cell r="AI31">
            <v>3.26</v>
          </cell>
          <cell r="AJ31">
            <v>3.26</v>
          </cell>
          <cell r="AN31">
            <v>3.31</v>
          </cell>
          <cell r="AO31">
            <v>3.26</v>
          </cell>
          <cell r="AP31">
            <v>3.26</v>
          </cell>
          <cell r="AQ31">
            <v>3.22</v>
          </cell>
        </row>
        <row r="32">
          <cell r="Q32" t="str">
            <v> </v>
          </cell>
          <cell r="AJ32" t="str">
            <v> </v>
          </cell>
          <cell r="AN32" t="str">
            <v> </v>
          </cell>
          <cell r="AO32" t="str">
            <v> </v>
          </cell>
          <cell r="AP32" t="str">
            <v> </v>
          </cell>
          <cell r="AQ32" t="str">
            <v> </v>
          </cell>
        </row>
        <row r="33">
          <cell r="I33">
            <v>7378.70941043785</v>
          </cell>
          <cell r="J33">
            <v>6998.93042</v>
          </cell>
          <cell r="K33">
            <v>7652.90875</v>
          </cell>
          <cell r="L33">
            <v>7270.49954163369</v>
          </cell>
          <cell r="M33">
            <v>7524.91440855499</v>
          </cell>
          <cell r="N33">
            <v>7157.8259020637</v>
          </cell>
          <cell r="O33">
            <v>7424.4332875177</v>
          </cell>
          <cell r="P33">
            <v>7288.48546855537</v>
          </cell>
          <cell r="Q33">
            <v>7250.4041232</v>
          </cell>
          <cell r="R33">
            <v>7510.2859684</v>
          </cell>
          <cell r="S33">
            <v>7367.4974522</v>
          </cell>
          <cell r="T33">
            <v>7208.2396742</v>
          </cell>
          <cell r="U33">
            <v>88033.1344067633</v>
          </cell>
          <cell r="X33">
            <v>7378.70941043785</v>
          </cell>
          <cell r="Y33">
            <v>14377.6398304378</v>
          </cell>
          <cell r="Z33">
            <v>22030.5485804378</v>
          </cell>
          <cell r="AA33">
            <v>29301.0481220715</v>
          </cell>
          <cell r="AB33">
            <v>36825.9625306265</v>
          </cell>
          <cell r="AC33">
            <v>43983.7884326902</v>
          </cell>
          <cell r="AD33">
            <v>51408.2217202079</v>
          </cell>
          <cell r="AE33">
            <v>58696.7071887633</v>
          </cell>
          <cell r="AF33">
            <v>65947.1113119633</v>
          </cell>
          <cell r="AG33">
            <v>73457.3972803633</v>
          </cell>
          <cell r="AH33">
            <v>80824.8947325633</v>
          </cell>
          <cell r="AI33">
            <v>88033.1344067633</v>
          </cell>
          <cell r="AJ33">
            <v>88033.1344067633</v>
          </cell>
          <cell r="AN33">
            <v>22030.5485804378</v>
          </cell>
          <cell r="AO33">
            <v>21953.2398522524</v>
          </cell>
          <cell r="AP33">
            <v>21963.3228792731</v>
          </cell>
          <cell r="AQ33">
            <v>22086.0230948</v>
          </cell>
        </row>
        <row r="34">
          <cell r="Q34" t="str">
            <v> </v>
          </cell>
          <cell r="AJ34" t="str">
            <v> </v>
          </cell>
          <cell r="AN34" t="str">
            <v> </v>
          </cell>
        </row>
        <row r="35">
          <cell r="I35">
            <v>328.45</v>
          </cell>
          <cell r="J35">
            <v>481.715</v>
          </cell>
          <cell r="K35">
            <v>384.29344</v>
          </cell>
          <cell r="L35">
            <v>253.5646</v>
          </cell>
          <cell r="M35">
            <v>345.44103</v>
          </cell>
          <cell r="N35">
            <v>441.811</v>
          </cell>
          <cell r="O35">
            <v>470.85588</v>
          </cell>
          <cell r="P35">
            <v>432.149820000001</v>
          </cell>
          <cell r="Q35">
            <v>474.357999999999</v>
          </cell>
          <cell r="R35">
            <v>495.278</v>
          </cell>
          <cell r="S35">
            <v>439.495</v>
          </cell>
          <cell r="T35">
            <v>541.949</v>
          </cell>
          <cell r="U35">
            <v>5089.36077</v>
          </cell>
          <cell r="X35">
            <v>328.45</v>
          </cell>
          <cell r="Y35">
            <v>810.165</v>
          </cell>
          <cell r="Z35">
            <v>1194.45844</v>
          </cell>
          <cell r="AA35">
            <v>1448.02304</v>
          </cell>
          <cell r="AB35">
            <v>1793.46407</v>
          </cell>
          <cell r="AC35">
            <v>2235.27507</v>
          </cell>
          <cell r="AD35">
            <v>2706.13095</v>
          </cell>
          <cell r="AE35">
            <v>3138.28077</v>
          </cell>
          <cell r="AF35">
            <v>3612.63877</v>
          </cell>
          <cell r="AG35">
            <v>4107.91677</v>
          </cell>
          <cell r="AH35">
            <v>4547.41177</v>
          </cell>
          <cell r="AI35">
            <v>5089.36077</v>
          </cell>
          <cell r="AJ35">
            <v>5089.36077</v>
          </cell>
          <cell r="AN35">
            <v>1194.45844</v>
          </cell>
          <cell r="AO35">
            <v>1040.81663</v>
          </cell>
          <cell r="AP35">
            <v>1377.3637</v>
          </cell>
          <cell r="AQ35">
            <v>1476.722</v>
          </cell>
        </row>
        <row r="36">
          <cell r="AJ36" t="str">
            <v> </v>
          </cell>
          <cell r="AN36" t="str">
            <v> </v>
          </cell>
          <cell r="AO36" t="str">
            <v> </v>
          </cell>
          <cell r="AP36" t="str">
            <v> </v>
          </cell>
          <cell r="AQ36" t="str">
            <v> </v>
          </cell>
        </row>
        <row r="37">
          <cell r="I37">
            <v>166.9983856</v>
          </cell>
          <cell r="J37">
            <v>340.8048</v>
          </cell>
          <cell r="K37">
            <v>225.80511</v>
          </cell>
          <cell r="L37">
            <v>110.15908</v>
          </cell>
          <cell r="M37">
            <v>204.52244448</v>
          </cell>
          <cell r="N37">
            <v>275.33146</v>
          </cell>
          <cell r="O37">
            <v>315.61988</v>
          </cell>
          <cell r="P37">
            <v>268.438820000001</v>
          </cell>
          <cell r="Q37">
            <v>304.487999999999</v>
          </cell>
          <cell r="R37">
            <v>333.973</v>
          </cell>
          <cell r="S37">
            <v>283.994</v>
          </cell>
          <cell r="T37">
            <v>384.166</v>
          </cell>
          <cell r="U37">
            <v>3214.30098008</v>
          </cell>
          <cell r="X37">
            <v>166.9983856</v>
          </cell>
          <cell r="Y37">
            <v>507.8031856</v>
          </cell>
          <cell r="Z37">
            <v>733.6082956</v>
          </cell>
          <cell r="AA37">
            <v>843.7673756</v>
          </cell>
          <cell r="AB37">
            <v>1048.28982008</v>
          </cell>
          <cell r="AC37">
            <v>1323.62128008</v>
          </cell>
          <cell r="AD37">
            <v>1639.24116008</v>
          </cell>
          <cell r="AE37">
            <v>1907.67998008</v>
          </cell>
          <cell r="AF37">
            <v>2212.16798008</v>
          </cell>
          <cell r="AG37">
            <v>2546.14098008</v>
          </cell>
          <cell r="AH37">
            <v>2830.13498008</v>
          </cell>
          <cell r="AI37">
            <v>3214.30098008</v>
          </cell>
          <cell r="AJ37">
            <v>3214.30098008</v>
          </cell>
          <cell r="AN37">
            <v>733.6082956</v>
          </cell>
          <cell r="AO37">
            <v>590.01298448</v>
          </cell>
          <cell r="AP37">
            <v>888.5467</v>
          </cell>
          <cell r="AQ37">
            <v>1002.133</v>
          </cell>
        </row>
        <row r="38">
          <cell r="K38" t="str">
            <v> </v>
          </cell>
          <cell r="P38" t="str">
            <v> </v>
          </cell>
          <cell r="Q38" t="str">
            <v> </v>
          </cell>
          <cell r="U38">
            <v>1875.05978992</v>
          </cell>
          <cell r="AN38" t="str">
            <v> </v>
          </cell>
        </row>
        <row r="39">
          <cell r="I39">
            <v>161.4516144</v>
          </cell>
          <cell r="J39">
            <v>140.9102</v>
          </cell>
          <cell r="K39">
            <v>158.48833</v>
          </cell>
          <cell r="L39">
            <v>143.40552</v>
          </cell>
          <cell r="M39">
            <v>140.91858552</v>
          </cell>
          <cell r="N39">
            <v>166.47954</v>
          </cell>
          <cell r="O39">
            <v>155.236</v>
          </cell>
          <cell r="P39">
            <v>163.711</v>
          </cell>
          <cell r="Q39">
            <v>169.87</v>
          </cell>
          <cell r="R39">
            <v>161.305</v>
          </cell>
          <cell r="S39">
            <v>155.501</v>
          </cell>
          <cell r="T39">
            <v>157.783</v>
          </cell>
          <cell r="U39">
            <v>1875.05978992</v>
          </cell>
          <cell r="X39">
            <v>161.4516144</v>
          </cell>
          <cell r="Y39">
            <v>302.3618144</v>
          </cell>
          <cell r="Z39">
            <v>460.8501444</v>
          </cell>
          <cell r="AA39">
            <v>604.2556644</v>
          </cell>
          <cell r="AB39">
            <v>745.17424992</v>
          </cell>
          <cell r="AC39">
            <v>911.65378992</v>
          </cell>
          <cell r="AD39">
            <v>1066.88978992</v>
          </cell>
          <cell r="AE39">
            <v>1230.60078992</v>
          </cell>
          <cell r="AF39">
            <v>1400.47078992</v>
          </cell>
          <cell r="AG39">
            <v>1561.77578992</v>
          </cell>
          <cell r="AH39">
            <v>1717.27678992</v>
          </cell>
          <cell r="AI39">
            <v>1875.05978992</v>
          </cell>
          <cell r="AJ39">
            <v>1875.05978992</v>
          </cell>
          <cell r="AN39">
            <v>460.8501444</v>
          </cell>
          <cell r="AO39">
            <v>450.80364552</v>
          </cell>
          <cell r="AP39">
            <v>488.817</v>
          </cell>
          <cell r="AQ39">
            <v>474.589</v>
          </cell>
        </row>
        <row r="40">
          <cell r="AN40" t="str">
            <v> </v>
          </cell>
        </row>
        <row r="41">
          <cell r="I41">
            <v>0.29</v>
          </cell>
          <cell r="J41">
            <v>0.3</v>
          </cell>
          <cell r="K41">
            <v>0.36</v>
          </cell>
          <cell r="L41">
            <v>0.32</v>
          </cell>
          <cell r="M41">
            <v>0.37</v>
          </cell>
          <cell r="N41">
            <v>0.52</v>
          </cell>
          <cell r="O41">
            <v>0.33</v>
          </cell>
          <cell r="P41">
            <v>0.42</v>
          </cell>
          <cell r="Q41">
            <v>0.36</v>
          </cell>
          <cell r="R41">
            <v>0.35</v>
          </cell>
          <cell r="S41">
            <v>0.39</v>
          </cell>
          <cell r="T41">
            <v>0.16</v>
          </cell>
          <cell r="U41">
            <v>0.25</v>
          </cell>
          <cell r="X41">
            <v>0.29</v>
          </cell>
          <cell r="Y41">
            <v>0.3</v>
          </cell>
          <cell r="Z41">
            <v>0.32</v>
          </cell>
          <cell r="AA41">
            <v>0.32</v>
          </cell>
          <cell r="AB41">
            <v>0.33</v>
          </cell>
          <cell r="AC41">
            <v>0.36</v>
          </cell>
          <cell r="AD41">
            <v>0.36</v>
          </cell>
          <cell r="AE41">
            <v>0.36</v>
          </cell>
          <cell r="AF41">
            <v>0.36</v>
          </cell>
          <cell r="AG41">
            <v>0.36</v>
          </cell>
          <cell r="AH41">
            <v>0.36</v>
          </cell>
          <cell r="AI41">
            <v>0.35</v>
          </cell>
          <cell r="AJ41">
            <v>0.35</v>
          </cell>
          <cell r="AN41">
            <v>0.32</v>
          </cell>
          <cell r="AO41">
            <v>0.4</v>
          </cell>
          <cell r="AP41">
            <v>0.37</v>
          </cell>
          <cell r="AQ41">
            <v>0.3</v>
          </cell>
        </row>
        <row r="42">
          <cell r="I42">
            <v>0.25</v>
          </cell>
          <cell r="J42">
            <v>0.25</v>
          </cell>
          <cell r="K42">
            <v>0.17</v>
          </cell>
          <cell r="L42">
            <v>0.22</v>
          </cell>
          <cell r="M42">
            <v>0.2</v>
          </cell>
          <cell r="N42">
            <v>0.25</v>
          </cell>
          <cell r="O42">
            <v>0.24</v>
          </cell>
          <cell r="P42">
            <v>0.24</v>
          </cell>
          <cell r="Q42">
            <v>0.2</v>
          </cell>
          <cell r="R42">
            <v>0.22</v>
          </cell>
          <cell r="S42">
            <v>0.3</v>
          </cell>
          <cell r="T42">
            <v>0.3</v>
          </cell>
          <cell r="U42">
            <v>0.34</v>
          </cell>
          <cell r="X42">
            <v>0.25</v>
          </cell>
          <cell r="Y42">
            <v>0.25</v>
          </cell>
          <cell r="Z42">
            <v>0.22</v>
          </cell>
          <cell r="AA42">
            <v>0.22</v>
          </cell>
          <cell r="AB42">
            <v>0.22</v>
          </cell>
          <cell r="AC42">
            <v>0.22</v>
          </cell>
          <cell r="AD42">
            <v>0.22</v>
          </cell>
          <cell r="AE42">
            <v>0.23</v>
          </cell>
          <cell r="AF42">
            <v>0.22</v>
          </cell>
          <cell r="AG42">
            <v>0.22</v>
          </cell>
          <cell r="AH42">
            <v>0.23</v>
          </cell>
          <cell r="AI42">
            <v>0.24</v>
          </cell>
          <cell r="AJ42">
            <v>0.24</v>
          </cell>
          <cell r="AN42">
            <v>0.22</v>
          </cell>
          <cell r="AO42">
            <v>0.23</v>
          </cell>
          <cell r="AP42">
            <v>0.22</v>
          </cell>
          <cell r="AQ42">
            <v>0.27</v>
          </cell>
        </row>
        <row r="43">
          <cell r="I43">
            <v>0.54</v>
          </cell>
          <cell r="J43">
            <v>0.54</v>
          </cell>
          <cell r="K43">
            <v>0.55</v>
          </cell>
          <cell r="L43">
            <v>0.54</v>
          </cell>
          <cell r="M43">
            <v>0.54</v>
          </cell>
          <cell r="N43">
            <v>0.54</v>
          </cell>
          <cell r="O43">
            <v>0.53</v>
          </cell>
          <cell r="P43">
            <v>0.54</v>
          </cell>
          <cell r="Q43">
            <v>0.52</v>
          </cell>
          <cell r="R43">
            <v>0.54</v>
          </cell>
          <cell r="S43">
            <v>0.54</v>
          </cell>
          <cell r="T43">
            <v>0.54</v>
          </cell>
          <cell r="U43">
            <v>0.54</v>
          </cell>
          <cell r="X43">
            <v>0.54</v>
          </cell>
          <cell r="Y43">
            <v>0.54</v>
          </cell>
          <cell r="Z43">
            <v>0.54</v>
          </cell>
          <cell r="AA43">
            <v>0.54</v>
          </cell>
          <cell r="AB43">
            <v>0.54</v>
          </cell>
          <cell r="AC43">
            <v>0.54</v>
          </cell>
          <cell r="AD43">
            <v>0.54</v>
          </cell>
          <cell r="AE43">
            <v>0.54</v>
          </cell>
          <cell r="AF43">
            <v>0.54</v>
          </cell>
          <cell r="AG43">
            <v>0.54</v>
          </cell>
          <cell r="AH43">
            <v>0.54</v>
          </cell>
          <cell r="AI43">
            <v>0.54</v>
          </cell>
          <cell r="AJ43">
            <v>0.54</v>
          </cell>
          <cell r="AN43">
            <v>0.54</v>
          </cell>
          <cell r="AO43">
            <v>0.54</v>
          </cell>
          <cell r="AP43">
            <v>0.53</v>
          </cell>
          <cell r="AQ43">
            <v>0.54</v>
          </cell>
        </row>
        <row r="44">
          <cell r="Q44" t="str">
            <v> </v>
          </cell>
          <cell r="AJ44" t="str">
            <v> </v>
          </cell>
          <cell r="AN44" t="str">
            <v> </v>
          </cell>
        </row>
        <row r="45">
          <cell r="I45">
            <v>26343.10049</v>
          </cell>
          <cell r="J45">
            <v>24521.4736</v>
          </cell>
          <cell r="K45">
            <v>25782.86603</v>
          </cell>
          <cell r="L45">
            <v>25145.32562</v>
          </cell>
          <cell r="M45">
            <v>23656.46453</v>
          </cell>
          <cell r="N45">
            <v>23045.80607</v>
          </cell>
          <cell r="O45">
            <v>24990.04239</v>
          </cell>
          <cell r="P45">
            <v>24710.21256</v>
          </cell>
          <cell r="Q45">
            <v>25632.97456</v>
          </cell>
          <cell r="R45">
            <v>25716.73448</v>
          </cell>
          <cell r="S45">
            <v>26757.78764</v>
          </cell>
          <cell r="T45">
            <v>25983.86367</v>
          </cell>
          <cell r="U45">
            <v>302286.65164</v>
          </cell>
          <cell r="X45">
            <v>26343.10049</v>
          </cell>
          <cell r="Y45">
            <v>50864.57409</v>
          </cell>
          <cell r="Z45">
            <v>76647.44012</v>
          </cell>
          <cell r="AA45">
            <v>101792.76574</v>
          </cell>
          <cell r="AB45">
            <v>125449.23027</v>
          </cell>
          <cell r="AC45">
            <v>148495.03634</v>
          </cell>
          <cell r="AD45">
            <v>173485.07873</v>
          </cell>
          <cell r="AE45">
            <v>198195.29129</v>
          </cell>
          <cell r="AF45">
            <v>223828.26585</v>
          </cell>
          <cell r="AG45">
            <v>249545.00033</v>
          </cell>
          <cell r="AH45">
            <v>276302.78797</v>
          </cell>
          <cell r="AI45">
            <v>302286.65164</v>
          </cell>
          <cell r="AJ45">
            <v>302286.65164</v>
          </cell>
          <cell r="AN45">
            <v>76647.44012</v>
          </cell>
          <cell r="AO45">
            <v>71847.59622</v>
          </cell>
          <cell r="AP45">
            <v>75333.22951</v>
          </cell>
          <cell r="AQ45">
            <v>78458.38579</v>
          </cell>
        </row>
        <row r="46">
          <cell r="I46">
            <v>1086.14134</v>
          </cell>
          <cell r="J46">
            <v>693.71449</v>
          </cell>
          <cell r="K46">
            <v>1002.60905</v>
          </cell>
          <cell r="L46">
            <v>1019.13881</v>
          </cell>
          <cell r="M46">
            <v>855.29407</v>
          </cell>
          <cell r="N46">
            <v>862.97486</v>
          </cell>
          <cell r="O46">
            <v>976.2466</v>
          </cell>
          <cell r="P46">
            <v>914.95437</v>
          </cell>
          <cell r="Q46">
            <v>3481.62688</v>
          </cell>
          <cell r="R46">
            <v>1112.67513</v>
          </cell>
          <cell r="S46">
            <v>817.471380000001</v>
          </cell>
          <cell r="T46">
            <v>876.106879999999</v>
          </cell>
          <cell r="U46">
            <v>13698.95386</v>
          </cell>
          <cell r="X46">
            <v>1086.14134</v>
          </cell>
          <cell r="Y46">
            <v>1779.85583</v>
          </cell>
          <cell r="Z46">
            <v>2782.46488</v>
          </cell>
          <cell r="AA46">
            <v>3801.60369</v>
          </cell>
          <cell r="AB46">
            <v>4656.89776</v>
          </cell>
          <cell r="AC46">
            <v>5519.87262</v>
          </cell>
          <cell r="AD46">
            <v>6496.11922</v>
          </cell>
          <cell r="AE46">
            <v>7411.07359</v>
          </cell>
          <cell r="AF46">
            <v>10892.70047</v>
          </cell>
          <cell r="AG46">
            <v>12005.3756</v>
          </cell>
          <cell r="AH46">
            <v>12822.84698</v>
          </cell>
          <cell r="AI46">
            <v>13698.95386</v>
          </cell>
          <cell r="AJ46">
            <v>13698.95386</v>
          </cell>
          <cell r="AN46">
            <v>2782.46488</v>
          </cell>
          <cell r="AO46">
            <v>2737.40774</v>
          </cell>
          <cell r="AP46">
            <v>5372.82785</v>
          </cell>
          <cell r="AQ46">
            <v>2806.25339</v>
          </cell>
        </row>
        <row r="47">
          <cell r="I47">
            <v>27429.24183</v>
          </cell>
          <cell r="J47">
            <v>25215.18809</v>
          </cell>
          <cell r="K47">
            <v>26785.47508</v>
          </cell>
          <cell r="L47">
            <v>26164.46443</v>
          </cell>
          <cell r="M47">
            <v>24511.7586</v>
          </cell>
          <cell r="N47">
            <v>23908.78093</v>
          </cell>
          <cell r="O47">
            <v>25966.28899</v>
          </cell>
          <cell r="P47">
            <v>25625.16693</v>
          </cell>
          <cell r="Q47">
            <v>29114.60144</v>
          </cell>
          <cell r="R47">
            <v>26829.40961</v>
          </cell>
          <cell r="S47">
            <v>27575.25902</v>
          </cell>
          <cell r="T47">
            <v>26859.97055</v>
          </cell>
          <cell r="U47">
            <v>315985.6055</v>
          </cell>
          <cell r="X47">
            <v>27429.24183</v>
          </cell>
          <cell r="Y47">
            <v>52644.42992</v>
          </cell>
          <cell r="Z47">
            <v>79429.905</v>
          </cell>
          <cell r="AA47">
            <v>105594.36943</v>
          </cell>
          <cell r="AB47">
            <v>130106.12803</v>
          </cell>
          <cell r="AC47">
            <v>154014.90896</v>
          </cell>
          <cell r="AD47">
            <v>179981.19795</v>
          </cell>
          <cell r="AE47">
            <v>205606.36488</v>
          </cell>
          <cell r="AF47">
            <v>234720.96632</v>
          </cell>
          <cell r="AG47">
            <v>261550.37593</v>
          </cell>
          <cell r="AH47">
            <v>289125.63495</v>
          </cell>
          <cell r="AI47">
            <v>315985.6055</v>
          </cell>
          <cell r="AJ47">
            <v>315985.6055</v>
          </cell>
          <cell r="AN47">
            <v>79429.905</v>
          </cell>
          <cell r="AO47">
            <v>74585.00396</v>
          </cell>
          <cell r="AP47">
            <v>80706.05736</v>
          </cell>
          <cell r="AQ47">
            <v>81264.63918</v>
          </cell>
        </row>
        <row r="48">
          <cell r="Q48" t="str">
            <v> </v>
          </cell>
          <cell r="AJ48">
            <v>0</v>
          </cell>
          <cell r="AN48" t="str">
            <v> </v>
          </cell>
          <cell r="AO48" t="str">
            <v> </v>
          </cell>
          <cell r="AP48" t="str">
            <v> </v>
          </cell>
          <cell r="AQ48" t="str">
            <v> </v>
          </cell>
        </row>
        <row r="49">
          <cell r="I49">
            <v>1759.64971</v>
          </cell>
          <cell r="J49">
            <v>1774.70189</v>
          </cell>
          <cell r="K49">
            <v>2206.19189</v>
          </cell>
          <cell r="L49">
            <v>1839.56802</v>
          </cell>
          <cell r="M49">
            <v>2276.68004</v>
          </cell>
          <cell r="N49">
            <v>3109.89985</v>
          </cell>
          <cell r="O49">
            <v>2053.79497</v>
          </cell>
          <cell r="P49">
            <v>2530.69428</v>
          </cell>
          <cell r="Q49">
            <v>2229.71343</v>
          </cell>
          <cell r="R49">
            <v>2190.34754</v>
          </cell>
          <cell r="S49">
            <v>2322.96893</v>
          </cell>
          <cell r="T49">
            <v>940.03359</v>
          </cell>
          <cell r="U49">
            <v>25234.24414</v>
          </cell>
          <cell r="X49">
            <v>1759.64971</v>
          </cell>
          <cell r="Y49">
            <v>3534.3516</v>
          </cell>
          <cell r="Z49">
            <v>5740.54349</v>
          </cell>
          <cell r="AA49">
            <v>7580.11151</v>
          </cell>
          <cell r="AB49">
            <v>9856.79155</v>
          </cell>
          <cell r="AC49">
            <v>12966.6914</v>
          </cell>
          <cell r="AD49">
            <v>15020.48637</v>
          </cell>
          <cell r="AE49">
            <v>17551.18065</v>
          </cell>
          <cell r="AF49">
            <v>19780.89408</v>
          </cell>
          <cell r="AG49">
            <v>21971.24162</v>
          </cell>
          <cell r="AH49">
            <v>24294.21055</v>
          </cell>
          <cell r="AI49">
            <v>25234.24414</v>
          </cell>
          <cell r="AJ49">
            <v>25234.24414</v>
          </cell>
          <cell r="AN49">
            <v>5740.54349</v>
          </cell>
          <cell r="AO49">
            <v>7226.14791</v>
          </cell>
          <cell r="AP49">
            <v>6814.20268</v>
          </cell>
          <cell r="AQ49">
            <v>5453.35006</v>
          </cell>
        </row>
        <row r="50">
          <cell r="I50">
            <v>1498.41261</v>
          </cell>
          <cell r="J50">
            <v>1446.84056</v>
          </cell>
          <cell r="K50">
            <v>1056.34657</v>
          </cell>
          <cell r="L50">
            <v>1291.20103</v>
          </cell>
          <cell r="M50">
            <v>1238.5236</v>
          </cell>
          <cell r="N50">
            <v>1503.57355</v>
          </cell>
          <cell r="O50">
            <v>1470.82549</v>
          </cell>
          <cell r="P50">
            <v>1432.41357</v>
          </cell>
          <cell r="Q50">
            <v>1246.1636</v>
          </cell>
          <cell r="R50">
            <v>1387.495</v>
          </cell>
          <cell r="S50">
            <v>1803.27482</v>
          </cell>
          <cell r="T50">
            <v>1818.46891</v>
          </cell>
          <cell r="U50">
            <v>17193.53931</v>
          </cell>
          <cell r="X50">
            <v>1498.41261</v>
          </cell>
          <cell r="Y50">
            <v>2945.25317</v>
          </cell>
          <cell r="Z50">
            <v>4001.59974</v>
          </cell>
          <cell r="AA50">
            <v>5292.80077</v>
          </cell>
          <cell r="AB50">
            <v>6531.32437</v>
          </cell>
          <cell r="AC50">
            <v>8034.89792</v>
          </cell>
          <cell r="AD50">
            <v>9505.72341</v>
          </cell>
          <cell r="AE50">
            <v>10938.13698</v>
          </cell>
          <cell r="AF50">
            <v>12184.30058</v>
          </cell>
          <cell r="AG50">
            <v>13571.79558</v>
          </cell>
          <cell r="AH50">
            <v>15375.0704</v>
          </cell>
          <cell r="AI50">
            <v>17193.53931</v>
          </cell>
          <cell r="AJ50">
            <v>17193.53931</v>
          </cell>
          <cell r="AN50">
            <v>4001.59974</v>
          </cell>
          <cell r="AO50">
            <v>4033.29818</v>
          </cell>
          <cell r="AP50">
            <v>4149.40266</v>
          </cell>
          <cell r="AQ50">
            <v>5009.23873</v>
          </cell>
        </row>
        <row r="51">
          <cell r="I51">
            <v>183.22009</v>
          </cell>
          <cell r="J51">
            <v>62.49613</v>
          </cell>
          <cell r="K51">
            <v>98.79549</v>
          </cell>
          <cell r="L51">
            <v>36.9105</v>
          </cell>
          <cell r="M51">
            <v>58.91714</v>
          </cell>
          <cell r="N51">
            <v>34.36611</v>
          </cell>
          <cell r="O51">
            <v>74.78254</v>
          </cell>
          <cell r="P51">
            <v>102.82353</v>
          </cell>
          <cell r="Q51">
            <v>22.36636</v>
          </cell>
          <cell r="R51">
            <v>40.94168</v>
          </cell>
          <cell r="S51">
            <v>23.0311899999999</v>
          </cell>
          <cell r="T51">
            <v>107.74988</v>
          </cell>
          <cell r="U51">
            <v>846.40064</v>
          </cell>
          <cell r="X51">
            <v>183.22009</v>
          </cell>
          <cell r="Y51">
            <v>245.71622</v>
          </cell>
          <cell r="Z51">
            <v>344.51171</v>
          </cell>
          <cell r="AA51">
            <v>381.42221</v>
          </cell>
          <cell r="AB51">
            <v>440.33935</v>
          </cell>
          <cell r="AC51">
            <v>474.70546</v>
          </cell>
          <cell r="AD51">
            <v>549.488</v>
          </cell>
          <cell r="AE51">
            <v>652.31153</v>
          </cell>
          <cell r="AF51">
            <v>674.67789</v>
          </cell>
          <cell r="AG51">
            <v>715.61957</v>
          </cell>
          <cell r="AH51">
            <v>738.65076</v>
          </cell>
          <cell r="AI51">
            <v>846.40064</v>
          </cell>
          <cell r="AJ51">
            <v>846.40064</v>
          </cell>
          <cell r="AN51">
            <v>344.51171</v>
          </cell>
          <cell r="AO51">
            <v>130.19375</v>
          </cell>
          <cell r="AP51">
            <v>199.97243</v>
          </cell>
          <cell r="AQ51">
            <v>171.72275</v>
          </cell>
        </row>
        <row r="52">
          <cell r="I52">
            <v>1324.8266394</v>
          </cell>
          <cell r="J52">
            <v>1702.7811768</v>
          </cell>
          <cell r="K52">
            <v>1590.4792992</v>
          </cell>
          <cell r="L52">
            <v>1435.6076592</v>
          </cell>
          <cell r="M52">
            <v>1424.3645922</v>
          </cell>
          <cell r="N52">
            <v>1510.8943014</v>
          </cell>
          <cell r="O52">
            <v>1572.7371528</v>
          </cell>
          <cell r="P52">
            <v>1403.339586</v>
          </cell>
          <cell r="Q52">
            <v>1457.6124288</v>
          </cell>
          <cell r="R52">
            <v>1449.5792256</v>
          </cell>
          <cell r="S52">
            <v>1530.7712838</v>
          </cell>
          <cell r="T52">
            <v>2376.5406192</v>
          </cell>
          <cell r="U52">
            <v>18779.5339644</v>
          </cell>
          <cell r="X52">
            <v>1324.8266394</v>
          </cell>
          <cell r="Y52">
            <v>3027.6078162</v>
          </cell>
          <cell r="Z52">
            <v>4618.0871154</v>
          </cell>
          <cell r="AA52">
            <v>6053.6947746</v>
          </cell>
          <cell r="AB52">
            <v>7478.0593668</v>
          </cell>
          <cell r="AC52">
            <v>8988.9536682</v>
          </cell>
          <cell r="AD52">
            <v>10561.690821</v>
          </cell>
          <cell r="AE52">
            <v>11965.030407</v>
          </cell>
          <cell r="AF52">
            <v>13422.6428358</v>
          </cell>
          <cell r="AG52">
            <v>14872.2220614</v>
          </cell>
          <cell r="AH52">
            <v>16402.9933452</v>
          </cell>
          <cell r="AI52">
            <v>18779.5339644</v>
          </cell>
          <cell r="AJ52">
            <v>18779.5339644</v>
          </cell>
          <cell r="AN52">
            <v>4618.0871154</v>
          </cell>
          <cell r="AO52">
            <v>4370.8665528</v>
          </cell>
          <cell r="AP52">
            <v>4433.6891676</v>
          </cell>
          <cell r="AQ52">
            <v>5356.8911286</v>
          </cell>
        </row>
        <row r="53">
          <cell r="I53">
            <v>3467.1887774</v>
          </cell>
          <cell r="J53">
            <v>3342.1512964</v>
          </cell>
          <cell r="K53">
            <v>3586.0378352</v>
          </cell>
          <cell r="L53">
            <v>3333.503659</v>
          </cell>
          <cell r="M53">
            <v>3501.9954992</v>
          </cell>
          <cell r="N53">
            <v>3387.4496028</v>
          </cell>
          <cell r="O53">
            <v>3324.8712546</v>
          </cell>
          <cell r="P53">
            <v>3486.8159182</v>
          </cell>
          <cell r="Q53">
            <v>3410.858476</v>
          </cell>
          <cell r="R53">
            <v>3561.121952</v>
          </cell>
          <cell r="S53">
            <v>3471.698353</v>
          </cell>
          <cell r="T53">
            <v>3401.457219</v>
          </cell>
          <cell r="U53">
            <v>41275.1498428</v>
          </cell>
          <cell r="X53">
            <v>3467.1887774</v>
          </cell>
          <cell r="Y53">
            <v>6809.3400738</v>
          </cell>
          <cell r="Z53">
            <v>10395.377909</v>
          </cell>
          <cell r="AA53">
            <v>13728.881568</v>
          </cell>
          <cell r="AB53">
            <v>17230.8770672</v>
          </cell>
          <cell r="AC53">
            <v>20618.32667</v>
          </cell>
          <cell r="AD53">
            <v>23943.1979246</v>
          </cell>
          <cell r="AE53">
            <v>27430.0138428</v>
          </cell>
          <cell r="AF53">
            <v>30840.8723188</v>
          </cell>
          <cell r="AG53">
            <v>34401.9942708</v>
          </cell>
          <cell r="AH53">
            <v>37873.6926238</v>
          </cell>
          <cell r="AI53">
            <v>41275.1498428</v>
          </cell>
          <cell r="AJ53">
            <v>41275.1498428</v>
          </cell>
          <cell r="AN53">
            <v>10395.377909</v>
          </cell>
          <cell r="AO53">
            <v>10222.948761</v>
          </cell>
          <cell r="AP53">
            <v>10222.5456488</v>
          </cell>
          <cell r="AQ53">
            <v>10434.277524</v>
          </cell>
        </row>
        <row r="54">
          <cell r="I54">
            <v>8233.2978268</v>
          </cell>
          <cell r="J54">
            <v>8328.9710532</v>
          </cell>
          <cell r="K54">
            <v>8537.8510844</v>
          </cell>
          <cell r="L54">
            <v>7936.7908682</v>
          </cell>
          <cell r="M54">
            <v>8500.4808714</v>
          </cell>
          <cell r="N54">
            <v>9546.1834142</v>
          </cell>
          <cell r="O54">
            <v>8497.0114074</v>
          </cell>
          <cell r="P54">
            <v>8956.0868842</v>
          </cell>
          <cell r="Q54">
            <v>8366.7142948</v>
          </cell>
          <cell r="R54">
            <v>8629.4853976</v>
          </cell>
          <cell r="S54">
            <v>9151.7445768</v>
          </cell>
          <cell r="T54">
            <v>8644.2502182</v>
          </cell>
          <cell r="U54">
            <v>103328.8678972</v>
          </cell>
          <cell r="X54">
            <v>8233.2978268</v>
          </cell>
          <cell r="Y54">
            <v>16562.26888</v>
          </cell>
          <cell r="Z54">
            <v>25100.1199644</v>
          </cell>
          <cell r="AA54">
            <v>33036.9108326</v>
          </cell>
          <cell r="AB54">
            <v>41537.391704</v>
          </cell>
          <cell r="AC54">
            <v>51083.5751182</v>
          </cell>
          <cell r="AD54">
            <v>59580.5865256</v>
          </cell>
          <cell r="AE54">
            <v>68536.6734098</v>
          </cell>
          <cell r="AF54">
            <v>76903.3877046</v>
          </cell>
          <cell r="AG54">
            <v>85532.8731022</v>
          </cell>
          <cell r="AH54">
            <v>94684.617679</v>
          </cell>
          <cell r="AI54">
            <v>103328.8678972</v>
          </cell>
          <cell r="AJ54">
            <v>103328.8678972</v>
          </cell>
          <cell r="AN54">
            <v>25100.1199644</v>
          </cell>
          <cell r="AO54">
            <v>25983.4551538</v>
          </cell>
          <cell r="AP54">
            <v>25819.8125864</v>
          </cell>
          <cell r="AQ54">
            <v>26425.4801926</v>
          </cell>
        </row>
        <row r="55">
          <cell r="Q55" t="str">
            <v> </v>
          </cell>
          <cell r="AJ55">
            <v>0</v>
          </cell>
          <cell r="AN55" t="str">
            <v> </v>
          </cell>
          <cell r="AO55" t="str">
            <v> </v>
          </cell>
          <cell r="AP55" t="str">
            <v> </v>
          </cell>
          <cell r="AQ55" t="str">
            <v> </v>
          </cell>
        </row>
        <row r="56">
          <cell r="I56">
            <v>19195.9440032</v>
          </cell>
          <cell r="J56">
            <v>16886.2170368</v>
          </cell>
          <cell r="K56">
            <v>18247.6239956</v>
          </cell>
          <cell r="L56">
            <v>18227.6735618</v>
          </cell>
          <cell r="M56">
            <v>16011.2777286</v>
          </cell>
          <cell r="N56">
            <v>14362.5975158</v>
          </cell>
          <cell r="O56">
            <v>17469.2775826</v>
          </cell>
          <cell r="P56">
            <v>16669.0800458</v>
          </cell>
          <cell r="Q56">
            <v>20747.8871452</v>
          </cell>
          <cell r="R56">
            <v>18199.9242124</v>
          </cell>
          <cell r="S56">
            <v>18423.5144432</v>
          </cell>
          <cell r="T56">
            <v>18215.7203318</v>
          </cell>
          <cell r="U56">
            <v>212656.7376028</v>
          </cell>
          <cell r="X56">
            <v>19195.9440032</v>
          </cell>
          <cell r="Y56">
            <v>36082.16104</v>
          </cell>
          <cell r="Z56">
            <v>54329.7850356</v>
          </cell>
          <cell r="AA56">
            <v>72557.4585974</v>
          </cell>
          <cell r="AB56">
            <v>88568.736326</v>
          </cell>
          <cell r="AC56">
            <v>102931.3338418</v>
          </cell>
          <cell r="AD56">
            <v>120400.6114244</v>
          </cell>
          <cell r="AE56">
            <v>137069.6914702</v>
          </cell>
          <cell r="AF56">
            <v>157817.5786154</v>
          </cell>
          <cell r="AG56">
            <v>176017.5028278</v>
          </cell>
          <cell r="AH56">
            <v>194441.017271</v>
          </cell>
          <cell r="AI56">
            <v>212656.7376028</v>
          </cell>
          <cell r="AJ56">
            <v>212656.7376028</v>
          </cell>
          <cell r="AN56">
            <v>54329.7850356</v>
          </cell>
          <cell r="AO56">
            <v>48601.5488062</v>
          </cell>
          <cell r="AP56">
            <v>54886.2447736</v>
          </cell>
          <cell r="AQ56">
            <v>54839.1589874</v>
          </cell>
        </row>
        <row r="57">
          <cell r="I57">
            <v>51.61942</v>
          </cell>
          <cell r="J57">
            <v>50.41287</v>
          </cell>
          <cell r="K57">
            <v>40.56683</v>
          </cell>
          <cell r="L57">
            <v>16.38197</v>
          </cell>
          <cell r="M57">
            <v>57.77958</v>
          </cell>
          <cell r="N57">
            <v>62.95563</v>
          </cell>
          <cell r="O57">
            <v>96.79434</v>
          </cell>
          <cell r="P57">
            <v>52.2245</v>
          </cell>
          <cell r="Q57">
            <v>35.81077</v>
          </cell>
          <cell r="R57">
            <v>52.22636</v>
          </cell>
          <cell r="S57">
            <v>79.60828</v>
          </cell>
          <cell r="T57">
            <v>91.7750499999999</v>
          </cell>
          <cell r="U57">
            <v>688.1556</v>
          </cell>
          <cell r="X57">
            <v>51.61942</v>
          </cell>
          <cell r="Y57">
            <v>102.03229</v>
          </cell>
          <cell r="Z57">
            <v>142.59912</v>
          </cell>
          <cell r="AA57">
            <v>158.98109</v>
          </cell>
          <cell r="AB57">
            <v>216.76067</v>
          </cell>
          <cell r="AC57">
            <v>279.7163</v>
          </cell>
          <cell r="AD57">
            <v>376.51064</v>
          </cell>
          <cell r="AE57">
            <v>428.73514</v>
          </cell>
          <cell r="AF57">
            <v>464.54591</v>
          </cell>
          <cell r="AG57">
            <v>516.77227</v>
          </cell>
          <cell r="AH57">
            <v>596.38055</v>
          </cell>
          <cell r="AI57">
            <v>688.1556</v>
          </cell>
          <cell r="AJ57">
            <v>688.1556</v>
          </cell>
          <cell r="AN57">
            <v>142.59912</v>
          </cell>
          <cell r="AO57">
            <v>137.11718</v>
          </cell>
          <cell r="AP57">
            <v>184.82961</v>
          </cell>
          <cell r="AQ57">
            <v>223.60969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6069.98551</v>
          </cell>
          <cell r="N58">
            <v>-5493.69329</v>
          </cell>
          <cell r="O58">
            <v>0</v>
          </cell>
          <cell r="P58">
            <v>53.0771000000001</v>
          </cell>
          <cell r="Q58">
            <v>0</v>
          </cell>
          <cell r="R58">
            <v>-53.0771</v>
          </cell>
          <cell r="S58">
            <v>0</v>
          </cell>
          <cell r="T58">
            <v>0</v>
          </cell>
          <cell r="U58">
            <v>576.292219999999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6069.98551</v>
          </cell>
          <cell r="AC58">
            <v>576.292219999999</v>
          </cell>
          <cell r="AD58">
            <v>576.292219999999</v>
          </cell>
          <cell r="AE58">
            <v>629.369319999999</v>
          </cell>
          <cell r="AF58">
            <v>629.369319999999</v>
          </cell>
          <cell r="AG58">
            <v>576.292219999999</v>
          </cell>
          <cell r="AH58">
            <v>576.292219999999</v>
          </cell>
          <cell r="AI58">
            <v>576.292219999999</v>
          </cell>
          <cell r="AJ58">
            <v>576.292219999999</v>
          </cell>
          <cell r="AN58">
            <v>0</v>
          </cell>
          <cell r="AO58">
            <v>576.292219999999</v>
          </cell>
          <cell r="AP58">
            <v>53.0771000000001</v>
          </cell>
          <cell r="AQ58">
            <v>-53.0771</v>
          </cell>
        </row>
        <row r="60">
          <cell r="I60">
            <v>19247.5634232</v>
          </cell>
          <cell r="J60">
            <v>16936.6299068</v>
          </cell>
          <cell r="K60">
            <v>18288.1908256</v>
          </cell>
          <cell r="L60">
            <v>18244.0555318</v>
          </cell>
          <cell r="M60">
            <v>22139.0428186</v>
          </cell>
          <cell r="N60">
            <v>8931.85985580002</v>
          </cell>
          <cell r="O60">
            <v>17566.0719226</v>
          </cell>
          <cell r="P60">
            <v>16774.3816458</v>
          </cell>
          <cell r="Q60">
            <v>20783.6979152</v>
          </cell>
          <cell r="R60">
            <v>18199.0734724</v>
          </cell>
          <cell r="S60">
            <v>18503.1227232</v>
          </cell>
          <cell r="T60">
            <v>18307.4953818</v>
          </cell>
          <cell r="U60">
            <v>213921.1854228</v>
          </cell>
          <cell r="X60">
            <v>19247.5634232</v>
          </cell>
          <cell r="Y60">
            <v>36184.19333</v>
          </cell>
          <cell r="Z60">
            <v>54472.3841556</v>
          </cell>
          <cell r="AA60">
            <v>72716.4396874</v>
          </cell>
          <cell r="AB60">
            <v>94855.482506</v>
          </cell>
          <cell r="AC60">
            <v>103787.3423618</v>
          </cell>
          <cell r="AD60">
            <v>121353.4142844</v>
          </cell>
          <cell r="AE60">
            <v>138127.7959302</v>
          </cell>
          <cell r="AF60">
            <v>158911.4938454</v>
          </cell>
          <cell r="AG60">
            <v>177110.5673178</v>
          </cell>
          <cell r="AH60">
            <v>195613.690041</v>
          </cell>
          <cell r="AI60">
            <v>213921.1854228</v>
          </cell>
          <cell r="AJ60">
            <v>213921.1854228</v>
          </cell>
          <cell r="AN60">
            <v>54472.3841556</v>
          </cell>
          <cell r="AO60">
            <v>49314.9582062</v>
          </cell>
          <cell r="AP60">
            <v>55124.1514836</v>
          </cell>
          <cell r="AQ60">
            <v>55009.6915774</v>
          </cell>
        </row>
        <row r="61">
          <cell r="Q61" t="str">
            <v> </v>
          </cell>
          <cell r="AJ61">
            <v>0</v>
          </cell>
          <cell r="AN61" t="str">
            <v> </v>
          </cell>
          <cell r="AO61" t="str">
            <v> </v>
          </cell>
          <cell r="AP61" t="str">
            <v> </v>
          </cell>
          <cell r="AQ61" t="str">
            <v> </v>
          </cell>
        </row>
        <row r="62">
          <cell r="Q62" t="str">
            <v> </v>
          </cell>
          <cell r="AJ62">
            <v>0</v>
          </cell>
          <cell r="AN62" t="str">
            <v> </v>
          </cell>
          <cell r="AO62" t="str">
            <v> </v>
          </cell>
          <cell r="AP62" t="str">
            <v> </v>
          </cell>
          <cell r="AQ62" t="str">
            <v> </v>
          </cell>
        </row>
        <row r="63">
          <cell r="I63">
            <v>11127.0579</v>
          </cell>
          <cell r="J63">
            <v>10227.7032</v>
          </cell>
          <cell r="K63">
            <v>11212.947</v>
          </cell>
          <cell r="L63">
            <v>10738.9057</v>
          </cell>
          <cell r="M63">
            <v>10360.7183</v>
          </cell>
          <cell r="N63">
            <v>10205.8524</v>
          </cell>
          <cell r="O63">
            <v>10665.4614</v>
          </cell>
          <cell r="P63">
            <v>10101.92924</v>
          </cell>
          <cell r="Q63">
            <v>9969.52154</v>
          </cell>
          <cell r="R63">
            <v>10494.054</v>
          </cell>
          <cell r="S63">
            <v>10377.128</v>
          </cell>
          <cell r="T63">
            <v>11857.55618</v>
          </cell>
          <cell r="U63">
            <v>127338.83486</v>
          </cell>
          <cell r="X63">
            <v>11127.0579</v>
          </cell>
          <cell r="Y63">
            <v>21354.7611</v>
          </cell>
          <cell r="Z63">
            <v>32567.7081</v>
          </cell>
          <cell r="AA63">
            <v>43306.6138</v>
          </cell>
          <cell r="AB63">
            <v>53667.3321</v>
          </cell>
          <cell r="AC63">
            <v>63873.1845</v>
          </cell>
          <cell r="AD63">
            <v>74538.6459</v>
          </cell>
          <cell r="AE63">
            <v>84640.57514</v>
          </cell>
          <cell r="AF63">
            <v>94610.09668</v>
          </cell>
          <cell r="AG63">
            <v>105104.15068</v>
          </cell>
          <cell r="AH63">
            <v>115481.27868</v>
          </cell>
          <cell r="AI63">
            <v>127338.83486</v>
          </cell>
          <cell r="AJ63">
            <v>127338.83486</v>
          </cell>
          <cell r="AN63">
            <v>32567.7081</v>
          </cell>
          <cell r="AO63">
            <v>31305.4764</v>
          </cell>
          <cell r="AP63">
            <v>30736.91218</v>
          </cell>
          <cell r="AQ63">
            <v>32728.73818</v>
          </cell>
        </row>
        <row r="64">
          <cell r="I64">
            <v>0.59</v>
          </cell>
          <cell r="J64">
            <v>0.6</v>
          </cell>
          <cell r="K64">
            <v>0.64</v>
          </cell>
          <cell r="L64">
            <v>0.6</v>
          </cell>
          <cell r="M64">
            <v>0.55</v>
          </cell>
          <cell r="N64">
            <v>0.57</v>
          </cell>
          <cell r="O64">
            <v>0.58</v>
          </cell>
          <cell r="P64">
            <v>0.59</v>
          </cell>
          <cell r="Q64">
            <v>0.59</v>
          </cell>
          <cell r="R64">
            <v>0.59</v>
          </cell>
          <cell r="S64">
            <v>0.59</v>
          </cell>
          <cell r="T64">
            <v>0.55</v>
          </cell>
          <cell r="U64">
            <v>0.58</v>
          </cell>
          <cell r="X64">
            <v>0.59</v>
          </cell>
          <cell r="Y64">
            <v>0.59</v>
          </cell>
          <cell r="Z64">
            <v>0.61</v>
          </cell>
          <cell r="AA64">
            <v>0.61</v>
          </cell>
          <cell r="AB64">
            <v>0.6</v>
          </cell>
          <cell r="AC64">
            <v>0.59</v>
          </cell>
          <cell r="AD64">
            <v>0.59</v>
          </cell>
          <cell r="AE64">
            <v>0.59</v>
          </cell>
          <cell r="AF64">
            <v>0.59</v>
          </cell>
          <cell r="AG64">
            <v>0.59</v>
          </cell>
          <cell r="AH64">
            <v>0.59</v>
          </cell>
          <cell r="AI64">
            <v>0.58</v>
          </cell>
          <cell r="AJ64">
            <v>0.58</v>
          </cell>
          <cell r="AN64">
            <v>0.61</v>
          </cell>
          <cell r="AO64">
            <v>0.57</v>
          </cell>
          <cell r="AP64">
            <v>0.58</v>
          </cell>
          <cell r="AQ64">
            <v>0.57</v>
          </cell>
        </row>
        <row r="65">
          <cell r="I65">
            <v>0.19</v>
          </cell>
          <cell r="J65">
            <v>0.19</v>
          </cell>
          <cell r="K65">
            <v>0.23</v>
          </cell>
          <cell r="L65">
            <v>0.23</v>
          </cell>
          <cell r="M65">
            <v>0.26</v>
          </cell>
          <cell r="N65">
            <v>0.28</v>
          </cell>
          <cell r="O65">
            <v>0.25</v>
          </cell>
          <cell r="P65">
            <v>0.25</v>
          </cell>
          <cell r="Q65">
            <v>0.28</v>
          </cell>
          <cell r="R65">
            <v>0.26</v>
          </cell>
          <cell r="S65">
            <v>0.34</v>
          </cell>
          <cell r="T65">
            <v>0.56</v>
          </cell>
          <cell r="U65">
            <v>0.28</v>
          </cell>
          <cell r="X65">
            <v>0.19</v>
          </cell>
          <cell r="Y65">
            <v>0.19</v>
          </cell>
          <cell r="Z65">
            <v>0.2</v>
          </cell>
          <cell r="AA65">
            <v>0.21</v>
          </cell>
          <cell r="AB65">
            <v>0.22</v>
          </cell>
          <cell r="AC65">
            <v>0.23</v>
          </cell>
          <cell r="AD65">
            <v>0.23</v>
          </cell>
          <cell r="AE65">
            <v>0.23</v>
          </cell>
          <cell r="AF65">
            <v>0.24</v>
          </cell>
          <cell r="AG65">
            <v>0.24</v>
          </cell>
          <cell r="AH65">
            <v>0.25</v>
          </cell>
          <cell r="AI65">
            <v>0.28</v>
          </cell>
          <cell r="AJ65">
            <v>0.28</v>
          </cell>
          <cell r="AN65">
            <v>0.2</v>
          </cell>
          <cell r="AO65">
            <v>0.25</v>
          </cell>
          <cell r="AP65">
            <v>0.26</v>
          </cell>
          <cell r="AQ65">
            <v>0.39</v>
          </cell>
        </row>
        <row r="66">
          <cell r="I66">
            <v>0.1</v>
          </cell>
          <cell r="J66">
            <v>0.11</v>
          </cell>
          <cell r="K66">
            <v>0.1</v>
          </cell>
          <cell r="L66">
            <v>0.09</v>
          </cell>
          <cell r="M66">
            <v>0.11</v>
          </cell>
          <cell r="N66">
            <v>0.11</v>
          </cell>
          <cell r="O66">
            <v>0.11</v>
          </cell>
          <cell r="P66">
            <v>0.12</v>
          </cell>
          <cell r="Q66">
            <v>0.11</v>
          </cell>
          <cell r="R66">
            <v>0.11</v>
          </cell>
          <cell r="S66">
            <v>0.11</v>
          </cell>
          <cell r="T66">
            <v>0.09</v>
          </cell>
          <cell r="U66">
            <v>0.11</v>
          </cell>
          <cell r="X66">
            <v>0.1</v>
          </cell>
          <cell r="Y66">
            <v>0.1</v>
          </cell>
          <cell r="Z66">
            <v>0.1</v>
          </cell>
          <cell r="AA66">
            <v>0.1</v>
          </cell>
          <cell r="AB66">
            <v>0.1</v>
          </cell>
          <cell r="AC66">
            <v>0.1</v>
          </cell>
          <cell r="AD66">
            <v>0.1</v>
          </cell>
          <cell r="AE66">
            <v>0.11</v>
          </cell>
          <cell r="AF66">
            <v>0.11</v>
          </cell>
          <cell r="AG66">
            <v>0.11</v>
          </cell>
          <cell r="AH66">
            <v>0.11</v>
          </cell>
          <cell r="AI66">
            <v>0.11</v>
          </cell>
          <cell r="AJ66">
            <v>0.11</v>
          </cell>
          <cell r="AN66">
            <v>0.1</v>
          </cell>
          <cell r="AO66">
            <v>0.1</v>
          </cell>
          <cell r="AP66">
            <v>0.11</v>
          </cell>
          <cell r="AQ66">
            <v>0.1</v>
          </cell>
        </row>
        <row r="67">
          <cell r="Q67" t="str">
            <v> </v>
          </cell>
          <cell r="AJ67">
            <v>0</v>
          </cell>
          <cell r="AN67" t="str">
            <v> </v>
          </cell>
          <cell r="AO67" t="str">
            <v> </v>
          </cell>
          <cell r="AP67" t="str">
            <v> </v>
          </cell>
          <cell r="AQ67" t="str">
            <v> </v>
          </cell>
        </row>
        <row r="68">
          <cell r="I68">
            <v>6513.19432</v>
          </cell>
          <cell r="J68">
            <v>6127.0345</v>
          </cell>
          <cell r="K68">
            <v>7174.08464</v>
          </cell>
          <cell r="L68">
            <v>6479.00081</v>
          </cell>
          <cell r="M68">
            <v>5673.97424</v>
          </cell>
          <cell r="N68">
            <v>5770.80431</v>
          </cell>
          <cell r="O68">
            <v>6143.87053</v>
          </cell>
          <cell r="P68">
            <v>5935.74878</v>
          </cell>
          <cell r="Q68">
            <v>5864.36912</v>
          </cell>
          <cell r="R68">
            <v>6185.02684</v>
          </cell>
          <cell r="S68">
            <v>6086.97346</v>
          </cell>
          <cell r="T68">
            <v>6488.27908</v>
          </cell>
          <cell r="U68">
            <v>74442.36063</v>
          </cell>
          <cell r="X68">
            <v>6513.19432</v>
          </cell>
          <cell r="Y68">
            <v>12640.22882</v>
          </cell>
          <cell r="Z68">
            <v>19814.31346</v>
          </cell>
          <cell r="AA68">
            <v>26293.31427</v>
          </cell>
          <cell r="AB68">
            <v>31967.28851</v>
          </cell>
          <cell r="AC68">
            <v>37738.09282</v>
          </cell>
          <cell r="AD68">
            <v>43881.96335</v>
          </cell>
          <cell r="AE68">
            <v>49817.71213</v>
          </cell>
          <cell r="AF68">
            <v>55682.08125</v>
          </cell>
          <cell r="AG68">
            <v>61867.10809</v>
          </cell>
          <cell r="AH68">
            <v>67954.08155</v>
          </cell>
          <cell r="AI68">
            <v>74442.36063</v>
          </cell>
          <cell r="AJ68">
            <v>74442.36063</v>
          </cell>
          <cell r="AN68">
            <v>19814.31346</v>
          </cell>
          <cell r="AO68">
            <v>17923.77936</v>
          </cell>
          <cell r="AP68">
            <v>17943.98843</v>
          </cell>
          <cell r="AQ68">
            <v>18760.27938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I70">
            <v>6513.19432</v>
          </cell>
          <cell r="J70">
            <v>6127.0345</v>
          </cell>
          <cell r="K70">
            <v>7174.08464</v>
          </cell>
          <cell r="L70">
            <v>6479.00081</v>
          </cell>
          <cell r="M70">
            <v>5673.97424</v>
          </cell>
          <cell r="N70">
            <v>5770.80431</v>
          </cell>
          <cell r="O70">
            <v>6143.87053</v>
          </cell>
          <cell r="P70">
            <v>5935.74878</v>
          </cell>
          <cell r="Q70">
            <v>5864.36912</v>
          </cell>
          <cell r="R70">
            <v>6185.02684</v>
          </cell>
          <cell r="S70">
            <v>6086.97346</v>
          </cell>
          <cell r="T70">
            <v>6488.27908</v>
          </cell>
          <cell r="U70">
            <v>74442.36063</v>
          </cell>
          <cell r="X70">
            <v>6513.19432</v>
          </cell>
          <cell r="Y70">
            <v>12640.22882</v>
          </cell>
          <cell r="Z70">
            <v>19814.31346</v>
          </cell>
          <cell r="AA70">
            <v>26293.31427</v>
          </cell>
          <cell r="AB70">
            <v>31967.28851</v>
          </cell>
          <cell r="AC70">
            <v>37738.09282</v>
          </cell>
          <cell r="AD70">
            <v>43881.96335</v>
          </cell>
          <cell r="AE70">
            <v>49817.71213</v>
          </cell>
          <cell r="AF70">
            <v>55682.08125</v>
          </cell>
          <cell r="AG70">
            <v>61867.10809</v>
          </cell>
          <cell r="AH70">
            <v>67954.08155</v>
          </cell>
          <cell r="AI70">
            <v>74442.36063</v>
          </cell>
          <cell r="AJ70">
            <v>74442.36063</v>
          </cell>
          <cell r="AN70">
            <v>19814.31346</v>
          </cell>
          <cell r="AO70">
            <v>17923.77936</v>
          </cell>
          <cell r="AP70">
            <v>17943.98843</v>
          </cell>
          <cell r="AQ70">
            <v>18760.27938</v>
          </cell>
        </row>
        <row r="71">
          <cell r="Q71" t="str">
            <v> </v>
          </cell>
          <cell r="AJ71">
            <v>0</v>
          </cell>
          <cell r="AN71" t="str">
            <v> </v>
          </cell>
        </row>
        <row r="72">
          <cell r="I72">
            <v>2066.41718</v>
          </cell>
          <cell r="J72">
            <v>1988.7869</v>
          </cell>
          <cell r="K72">
            <v>2531.88401</v>
          </cell>
          <cell r="L72">
            <v>2518.16002</v>
          </cell>
          <cell r="M72">
            <v>2654.59422</v>
          </cell>
          <cell r="N72">
            <v>2809.54364</v>
          </cell>
          <cell r="O72">
            <v>2638.03364</v>
          </cell>
          <cell r="P72">
            <v>2568.33623</v>
          </cell>
          <cell r="Q72">
            <v>2819.79441</v>
          </cell>
          <cell r="R72">
            <v>2761.09025</v>
          </cell>
          <cell r="S72">
            <v>3481.0054</v>
          </cell>
          <cell r="T72">
            <v>6656.74487</v>
          </cell>
          <cell r="U72">
            <v>35494.39077</v>
          </cell>
          <cell r="X72">
            <v>2066.41718</v>
          </cell>
          <cell r="Y72">
            <v>4055.20408</v>
          </cell>
          <cell r="Z72">
            <v>6587.08809</v>
          </cell>
          <cell r="AA72">
            <v>9105.24811</v>
          </cell>
          <cell r="AB72">
            <v>11759.84233</v>
          </cell>
          <cell r="AC72">
            <v>14569.38597</v>
          </cell>
          <cell r="AD72">
            <v>17207.41961</v>
          </cell>
          <cell r="AE72">
            <v>19775.75584</v>
          </cell>
          <cell r="AF72">
            <v>22595.55025</v>
          </cell>
          <cell r="AG72">
            <v>25356.6405</v>
          </cell>
          <cell r="AH72">
            <v>28837.6459</v>
          </cell>
          <cell r="AI72">
            <v>35494.39077</v>
          </cell>
          <cell r="AJ72">
            <v>35494.39077</v>
          </cell>
          <cell r="AN72">
            <v>6587.08809</v>
          </cell>
          <cell r="AO72">
            <v>7982.29788</v>
          </cell>
          <cell r="AP72">
            <v>8026.16428</v>
          </cell>
          <cell r="AQ72">
            <v>12898.84052</v>
          </cell>
        </row>
        <row r="73">
          <cell r="I73">
            <v>682.4864506</v>
          </cell>
          <cell r="J73">
            <v>877.1903032</v>
          </cell>
          <cell r="K73">
            <v>819.3378208</v>
          </cell>
          <cell r="L73">
            <v>739.5554608</v>
          </cell>
          <cell r="M73">
            <v>733.7635778</v>
          </cell>
          <cell r="N73">
            <v>778.3394886</v>
          </cell>
          <cell r="O73">
            <v>810.1979272</v>
          </cell>
          <cell r="P73">
            <v>722.932514</v>
          </cell>
          <cell r="Q73">
            <v>750.8912512</v>
          </cell>
          <cell r="R73">
            <v>746.7529344</v>
          </cell>
          <cell r="S73">
            <v>788.5791462</v>
          </cell>
          <cell r="T73">
            <v>1224.2785008</v>
          </cell>
          <cell r="U73">
            <v>9674.3053756</v>
          </cell>
          <cell r="X73">
            <v>682.4864506</v>
          </cell>
          <cell r="Y73">
            <v>1559.6767538</v>
          </cell>
          <cell r="Z73">
            <v>2379.0145746</v>
          </cell>
          <cell r="AA73">
            <v>3118.5700354</v>
          </cell>
          <cell r="AB73">
            <v>3852.3336132</v>
          </cell>
          <cell r="AC73">
            <v>4630.6731018</v>
          </cell>
          <cell r="AD73">
            <v>5440.871029</v>
          </cell>
          <cell r="AE73">
            <v>6163.803543</v>
          </cell>
          <cell r="AF73">
            <v>6914.6947942</v>
          </cell>
          <cell r="AG73">
            <v>7661.4477286</v>
          </cell>
          <cell r="AH73">
            <v>8450.0268748</v>
          </cell>
          <cell r="AI73">
            <v>9674.3053756</v>
          </cell>
          <cell r="AJ73">
            <v>9674.3053756</v>
          </cell>
          <cell r="AN73">
            <v>2379.0145746</v>
          </cell>
          <cell r="AO73">
            <v>2251.6585272</v>
          </cell>
          <cell r="AP73">
            <v>2284.0216924</v>
          </cell>
          <cell r="AQ73">
            <v>2759.6105814</v>
          </cell>
        </row>
        <row r="74">
          <cell r="I74">
            <v>1211.3426526</v>
          </cell>
          <cell r="J74">
            <v>1197.4481436</v>
          </cell>
          <cell r="K74">
            <v>1238.5870648</v>
          </cell>
          <cell r="L74">
            <v>1118.561061</v>
          </cell>
          <cell r="M74">
            <v>1235.3640508</v>
          </cell>
          <cell r="N74">
            <v>1212.0691572</v>
          </cell>
          <cell r="O74">
            <v>1152.9683254</v>
          </cell>
          <cell r="P74">
            <v>1274.0208818</v>
          </cell>
          <cell r="Q74">
            <v>1241.948024</v>
          </cell>
          <cell r="R74">
            <v>1219.172438</v>
          </cell>
          <cell r="S74">
            <v>1290.178177</v>
          </cell>
          <cell r="T74">
            <v>1169.644291</v>
          </cell>
          <cell r="U74">
            <v>14561.3042672</v>
          </cell>
          <cell r="X74">
            <v>1211.3426526</v>
          </cell>
          <cell r="Y74">
            <v>2408.7907962</v>
          </cell>
          <cell r="Z74">
            <v>3647.377861</v>
          </cell>
          <cell r="AA74">
            <v>4765.938922</v>
          </cell>
          <cell r="AB74">
            <v>6001.3029728</v>
          </cell>
          <cell r="AC74">
            <v>7213.37213</v>
          </cell>
          <cell r="AD74">
            <v>8366.3404554</v>
          </cell>
          <cell r="AE74">
            <v>9640.3613372</v>
          </cell>
          <cell r="AF74">
            <v>10882.3093612</v>
          </cell>
          <cell r="AG74">
            <v>12101.4817992</v>
          </cell>
          <cell r="AH74">
            <v>13391.6599762</v>
          </cell>
          <cell r="AI74">
            <v>14561.3042672</v>
          </cell>
          <cell r="AJ74">
            <v>14561.3042672</v>
          </cell>
          <cell r="AN74">
            <v>3647.377861</v>
          </cell>
          <cell r="AO74">
            <v>3565.994269</v>
          </cell>
          <cell r="AP74">
            <v>3668.9372312</v>
          </cell>
          <cell r="AQ74">
            <v>3678.994906</v>
          </cell>
        </row>
        <row r="75">
          <cell r="I75">
            <v>3960.2462832</v>
          </cell>
          <cell r="J75">
            <v>4063.4253468</v>
          </cell>
          <cell r="K75">
            <v>4589.8088956</v>
          </cell>
          <cell r="L75">
            <v>4376.2765418</v>
          </cell>
          <cell r="M75">
            <v>4623.7218486</v>
          </cell>
          <cell r="N75">
            <v>4799.9522858</v>
          </cell>
          <cell r="O75">
            <v>4601.1998926</v>
          </cell>
          <cell r="P75">
            <v>4565.2896258</v>
          </cell>
          <cell r="Q75">
            <v>4812.6336852</v>
          </cell>
          <cell r="R75">
            <v>4727.0156224</v>
          </cell>
          <cell r="S75">
            <v>5559.7627232</v>
          </cell>
          <cell r="T75">
            <v>9050.6676618</v>
          </cell>
          <cell r="U75">
            <v>59730.0004128</v>
          </cell>
          <cell r="X75">
            <v>3960.2462832</v>
          </cell>
          <cell r="Y75">
            <v>8023.67163</v>
          </cell>
          <cell r="Z75">
            <v>12613.4805256</v>
          </cell>
          <cell r="AA75">
            <v>16989.7570674</v>
          </cell>
          <cell r="AB75">
            <v>21613.478916</v>
          </cell>
          <cell r="AC75">
            <v>26413.4312018</v>
          </cell>
          <cell r="AD75">
            <v>31014.6310944</v>
          </cell>
          <cell r="AE75">
            <v>35579.9207202</v>
          </cell>
          <cell r="AF75">
            <v>40392.5544054</v>
          </cell>
          <cell r="AG75">
            <v>45119.5700278</v>
          </cell>
          <cell r="AH75">
            <v>50679.332751</v>
          </cell>
          <cell r="AI75">
            <v>59730.0004128</v>
          </cell>
          <cell r="AJ75">
            <v>59730.0004128</v>
          </cell>
          <cell r="AN75">
            <v>12613.4805256</v>
          </cell>
          <cell r="AO75">
            <v>13799.9506762</v>
          </cell>
          <cell r="AP75">
            <v>13979.1232036</v>
          </cell>
          <cell r="AQ75">
            <v>19337.4460074</v>
          </cell>
        </row>
        <row r="77">
          <cell r="I77">
            <v>2552.9480368</v>
          </cell>
          <cell r="J77">
            <v>2063.6091532</v>
          </cell>
          <cell r="K77">
            <v>2584.2757444</v>
          </cell>
          <cell r="L77">
            <v>2102.7242682</v>
          </cell>
          <cell r="M77">
            <v>1050.2523914</v>
          </cell>
          <cell r="N77">
            <v>970.8520242</v>
          </cell>
          <cell r="O77">
            <v>1542.6706374</v>
          </cell>
          <cell r="P77">
            <v>1370.4591542</v>
          </cell>
          <cell r="Q77">
            <v>1051.7354348</v>
          </cell>
          <cell r="R77">
            <v>1458.0112176</v>
          </cell>
          <cell r="S77">
            <v>527.210736800001</v>
          </cell>
          <cell r="T77">
            <v>-2562.3885818</v>
          </cell>
          <cell r="U77">
            <v>14712.3602172</v>
          </cell>
          <cell r="AJ77">
            <v>14712.3602172</v>
          </cell>
          <cell r="AN77">
            <v>7200.8329344</v>
          </cell>
          <cell r="AO77">
            <v>4123.8286838</v>
          </cell>
          <cell r="AP77">
            <v>3964.8652264</v>
          </cell>
          <cell r="AQ77">
            <v>-577.166627400003</v>
          </cell>
        </row>
        <row r="78">
          <cell r="Q78" t="str">
            <v> </v>
          </cell>
          <cell r="AJ78">
            <v>0</v>
          </cell>
          <cell r="AN78" t="str">
            <v> </v>
          </cell>
          <cell r="AO78" t="str">
            <v> </v>
          </cell>
          <cell r="AP78" t="str">
            <v> </v>
          </cell>
          <cell r="AQ78" t="str">
            <v> </v>
          </cell>
        </row>
        <row r="79">
          <cell r="Q79" t="str">
            <v> </v>
          </cell>
          <cell r="AJ79">
            <v>0</v>
          </cell>
          <cell r="AN79" t="str">
            <v> </v>
          </cell>
        </row>
        <row r="80">
          <cell r="I80">
            <v>27429.24183</v>
          </cell>
          <cell r="J80">
            <v>25215.18809</v>
          </cell>
          <cell r="K80">
            <v>26785.47508</v>
          </cell>
          <cell r="L80">
            <v>26164.46443</v>
          </cell>
          <cell r="M80">
            <v>24511.7586</v>
          </cell>
          <cell r="N80">
            <v>23908.78093</v>
          </cell>
          <cell r="O80">
            <v>25966.28899</v>
          </cell>
          <cell r="P80">
            <v>25625.16693</v>
          </cell>
          <cell r="Q80">
            <v>29114.60144</v>
          </cell>
          <cell r="R80">
            <v>26829.40961</v>
          </cell>
          <cell r="S80">
            <v>27575.25902</v>
          </cell>
          <cell r="T80">
            <v>26859.97055</v>
          </cell>
          <cell r="U80">
            <v>315985.6055</v>
          </cell>
          <cell r="X80">
            <v>27429.24183</v>
          </cell>
          <cell r="Y80">
            <v>52644.42992</v>
          </cell>
          <cell r="Z80">
            <v>79429.905</v>
          </cell>
          <cell r="AA80">
            <v>105594.36943</v>
          </cell>
          <cell r="AB80">
            <v>130106.12803</v>
          </cell>
          <cell r="AC80">
            <v>154014.90896</v>
          </cell>
          <cell r="AD80">
            <v>179981.19795</v>
          </cell>
          <cell r="AE80">
            <v>205606.36488</v>
          </cell>
          <cell r="AF80">
            <v>234720.96632</v>
          </cell>
          <cell r="AG80">
            <v>261550.37593</v>
          </cell>
          <cell r="AH80">
            <v>289125.63495</v>
          </cell>
          <cell r="AI80">
            <v>315985.6055</v>
          </cell>
          <cell r="AJ80">
            <v>315985.6055</v>
          </cell>
          <cell r="AN80">
            <v>79429.905</v>
          </cell>
          <cell r="AO80">
            <v>74585.00396</v>
          </cell>
          <cell r="AP80">
            <v>80706.05736</v>
          </cell>
          <cell r="AQ80">
            <v>81264.63918</v>
          </cell>
        </row>
        <row r="81">
          <cell r="I81">
            <v>6513.19432</v>
          </cell>
          <cell r="J81">
            <v>6127.0345</v>
          </cell>
          <cell r="K81">
            <v>7174.08464</v>
          </cell>
          <cell r="L81">
            <v>6479.00081</v>
          </cell>
          <cell r="M81">
            <v>5673.97424</v>
          </cell>
          <cell r="N81">
            <v>5770.80431</v>
          </cell>
          <cell r="O81">
            <v>6143.87053</v>
          </cell>
          <cell r="P81">
            <v>5935.74878</v>
          </cell>
          <cell r="Q81">
            <v>5864.36912</v>
          </cell>
          <cell r="R81">
            <v>6185.02684</v>
          </cell>
          <cell r="S81">
            <v>6086.97346</v>
          </cell>
          <cell r="T81">
            <v>6488.27908</v>
          </cell>
          <cell r="U81">
            <v>74442.36063</v>
          </cell>
          <cell r="X81">
            <v>6513.19432</v>
          </cell>
          <cell r="Y81">
            <v>12640.22882</v>
          </cell>
          <cell r="Z81">
            <v>19814.31346</v>
          </cell>
          <cell r="AA81">
            <v>26293.31427</v>
          </cell>
          <cell r="AB81">
            <v>31967.28851</v>
          </cell>
          <cell r="AC81">
            <v>37738.09282</v>
          </cell>
          <cell r="AD81">
            <v>43881.96335</v>
          </cell>
          <cell r="AE81">
            <v>49817.71213</v>
          </cell>
          <cell r="AF81">
            <v>55682.08125</v>
          </cell>
          <cell r="AG81">
            <v>61867.10809</v>
          </cell>
          <cell r="AH81">
            <v>67954.08155</v>
          </cell>
          <cell r="AI81">
            <v>74442.36063</v>
          </cell>
          <cell r="AJ81">
            <v>74442.36063</v>
          </cell>
          <cell r="AN81">
            <v>19814.31346</v>
          </cell>
          <cell r="AO81">
            <v>17923.77936</v>
          </cell>
          <cell r="AP81">
            <v>17943.98843</v>
          </cell>
          <cell r="AQ81">
            <v>18760.27938</v>
          </cell>
        </row>
        <row r="82">
          <cell r="I82">
            <v>33942.43615</v>
          </cell>
          <cell r="J82">
            <v>31342.22259</v>
          </cell>
          <cell r="K82">
            <v>33959.55972</v>
          </cell>
          <cell r="L82">
            <v>32643.46524</v>
          </cell>
          <cell r="M82">
            <v>30185.73284</v>
          </cell>
          <cell r="N82">
            <v>29679.58524</v>
          </cell>
          <cell r="O82">
            <v>32110.15952</v>
          </cell>
          <cell r="P82">
            <v>31560.91571</v>
          </cell>
          <cell r="Q82">
            <v>34978.97056</v>
          </cell>
          <cell r="R82">
            <v>33014.43645</v>
          </cell>
          <cell r="S82">
            <v>33662.23248</v>
          </cell>
          <cell r="T82">
            <v>33348.24963</v>
          </cell>
          <cell r="U82">
            <v>390427.96613</v>
          </cell>
          <cell r="X82">
            <v>33942.43615</v>
          </cell>
          <cell r="Y82">
            <v>65284.65874</v>
          </cell>
          <cell r="Z82">
            <v>99244.21846</v>
          </cell>
          <cell r="AA82">
            <v>131887.6837</v>
          </cell>
          <cell r="AB82">
            <v>162073.41654</v>
          </cell>
          <cell r="AC82">
            <v>191753.00178</v>
          </cell>
          <cell r="AD82">
            <v>223863.1613</v>
          </cell>
          <cell r="AE82">
            <v>255424.07701</v>
          </cell>
          <cell r="AF82">
            <v>290403.04757</v>
          </cell>
          <cell r="AG82">
            <v>323417.48402</v>
          </cell>
          <cell r="AH82">
            <v>357079.7165</v>
          </cell>
          <cell r="AI82">
            <v>390427.96613</v>
          </cell>
          <cell r="AN82">
            <v>99244.21846</v>
          </cell>
          <cell r="AO82">
            <v>92508.78332</v>
          </cell>
          <cell r="AP82">
            <v>98650.04579</v>
          </cell>
          <cell r="AQ82">
            <v>100024.91856</v>
          </cell>
        </row>
        <row r="83">
          <cell r="Q83" t="str">
            <v> </v>
          </cell>
          <cell r="AN83" t="str">
            <v> </v>
          </cell>
        </row>
        <row r="85">
          <cell r="Q85" t="str">
            <v> </v>
          </cell>
          <cell r="AN85" t="str">
            <v> </v>
          </cell>
          <cell r="AO85" t="str">
            <v> </v>
          </cell>
          <cell r="AP85" t="str">
            <v> </v>
          </cell>
          <cell r="AQ85" t="str">
            <v> </v>
          </cell>
        </row>
        <row r="86">
          <cell r="I86">
            <v>1759.64971</v>
          </cell>
          <cell r="J86">
            <v>1774.70189</v>
          </cell>
          <cell r="K86">
            <v>2206.19189</v>
          </cell>
          <cell r="L86">
            <v>1839.56802</v>
          </cell>
          <cell r="M86">
            <v>2276.68004</v>
          </cell>
          <cell r="N86">
            <v>3109.89985</v>
          </cell>
          <cell r="O86">
            <v>2053.79497</v>
          </cell>
          <cell r="P86">
            <v>2530.69428</v>
          </cell>
          <cell r="Q86">
            <v>2229.71343</v>
          </cell>
          <cell r="R86">
            <v>2190.34754</v>
          </cell>
          <cell r="S86">
            <v>2322.96893</v>
          </cell>
          <cell r="T86">
            <v>940.03359</v>
          </cell>
          <cell r="U86">
            <v>25234.24414</v>
          </cell>
          <cell r="X86">
            <v>1759.64971</v>
          </cell>
          <cell r="Y86">
            <v>3534.3516</v>
          </cell>
          <cell r="Z86">
            <v>5740.54349</v>
          </cell>
          <cell r="AA86">
            <v>7580.11151</v>
          </cell>
          <cell r="AB86">
            <v>9856.79155</v>
          </cell>
          <cell r="AC86">
            <v>12966.6914</v>
          </cell>
          <cell r="AD86">
            <v>15020.48637</v>
          </cell>
          <cell r="AE86">
            <v>17551.18065</v>
          </cell>
          <cell r="AF86">
            <v>19780.89408</v>
          </cell>
          <cell r="AG86">
            <v>21971.24162</v>
          </cell>
          <cell r="AH86">
            <v>24294.21055</v>
          </cell>
          <cell r="AI86">
            <v>25234.24414</v>
          </cell>
          <cell r="AJ86">
            <v>25234.24414</v>
          </cell>
          <cell r="AN86">
            <v>5740.54349</v>
          </cell>
          <cell r="AO86">
            <v>7226.14791</v>
          </cell>
          <cell r="AP86">
            <v>6814.20268</v>
          </cell>
          <cell r="AQ86">
            <v>5453.35006</v>
          </cell>
        </row>
        <row r="87">
          <cell r="I87">
            <v>1498.41261</v>
          </cell>
          <cell r="J87">
            <v>1446.84056</v>
          </cell>
          <cell r="K87">
            <v>1056.34657</v>
          </cell>
          <cell r="L87">
            <v>1291.20103</v>
          </cell>
          <cell r="M87">
            <v>1238.5236</v>
          </cell>
          <cell r="N87">
            <v>1503.57355</v>
          </cell>
          <cell r="O87">
            <v>1470.82549</v>
          </cell>
          <cell r="P87">
            <v>1432.41357</v>
          </cell>
          <cell r="Q87">
            <v>1246.1636</v>
          </cell>
          <cell r="R87">
            <v>1387.495</v>
          </cell>
          <cell r="S87">
            <v>1803.27482</v>
          </cell>
          <cell r="T87">
            <v>1818.46891</v>
          </cell>
          <cell r="U87">
            <v>17193.53931</v>
          </cell>
          <cell r="X87">
            <v>1498.41261</v>
          </cell>
          <cell r="Y87">
            <v>2945.25317</v>
          </cell>
          <cell r="Z87">
            <v>4001.59974</v>
          </cell>
          <cell r="AA87">
            <v>5292.80077</v>
          </cell>
          <cell r="AB87">
            <v>6531.32437</v>
          </cell>
          <cell r="AC87">
            <v>8034.89792</v>
          </cell>
          <cell r="AD87">
            <v>9505.72341</v>
          </cell>
          <cell r="AE87">
            <v>10938.13698</v>
          </cell>
          <cell r="AF87">
            <v>12184.30058</v>
          </cell>
          <cell r="AG87">
            <v>13571.79558</v>
          </cell>
          <cell r="AH87">
            <v>15375.0704</v>
          </cell>
          <cell r="AI87">
            <v>17193.53931</v>
          </cell>
          <cell r="AJ87">
            <v>17193.53931</v>
          </cell>
          <cell r="AN87">
            <v>4001.59974</v>
          </cell>
          <cell r="AO87">
            <v>4033.29818</v>
          </cell>
          <cell r="AP87">
            <v>4149.40266</v>
          </cell>
          <cell r="AQ87">
            <v>5009.23873</v>
          </cell>
        </row>
        <row r="88">
          <cell r="I88">
            <v>183.22009</v>
          </cell>
          <cell r="J88">
            <v>62.49613</v>
          </cell>
          <cell r="K88">
            <v>98.79549</v>
          </cell>
          <cell r="L88">
            <v>36.9105</v>
          </cell>
          <cell r="M88">
            <v>58.91714</v>
          </cell>
          <cell r="N88">
            <v>34.36611</v>
          </cell>
          <cell r="O88">
            <v>74.78254</v>
          </cell>
          <cell r="P88">
            <v>102.82353</v>
          </cell>
          <cell r="Q88">
            <v>22.36636</v>
          </cell>
          <cell r="R88">
            <v>40.94168</v>
          </cell>
          <cell r="S88">
            <v>23.0311899999999</v>
          </cell>
          <cell r="T88">
            <v>107.74988</v>
          </cell>
          <cell r="U88">
            <v>846.40064</v>
          </cell>
          <cell r="X88">
            <v>183.22009</v>
          </cell>
          <cell r="Y88">
            <v>245.71622</v>
          </cell>
          <cell r="Z88">
            <v>344.51171</v>
          </cell>
          <cell r="AA88">
            <v>381.42221</v>
          </cell>
          <cell r="AB88">
            <v>440.33935</v>
          </cell>
          <cell r="AC88">
            <v>474.70546</v>
          </cell>
          <cell r="AD88">
            <v>549.488</v>
          </cell>
          <cell r="AE88">
            <v>652.31153</v>
          </cell>
          <cell r="AF88">
            <v>674.67789</v>
          </cell>
          <cell r="AG88">
            <v>715.61957</v>
          </cell>
          <cell r="AH88">
            <v>738.65076</v>
          </cell>
          <cell r="AI88">
            <v>846.40064</v>
          </cell>
          <cell r="AJ88">
            <v>846.40064</v>
          </cell>
          <cell r="AN88">
            <v>344.51171</v>
          </cell>
          <cell r="AO88">
            <v>130.19375</v>
          </cell>
          <cell r="AP88">
            <v>199.97243</v>
          </cell>
          <cell r="AQ88">
            <v>171.72275</v>
          </cell>
        </row>
        <row r="89">
          <cell r="I89">
            <v>2066.41718</v>
          </cell>
          <cell r="J89">
            <v>1988.7869</v>
          </cell>
          <cell r="K89">
            <v>2531.88401</v>
          </cell>
          <cell r="L89">
            <v>2518.16002</v>
          </cell>
          <cell r="M89">
            <v>2654.59422</v>
          </cell>
          <cell r="N89">
            <v>2809.54364</v>
          </cell>
          <cell r="O89">
            <v>2638.03364</v>
          </cell>
          <cell r="P89">
            <v>2568.33623</v>
          </cell>
          <cell r="Q89">
            <v>2819.79441</v>
          </cell>
          <cell r="R89">
            <v>2761.09025</v>
          </cell>
          <cell r="S89">
            <v>3481.0054</v>
          </cell>
          <cell r="T89">
            <v>6656.74487</v>
          </cell>
          <cell r="U89">
            <v>35494.39077</v>
          </cell>
          <cell r="X89">
            <v>2066.41718</v>
          </cell>
          <cell r="Y89">
            <v>4055.20408</v>
          </cell>
          <cell r="Z89">
            <v>6587.08809</v>
          </cell>
          <cell r="AA89">
            <v>9105.24811</v>
          </cell>
          <cell r="AB89">
            <v>11759.84233</v>
          </cell>
          <cell r="AC89">
            <v>14569.38597</v>
          </cell>
          <cell r="AD89">
            <v>17207.41961</v>
          </cell>
          <cell r="AE89">
            <v>19775.75584</v>
          </cell>
          <cell r="AF89">
            <v>22595.55025</v>
          </cell>
          <cell r="AG89">
            <v>25356.6405</v>
          </cell>
          <cell r="AH89">
            <v>28837.6459</v>
          </cell>
          <cell r="AI89">
            <v>35494.39077</v>
          </cell>
          <cell r="AJ89">
            <v>35494.39077</v>
          </cell>
          <cell r="AN89">
            <v>6587.08809</v>
          </cell>
          <cell r="AO89">
            <v>7982.29788</v>
          </cell>
          <cell r="AP89">
            <v>8026.16428</v>
          </cell>
          <cell r="AQ89">
            <v>12898.84052</v>
          </cell>
        </row>
        <row r="90">
          <cell r="I90">
            <v>2007.31309</v>
          </cell>
          <cell r="J90">
            <v>2579.97148</v>
          </cell>
          <cell r="K90">
            <v>2409.81712</v>
          </cell>
          <cell r="L90">
            <v>2175.16312</v>
          </cell>
          <cell r="M90">
            <v>2158.12817</v>
          </cell>
          <cell r="N90">
            <v>2289.23379</v>
          </cell>
          <cell r="O90">
            <v>2382.93508</v>
          </cell>
          <cell r="P90">
            <v>2126.2721</v>
          </cell>
          <cell r="Q90">
            <v>2208.50368</v>
          </cell>
          <cell r="R90">
            <v>2196.33216</v>
          </cell>
          <cell r="S90">
            <v>2319.35043</v>
          </cell>
          <cell r="T90">
            <v>3600.81912</v>
          </cell>
          <cell r="U90">
            <v>28453.83934</v>
          </cell>
          <cell r="X90">
            <v>2007.31309</v>
          </cell>
          <cell r="Y90">
            <v>4587.28457</v>
          </cell>
          <cell r="Z90">
            <v>6997.10169</v>
          </cell>
          <cell r="AA90">
            <v>9172.26481</v>
          </cell>
          <cell r="AB90">
            <v>11330.39298</v>
          </cell>
          <cell r="AC90">
            <v>13619.62677</v>
          </cell>
          <cell r="AD90">
            <v>16002.56185</v>
          </cell>
          <cell r="AE90">
            <v>18128.83395</v>
          </cell>
          <cell r="AF90">
            <v>20337.33763</v>
          </cell>
          <cell r="AG90">
            <v>22533.66979</v>
          </cell>
          <cell r="AH90">
            <v>24853.02022</v>
          </cell>
          <cell r="AI90">
            <v>28453.83934</v>
          </cell>
          <cell r="AJ90">
            <v>28453.83934</v>
          </cell>
          <cell r="AN90">
            <v>6997.10169</v>
          </cell>
          <cell r="AO90">
            <v>6622.52508</v>
          </cell>
          <cell r="AP90">
            <v>6717.71086</v>
          </cell>
          <cell r="AQ90">
            <v>8116.50171</v>
          </cell>
        </row>
        <row r="91">
          <cell r="I91">
            <v>4678.53143</v>
          </cell>
          <cell r="J91">
            <v>4539.59944</v>
          </cell>
          <cell r="K91">
            <v>4824.6249</v>
          </cell>
          <cell r="L91">
            <v>4452.06472</v>
          </cell>
          <cell r="M91">
            <v>4737.35955</v>
          </cell>
          <cell r="N91">
            <v>4599.51876</v>
          </cell>
          <cell r="O91">
            <v>4477.83958</v>
          </cell>
          <cell r="P91">
            <v>4760.8368</v>
          </cell>
          <cell r="Q91">
            <v>4652.8065</v>
          </cell>
          <cell r="R91">
            <v>4780.29439</v>
          </cell>
          <cell r="S91">
            <v>4761.87653</v>
          </cell>
          <cell r="T91">
            <v>4571.10151</v>
          </cell>
          <cell r="U91">
            <v>55836.45411</v>
          </cell>
          <cell r="X91">
            <v>4678.53143</v>
          </cell>
          <cell r="Y91">
            <v>9218.13087</v>
          </cell>
          <cell r="Z91">
            <v>14042.75577</v>
          </cell>
          <cell r="AA91">
            <v>18494.82049</v>
          </cell>
          <cell r="AB91">
            <v>23232.18004</v>
          </cell>
          <cell r="AC91">
            <v>27831.6988</v>
          </cell>
          <cell r="AD91">
            <v>32309.53838</v>
          </cell>
          <cell r="AE91">
            <v>37070.37518</v>
          </cell>
          <cell r="AF91">
            <v>41723.18168</v>
          </cell>
          <cell r="AG91">
            <v>46503.47607</v>
          </cell>
          <cell r="AH91">
            <v>51265.3526</v>
          </cell>
          <cell r="AI91">
            <v>55836.45411</v>
          </cell>
          <cell r="AJ91">
            <v>55836.45411</v>
          </cell>
          <cell r="AN91">
            <v>14042.75577</v>
          </cell>
          <cell r="AO91">
            <v>13788.94303</v>
          </cell>
          <cell r="AP91">
            <v>13891.48288</v>
          </cell>
          <cell r="AQ91">
            <v>14113.27243</v>
          </cell>
        </row>
        <row r="92">
          <cell r="I92">
            <v>12193.54411</v>
          </cell>
          <cell r="J92">
            <v>12392.3964</v>
          </cell>
          <cell r="K92">
            <v>13127.65998</v>
          </cell>
          <cell r="L92">
            <v>12313.06741</v>
          </cell>
          <cell r="M92">
            <v>13124.20272</v>
          </cell>
          <cell r="N92">
            <v>14346.1357</v>
          </cell>
          <cell r="O92">
            <v>13098.2113</v>
          </cell>
          <cell r="P92">
            <v>13521.37651</v>
          </cell>
          <cell r="Q92">
            <v>13179.34798</v>
          </cell>
          <cell r="R92">
            <v>13356.50102</v>
          </cell>
          <cell r="S92">
            <v>14711.5073</v>
          </cell>
          <cell r="T92">
            <v>17694.91788</v>
          </cell>
          <cell r="U92">
            <v>163058.86831</v>
          </cell>
          <cell r="X92">
            <v>12193.54411</v>
          </cell>
          <cell r="Y92">
            <v>24585.94051</v>
          </cell>
          <cell r="Z92">
            <v>37713.60049</v>
          </cell>
          <cell r="AA92">
            <v>50026.6679</v>
          </cell>
          <cell r="AB92">
            <v>63150.87062</v>
          </cell>
          <cell r="AC92">
            <v>77497.00632</v>
          </cell>
          <cell r="AD92">
            <v>90595.21762</v>
          </cell>
          <cell r="AE92">
            <v>104116.59413</v>
          </cell>
          <cell r="AF92">
            <v>117295.94211</v>
          </cell>
          <cell r="AG92">
            <v>130652.44313</v>
          </cell>
          <cell r="AH92">
            <v>145363.95043</v>
          </cell>
          <cell r="AI92">
            <v>163058.86831</v>
          </cell>
          <cell r="AJ92">
            <v>163058.86831</v>
          </cell>
          <cell r="AN92">
            <v>37713.60049</v>
          </cell>
          <cell r="AO92">
            <v>39783.40583</v>
          </cell>
          <cell r="AP92">
            <v>39798.93579</v>
          </cell>
          <cell r="AQ92">
            <v>45762.9262</v>
          </cell>
        </row>
        <row r="93">
          <cell r="Y93" t="str">
            <v> </v>
          </cell>
          <cell r="Z93" t="str">
            <v> </v>
          </cell>
          <cell r="AJ93">
            <v>0</v>
          </cell>
          <cell r="AN93" t="str">
            <v> </v>
          </cell>
        </row>
        <row r="94">
          <cell r="I94">
            <v>51.61942</v>
          </cell>
          <cell r="J94">
            <v>50.41287</v>
          </cell>
          <cell r="K94">
            <v>40.56683</v>
          </cell>
          <cell r="L94">
            <v>16.38197</v>
          </cell>
          <cell r="M94">
            <v>57.77958</v>
          </cell>
          <cell r="N94">
            <v>62.95563</v>
          </cell>
          <cell r="O94">
            <v>96.79434</v>
          </cell>
          <cell r="P94">
            <v>52.2245</v>
          </cell>
          <cell r="Q94">
            <v>35.81077</v>
          </cell>
          <cell r="R94">
            <v>52.22636</v>
          </cell>
          <cell r="S94">
            <v>79.60828</v>
          </cell>
          <cell r="T94">
            <v>91.7750499999999</v>
          </cell>
          <cell r="U94">
            <v>688.1556</v>
          </cell>
          <cell r="X94">
            <v>51.61942</v>
          </cell>
          <cell r="Y94">
            <v>102.03229</v>
          </cell>
          <cell r="Z94">
            <v>142.59912</v>
          </cell>
          <cell r="AA94">
            <v>158.98109</v>
          </cell>
          <cell r="AB94">
            <v>216.76067</v>
          </cell>
          <cell r="AC94">
            <v>279.7163</v>
          </cell>
          <cell r="AD94">
            <v>376.51064</v>
          </cell>
          <cell r="AE94">
            <v>428.73514</v>
          </cell>
          <cell r="AF94">
            <v>464.54591</v>
          </cell>
          <cell r="AG94">
            <v>516.77227</v>
          </cell>
          <cell r="AH94">
            <v>596.38055</v>
          </cell>
          <cell r="AI94">
            <v>688.1556</v>
          </cell>
          <cell r="AJ94">
            <v>688.1556</v>
          </cell>
          <cell r="AN94">
            <v>142.59912</v>
          </cell>
          <cell r="AO94">
            <v>137.11718</v>
          </cell>
          <cell r="AP94">
            <v>184.82961</v>
          </cell>
          <cell r="AQ94">
            <v>223.60969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6069.98551</v>
          </cell>
          <cell r="N95">
            <v>-5493.69329</v>
          </cell>
          <cell r="O95">
            <v>0</v>
          </cell>
          <cell r="P95">
            <v>53.0771000000001</v>
          </cell>
          <cell r="Q95">
            <v>0</v>
          </cell>
          <cell r="R95">
            <v>-53.0771</v>
          </cell>
          <cell r="S95">
            <v>0</v>
          </cell>
          <cell r="T95">
            <v>0</v>
          </cell>
          <cell r="U95">
            <v>576.292219999999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6069.98551</v>
          </cell>
          <cell r="AC95">
            <v>576.292219999999</v>
          </cell>
          <cell r="AD95">
            <v>576.292219999999</v>
          </cell>
          <cell r="AE95">
            <v>629.369319999999</v>
          </cell>
          <cell r="AF95">
            <v>629.369319999999</v>
          </cell>
          <cell r="AG95">
            <v>576.292219999999</v>
          </cell>
          <cell r="AH95">
            <v>576.292219999999</v>
          </cell>
          <cell r="AI95">
            <v>576.292219999999</v>
          </cell>
          <cell r="AJ95">
            <v>576.292219999999</v>
          </cell>
          <cell r="AN95">
            <v>0</v>
          </cell>
          <cell r="AO95">
            <v>576.292219999999</v>
          </cell>
          <cell r="AP95">
            <v>53.0771000000001</v>
          </cell>
          <cell r="AQ95">
            <v>-53.0771</v>
          </cell>
        </row>
        <row r="96">
          <cell r="Q96" t="str">
            <v> </v>
          </cell>
          <cell r="AJ96" t="str">
            <v> </v>
          </cell>
          <cell r="AN96" t="str">
            <v> </v>
          </cell>
          <cell r="AO96" t="str">
            <v> </v>
          </cell>
          <cell r="AP96" t="str">
            <v> </v>
          </cell>
          <cell r="AQ96" t="str">
            <v> </v>
          </cell>
        </row>
        <row r="97">
          <cell r="I97">
            <v>21800.51146</v>
          </cell>
          <cell r="J97">
            <v>19000.23906</v>
          </cell>
          <cell r="K97">
            <v>20872.46657</v>
          </cell>
          <cell r="L97">
            <v>20346.7798</v>
          </cell>
          <cell r="M97">
            <v>23189.29521</v>
          </cell>
          <cell r="N97">
            <v>9902.71188000001</v>
          </cell>
          <cell r="O97">
            <v>19108.74256</v>
          </cell>
          <cell r="P97">
            <v>18144.8408</v>
          </cell>
          <cell r="Q97">
            <v>21835.43335</v>
          </cell>
          <cell r="R97">
            <v>19657.08469</v>
          </cell>
          <cell r="S97">
            <v>19030.33346</v>
          </cell>
          <cell r="T97">
            <v>15745.1068</v>
          </cell>
          <cell r="U97">
            <v>228633.54564</v>
          </cell>
          <cell r="AJ97" t="str">
            <v> </v>
          </cell>
          <cell r="AN97">
            <v>61673.21709</v>
          </cell>
          <cell r="AO97">
            <v>53438.78689</v>
          </cell>
          <cell r="AP97">
            <v>59089.01671</v>
          </cell>
          <cell r="AQ97">
            <v>54432.52495</v>
          </cell>
        </row>
        <row r="98">
          <cell r="Q98" t="str">
            <v> </v>
          </cell>
          <cell r="AJ98" t="str">
            <v> </v>
          </cell>
          <cell r="AN98" t="str">
            <v> </v>
          </cell>
        </row>
        <row r="99">
          <cell r="I99">
            <v>2683.5272</v>
          </cell>
          <cell r="J99">
            <v>2564.00294</v>
          </cell>
          <cell r="K99">
            <v>2687.90507</v>
          </cell>
          <cell r="L99">
            <v>2613.62501</v>
          </cell>
          <cell r="M99">
            <v>2726.12817</v>
          </cell>
          <cell r="N99">
            <v>2622.93645</v>
          </cell>
          <cell r="O99">
            <v>2870.00924</v>
          </cell>
          <cell r="P99">
            <v>2941.93229</v>
          </cell>
          <cell r="Q99">
            <v>1878.53452</v>
          </cell>
          <cell r="R99">
            <v>3055.01268</v>
          </cell>
          <cell r="S99">
            <v>3001.43496</v>
          </cell>
          <cell r="T99">
            <v>-407.245469999999</v>
          </cell>
          <cell r="U99">
            <v>29237.80306</v>
          </cell>
          <cell r="X99">
            <v>2683.5272</v>
          </cell>
          <cell r="Y99">
            <v>5247.53014</v>
          </cell>
          <cell r="Z99">
            <v>7935.43521</v>
          </cell>
          <cell r="AA99">
            <v>10549.06022</v>
          </cell>
          <cell r="AB99">
            <v>13275.18839</v>
          </cell>
          <cell r="AC99">
            <v>15898.12484</v>
          </cell>
          <cell r="AD99">
            <v>18768.13408</v>
          </cell>
          <cell r="AE99">
            <v>21710.06637</v>
          </cell>
          <cell r="AF99">
            <v>23588.60089</v>
          </cell>
          <cell r="AG99">
            <v>26643.61357</v>
          </cell>
          <cell r="AH99">
            <v>29645.04853</v>
          </cell>
          <cell r="AI99">
            <v>29237.80306</v>
          </cell>
          <cell r="AJ99">
            <v>29237.80306</v>
          </cell>
          <cell r="AN99">
            <v>7935.43521</v>
          </cell>
          <cell r="AO99">
            <v>7962.68963</v>
          </cell>
          <cell r="AP99">
            <v>7690.47605</v>
          </cell>
          <cell r="AQ99">
            <v>5649.20217</v>
          </cell>
        </row>
        <row r="100">
          <cell r="I100">
            <v>6885.58813</v>
          </cell>
          <cell r="J100">
            <v>5920.67285</v>
          </cell>
          <cell r="K100">
            <v>6549.142</v>
          </cell>
          <cell r="L100">
            <v>6386.52823</v>
          </cell>
          <cell r="M100">
            <v>7371.28702</v>
          </cell>
          <cell r="N100">
            <v>2625.36261</v>
          </cell>
          <cell r="O100">
            <v>5849.12186</v>
          </cell>
          <cell r="P100">
            <v>5476.68163</v>
          </cell>
          <cell r="Q100">
            <v>7184.66462</v>
          </cell>
          <cell r="R100">
            <v>5977.7099</v>
          </cell>
          <cell r="S100">
            <v>5792.98531</v>
          </cell>
          <cell r="T100">
            <v>5762.72161000001</v>
          </cell>
          <cell r="U100">
            <v>71782.46577</v>
          </cell>
          <cell r="X100">
            <v>6885.58813</v>
          </cell>
          <cell r="Y100">
            <v>12806.26098</v>
          </cell>
          <cell r="Z100">
            <v>19355.40298</v>
          </cell>
          <cell r="AA100">
            <v>25741.93121</v>
          </cell>
          <cell r="AB100">
            <v>33113.21823</v>
          </cell>
          <cell r="AC100">
            <v>35738.58084</v>
          </cell>
          <cell r="AD100">
            <v>41587.7027</v>
          </cell>
          <cell r="AE100">
            <v>47064.38433</v>
          </cell>
          <cell r="AF100">
            <v>54249.04895</v>
          </cell>
          <cell r="AG100">
            <v>60226.75885</v>
          </cell>
          <cell r="AH100">
            <v>66019.74416</v>
          </cell>
          <cell r="AI100">
            <v>71782.46577</v>
          </cell>
          <cell r="AJ100">
            <v>71782.46577</v>
          </cell>
          <cell r="AN100">
            <v>19355.40298</v>
          </cell>
          <cell r="AO100">
            <v>16383.17786</v>
          </cell>
          <cell r="AP100">
            <v>18510.46811</v>
          </cell>
          <cell r="AQ100">
            <v>17533.41682</v>
          </cell>
        </row>
        <row r="101">
          <cell r="Q101" t="str">
            <v> </v>
          </cell>
          <cell r="X101" t="str">
            <v> </v>
          </cell>
          <cell r="Y101" t="str">
            <v> </v>
          </cell>
          <cell r="AA101" t="str">
            <v> </v>
          </cell>
          <cell r="AB101" t="str">
            <v> </v>
          </cell>
          <cell r="AC101" t="str">
            <v> </v>
          </cell>
          <cell r="AJ101">
            <v>0</v>
          </cell>
          <cell r="AN101" t="str">
            <v> </v>
          </cell>
          <cell r="AO101" t="str">
            <v> </v>
          </cell>
          <cell r="AP101" t="str">
            <v> </v>
          </cell>
          <cell r="AQ101" t="str">
            <v> </v>
          </cell>
        </row>
        <row r="102">
          <cell r="I102">
            <v>12231.39613</v>
          </cell>
          <cell r="J102">
            <v>10515.56327</v>
          </cell>
          <cell r="K102">
            <v>11635.4195</v>
          </cell>
          <cell r="L102">
            <v>11346.62656</v>
          </cell>
          <cell r="M102">
            <v>13091.88002</v>
          </cell>
          <cell r="N102">
            <v>4654.41282000001</v>
          </cell>
          <cell r="O102">
            <v>10389.61146</v>
          </cell>
          <cell r="P102">
            <v>9726.22688</v>
          </cell>
          <cell r="Q102">
            <v>12772.23421</v>
          </cell>
          <cell r="R102">
            <v>10624.36211</v>
          </cell>
          <cell r="S102">
            <v>10235.91319</v>
          </cell>
          <cell r="T102">
            <v>10389.63066</v>
          </cell>
          <cell r="U102">
            <v>127613.27681</v>
          </cell>
          <cell r="X102">
            <v>12231.39613</v>
          </cell>
          <cell r="Y102">
            <v>22746.9594</v>
          </cell>
          <cell r="Z102">
            <v>34382.3789</v>
          </cell>
          <cell r="AA102">
            <v>45729.00546</v>
          </cell>
          <cell r="AB102">
            <v>58820.88548</v>
          </cell>
          <cell r="AC102">
            <v>63475.2983</v>
          </cell>
          <cell r="AD102">
            <v>73864.90976</v>
          </cell>
          <cell r="AE102">
            <v>83591.13664</v>
          </cell>
          <cell r="AF102">
            <v>96363.37085</v>
          </cell>
          <cell r="AG102">
            <v>106987.73296</v>
          </cell>
          <cell r="AH102">
            <v>117223.64615</v>
          </cell>
          <cell r="AI102">
            <v>127613.27681</v>
          </cell>
          <cell r="AJ102">
            <v>127613.27681</v>
          </cell>
          <cell r="AN102">
            <v>34382.3789</v>
          </cell>
          <cell r="AO102">
            <v>29092.9194</v>
          </cell>
          <cell r="AP102">
            <v>32888.07255</v>
          </cell>
          <cell r="AQ102">
            <v>31249.90596</v>
          </cell>
        </row>
        <row r="103">
          <cell r="Q103" t="str">
            <v> </v>
          </cell>
          <cell r="X103" t="str">
            <v> </v>
          </cell>
          <cell r="AJ103" t="str">
            <v> </v>
          </cell>
          <cell r="AN103" t="str">
            <v> </v>
          </cell>
          <cell r="AO103" t="str">
            <v> </v>
          </cell>
          <cell r="AP103" t="str">
            <v> </v>
          </cell>
          <cell r="AQ103" t="str">
            <v> </v>
          </cell>
        </row>
        <row r="104">
          <cell r="I104">
            <v>0.65</v>
          </cell>
          <cell r="J104">
            <v>0.72</v>
          </cell>
          <cell r="K104">
            <v>0.79</v>
          </cell>
          <cell r="L104">
            <v>0.74</v>
          </cell>
          <cell r="M104">
            <v>0.82</v>
          </cell>
          <cell r="N104">
            <v>1.01</v>
          </cell>
          <cell r="O104">
            <v>0.78</v>
          </cell>
          <cell r="P104">
            <v>0.86</v>
          </cell>
          <cell r="Q104">
            <v>0.84</v>
          </cell>
          <cell r="R104">
            <v>0.8</v>
          </cell>
          <cell r="S104">
            <v>0.93</v>
          </cell>
          <cell r="T104">
            <v>1</v>
          </cell>
          <cell r="U104">
            <v>0.74</v>
          </cell>
          <cell r="X104">
            <v>0.65</v>
          </cell>
          <cell r="Y104">
            <v>0.69</v>
          </cell>
          <cell r="Z104">
            <v>0.72</v>
          </cell>
          <cell r="AA104">
            <v>0.73</v>
          </cell>
          <cell r="AB104">
            <v>0.75</v>
          </cell>
          <cell r="AC104">
            <v>0.79</v>
          </cell>
          <cell r="AD104">
            <v>0.79</v>
          </cell>
          <cell r="AE104">
            <v>0.79</v>
          </cell>
          <cell r="AF104">
            <v>0.8</v>
          </cell>
          <cell r="AG104">
            <v>0.8</v>
          </cell>
          <cell r="AH104">
            <v>0.81</v>
          </cell>
          <cell r="AI104">
            <v>0.84</v>
          </cell>
          <cell r="AJ104">
            <v>0.84</v>
          </cell>
          <cell r="AN104">
            <v>0.72</v>
          </cell>
          <cell r="AO104">
            <v>0.85</v>
          </cell>
          <cell r="AP104">
            <v>0.83</v>
          </cell>
          <cell r="AQ104">
            <v>0.92</v>
          </cell>
        </row>
        <row r="105">
          <cell r="K105" t="str">
            <v> </v>
          </cell>
          <cell r="Q105" t="str">
            <v> </v>
          </cell>
          <cell r="AJ105" t="str">
            <v> </v>
          </cell>
          <cell r="AN105" t="str">
            <v> </v>
          </cell>
        </row>
        <row r="106">
          <cell r="K106" t="str">
            <v> </v>
          </cell>
          <cell r="Q106" t="str">
            <v> </v>
          </cell>
          <cell r="X106" t="str">
            <v> </v>
          </cell>
          <cell r="AJ106" t="str">
            <v> </v>
          </cell>
          <cell r="AN106" t="str">
            <v> </v>
          </cell>
        </row>
        <row r="107">
          <cell r="K107" t="str">
            <v> </v>
          </cell>
          <cell r="Q107" t="str">
            <v> </v>
          </cell>
          <cell r="U107" t="str">
            <v> </v>
          </cell>
          <cell r="X107" t="str">
            <v> </v>
          </cell>
          <cell r="AJ107" t="str">
            <v>  </v>
          </cell>
          <cell r="AN107" t="str">
            <v> </v>
          </cell>
        </row>
        <row r="108">
          <cell r="I108">
            <v>3298.7024</v>
          </cell>
          <cell r="J108">
            <v>3147.80635</v>
          </cell>
          <cell r="K108">
            <v>3375.08453</v>
          </cell>
          <cell r="L108">
            <v>3136.34539</v>
          </cell>
          <cell r="M108">
            <v>3299.47739</v>
          </cell>
          <cell r="N108">
            <v>3183.92271</v>
          </cell>
          <cell r="O108">
            <v>3319.73064</v>
          </cell>
          <cell r="P108">
            <v>3279.08833</v>
          </cell>
          <cell r="Q108">
            <v>3198.544</v>
          </cell>
          <cell r="R108">
            <v>3343.99634</v>
          </cell>
          <cell r="S108">
            <v>3241.69096</v>
          </cell>
          <cell r="T108">
            <v>3276.11058</v>
          </cell>
          <cell r="U108">
            <v>39100.49962</v>
          </cell>
          <cell r="X108">
            <v>3298.7024</v>
          </cell>
          <cell r="Y108">
            <v>6446.50875</v>
          </cell>
          <cell r="Z108">
            <v>9821.59328</v>
          </cell>
          <cell r="AA108">
            <v>12957.93867</v>
          </cell>
          <cell r="AB108">
            <v>16257.41606</v>
          </cell>
          <cell r="AC108">
            <v>19441.33877</v>
          </cell>
          <cell r="AD108">
            <v>22761.06941</v>
          </cell>
          <cell r="AE108">
            <v>26040.15774</v>
          </cell>
          <cell r="AF108">
            <v>29238.70174</v>
          </cell>
          <cell r="AG108">
            <v>32582.69808</v>
          </cell>
          <cell r="AH108">
            <v>35824.38904</v>
          </cell>
          <cell r="AI108">
            <v>39100.49962</v>
          </cell>
          <cell r="AJ108">
            <v>39100.49962</v>
          </cell>
          <cell r="AN108">
            <v>9821.59328</v>
          </cell>
          <cell r="AO108">
            <v>9619.74549</v>
          </cell>
          <cell r="AP108">
            <v>9797.36297</v>
          </cell>
          <cell r="AQ108">
            <v>9861.79788</v>
          </cell>
        </row>
        <row r="109">
          <cell r="I109">
            <v>1124.54664</v>
          </cell>
          <cell r="J109">
            <v>1097.33105</v>
          </cell>
          <cell r="K109">
            <v>1129.91415</v>
          </cell>
          <cell r="L109">
            <v>1016.99468</v>
          </cell>
          <cell r="M109">
            <v>1131.03654</v>
          </cell>
          <cell r="N109">
            <v>1107.22197</v>
          </cell>
          <cell r="O109">
            <v>1150.32013</v>
          </cell>
          <cell r="P109">
            <v>1167.0097</v>
          </cell>
          <cell r="Q109">
            <v>1132.5739</v>
          </cell>
          <cell r="R109">
            <v>1107.31985</v>
          </cell>
          <cell r="S109">
            <v>1171.68952</v>
          </cell>
          <cell r="T109">
            <v>1105.07178</v>
          </cell>
          <cell r="U109">
            <v>13441.02991</v>
          </cell>
          <cell r="X109">
            <v>1124.54664</v>
          </cell>
          <cell r="Y109">
            <v>2221.87769</v>
          </cell>
          <cell r="Z109">
            <v>3351.79184</v>
          </cell>
          <cell r="AA109">
            <v>4368.78652</v>
          </cell>
          <cell r="AB109">
            <v>5499.82306</v>
          </cell>
          <cell r="AC109">
            <v>6607.04503</v>
          </cell>
          <cell r="AD109">
            <v>7757.36516</v>
          </cell>
          <cell r="AE109">
            <v>8924.37486</v>
          </cell>
          <cell r="AF109">
            <v>10056.94876</v>
          </cell>
          <cell r="AG109">
            <v>11164.26861</v>
          </cell>
          <cell r="AH109">
            <v>12335.95813</v>
          </cell>
          <cell r="AI109">
            <v>13441.02991</v>
          </cell>
          <cell r="AJ109">
            <v>13441.02991</v>
          </cell>
          <cell r="AN109">
            <v>3351.79184</v>
          </cell>
          <cell r="AO109">
            <v>3255.25319</v>
          </cell>
          <cell r="AP109">
            <v>3449.90373</v>
          </cell>
          <cell r="AQ109">
            <v>3384.08115</v>
          </cell>
        </row>
        <row r="110">
          <cell r="I110">
            <v>255.28239</v>
          </cell>
          <cell r="J110">
            <v>294.46204</v>
          </cell>
          <cell r="K110">
            <v>319.626220000001</v>
          </cell>
          <cell r="L110">
            <v>298.724649999999</v>
          </cell>
          <cell r="M110">
            <v>306.84562</v>
          </cell>
          <cell r="N110">
            <v>308.37408</v>
          </cell>
          <cell r="O110">
            <v>7.78880999999978</v>
          </cell>
          <cell r="P110">
            <v>314.73877</v>
          </cell>
          <cell r="Q110">
            <v>321.6886</v>
          </cell>
          <cell r="R110">
            <v>328.9782</v>
          </cell>
          <cell r="S110">
            <v>348.49605</v>
          </cell>
          <cell r="T110">
            <v>189.919149999999</v>
          </cell>
          <cell r="U110">
            <v>3294.92458</v>
          </cell>
          <cell r="X110">
            <v>255.28239</v>
          </cell>
          <cell r="Y110">
            <v>549.74443</v>
          </cell>
          <cell r="Z110">
            <v>869.370650000001</v>
          </cell>
          <cell r="AA110">
            <v>1168.0953</v>
          </cell>
          <cell r="AB110">
            <v>1474.94092</v>
          </cell>
          <cell r="AC110">
            <v>1783.315</v>
          </cell>
          <cell r="AD110">
            <v>1791.10381</v>
          </cell>
          <cell r="AE110">
            <v>2105.84258</v>
          </cell>
          <cell r="AF110">
            <v>2427.53118</v>
          </cell>
          <cell r="AG110">
            <v>2756.50938</v>
          </cell>
          <cell r="AH110">
            <v>3105.00543</v>
          </cell>
          <cell r="AI110">
            <v>3294.92458</v>
          </cell>
          <cell r="AJ110">
            <v>3294.92458</v>
          </cell>
          <cell r="AN110">
            <v>869.370650000001</v>
          </cell>
          <cell r="AO110">
            <v>913.94435</v>
          </cell>
          <cell r="AP110">
            <v>644.21618</v>
          </cell>
          <cell r="AQ110">
            <v>867.3934</v>
          </cell>
        </row>
        <row r="111">
          <cell r="I111">
            <v>4678.53143</v>
          </cell>
          <cell r="J111">
            <v>4539.59944</v>
          </cell>
          <cell r="K111">
            <v>4824.6249</v>
          </cell>
          <cell r="L111">
            <v>4452.06472</v>
          </cell>
          <cell r="M111">
            <v>4737.35955</v>
          </cell>
          <cell r="N111">
            <v>4599.51876</v>
          </cell>
          <cell r="O111">
            <v>4477.83958</v>
          </cell>
          <cell r="P111">
            <v>4760.8368</v>
          </cell>
          <cell r="Q111">
            <v>4652.8065</v>
          </cell>
          <cell r="R111">
            <v>4780.29439</v>
          </cell>
          <cell r="S111">
            <v>4761.87653</v>
          </cell>
          <cell r="T111">
            <v>4571.10151</v>
          </cell>
          <cell r="U111">
            <v>55836.45411</v>
          </cell>
          <cell r="X111">
            <v>4678.53143</v>
          </cell>
          <cell r="Y111">
            <v>9218.13087</v>
          </cell>
          <cell r="Z111">
            <v>14042.75577</v>
          </cell>
          <cell r="AA111">
            <v>18494.82049</v>
          </cell>
          <cell r="AB111">
            <v>23232.18004</v>
          </cell>
          <cell r="AC111">
            <v>27831.6988</v>
          </cell>
          <cell r="AD111">
            <v>32309.53838</v>
          </cell>
          <cell r="AE111">
            <v>37070.37518</v>
          </cell>
          <cell r="AF111">
            <v>41723.18168</v>
          </cell>
          <cell r="AG111">
            <v>46503.47607</v>
          </cell>
          <cell r="AH111">
            <v>51265.3526</v>
          </cell>
          <cell r="AI111">
            <v>55836.45411</v>
          </cell>
          <cell r="AJ111">
            <v>55836.45411</v>
          </cell>
          <cell r="AN111">
            <v>14042.75577</v>
          </cell>
          <cell r="AO111">
            <v>13788.94303</v>
          </cell>
          <cell r="AP111">
            <v>13891.48288</v>
          </cell>
          <cell r="AQ111">
            <v>14113.27243</v>
          </cell>
        </row>
        <row r="112">
          <cell r="K112" t="str">
            <v> </v>
          </cell>
          <cell r="Q112" t="str">
            <v> </v>
          </cell>
          <cell r="X112">
            <v>0</v>
          </cell>
          <cell r="AJ112">
            <v>0</v>
          </cell>
          <cell r="AN112" t="str">
            <v> </v>
          </cell>
          <cell r="AO112" t="str">
            <v> </v>
          </cell>
          <cell r="AP112" t="str">
            <v> </v>
          </cell>
          <cell r="AQ112" t="str">
            <v> </v>
          </cell>
        </row>
        <row r="113">
          <cell r="I113">
            <v>1444.80608136442</v>
          </cell>
          <cell r="J113">
            <v>1361.92564293538</v>
          </cell>
          <cell r="K113">
            <v>1444.80608136442</v>
          </cell>
          <cell r="L113">
            <v>1398.19943357847</v>
          </cell>
          <cell r="M113">
            <v>1444.80608136442</v>
          </cell>
          <cell r="N113">
            <v>1398.19943357847</v>
          </cell>
          <cell r="O113">
            <v>1444.80608136442</v>
          </cell>
          <cell r="P113">
            <v>1444.80608136442</v>
          </cell>
          <cell r="Q113">
            <v>1398.19943357847</v>
          </cell>
          <cell r="R113">
            <v>1444.80608136442</v>
          </cell>
          <cell r="S113">
            <v>1398.19943357847</v>
          </cell>
          <cell r="T113">
            <v>1387.86657643561</v>
          </cell>
          <cell r="U113">
            <v>17011.4264418714</v>
          </cell>
          <cell r="X113">
            <v>1444.80608136442</v>
          </cell>
          <cell r="Y113">
            <v>2806.7317242998</v>
          </cell>
          <cell r="Z113">
            <v>4251.53780566421</v>
          </cell>
          <cell r="AA113">
            <v>5649.73723924268</v>
          </cell>
          <cell r="AB113">
            <v>7094.5433206071</v>
          </cell>
          <cell r="AC113">
            <v>8492.74275418557</v>
          </cell>
          <cell r="AD113">
            <v>9937.54883554999</v>
          </cell>
          <cell r="AE113">
            <v>11382.3549169144</v>
          </cell>
          <cell r="AF113">
            <v>12780.5543504929</v>
          </cell>
          <cell r="AG113">
            <v>14225.3604318573</v>
          </cell>
          <cell r="AH113">
            <v>15623.5598654358</v>
          </cell>
          <cell r="AI113">
            <v>17011.4264418714</v>
          </cell>
          <cell r="AJ113">
            <v>17011.4264418714</v>
          </cell>
          <cell r="AN113">
            <v>4251.53780566421</v>
          </cell>
          <cell r="AO113">
            <v>4241.20494852136</v>
          </cell>
          <cell r="AP113">
            <v>4287.81159630731</v>
          </cell>
          <cell r="AQ113">
            <v>4230.8720913785</v>
          </cell>
        </row>
        <row r="114">
          <cell r="I114">
            <v>24898.2944086356</v>
          </cell>
          <cell r="J114">
            <v>23159.5479570646</v>
          </cell>
          <cell r="K114">
            <v>24338.0599486356</v>
          </cell>
          <cell r="L114">
            <v>23747.1261864215</v>
          </cell>
          <cell r="M114">
            <v>22268.5979535644</v>
          </cell>
          <cell r="N114">
            <v>21647.6066364215</v>
          </cell>
          <cell r="O114">
            <v>23545.2363086356</v>
          </cell>
          <cell r="P114">
            <v>23265.4064786356</v>
          </cell>
          <cell r="Q114">
            <v>24234.7751264215</v>
          </cell>
          <cell r="R114">
            <v>24271.9283986356</v>
          </cell>
          <cell r="S114">
            <v>25359.5882064215</v>
          </cell>
          <cell r="T114">
            <v>24595.9970935644</v>
          </cell>
          <cell r="U114">
            <v>285332.164703057</v>
          </cell>
          <cell r="X114">
            <v>24898.2944086356</v>
          </cell>
          <cell r="Y114">
            <v>48057.8423657002</v>
          </cell>
          <cell r="Z114">
            <v>72395.9023143358</v>
          </cell>
          <cell r="AA114">
            <v>96143.0285007573</v>
          </cell>
          <cell r="AB114">
            <v>118411.626454322</v>
          </cell>
          <cell r="AC114">
            <v>140059.233090743</v>
          </cell>
          <cell r="AD114">
            <v>163604.469399379</v>
          </cell>
          <cell r="AE114">
            <v>186869.875878014</v>
          </cell>
          <cell r="AF114">
            <v>211104.651004436</v>
          </cell>
          <cell r="AG114">
            <v>235376.579403072</v>
          </cell>
          <cell r="AH114">
            <v>260736.167609493</v>
          </cell>
          <cell r="AI114">
            <v>285332.164703057</v>
          </cell>
          <cell r="AJ114">
            <v>285332.164703057</v>
          </cell>
          <cell r="AN114">
            <v>72395.9023143358</v>
          </cell>
          <cell r="AO114">
            <v>67663.3307764075</v>
          </cell>
          <cell r="AP114">
            <v>71045.4179136927</v>
          </cell>
          <cell r="AQ114">
            <v>74227.5136986215</v>
          </cell>
        </row>
        <row r="115">
          <cell r="K115" t="str">
            <v> </v>
          </cell>
          <cell r="Q115" t="str">
            <v> </v>
          </cell>
          <cell r="X115">
            <v>0</v>
          </cell>
          <cell r="Z115" t="str">
            <v> </v>
          </cell>
          <cell r="AJ115">
            <v>0</v>
          </cell>
          <cell r="AN115" t="str">
            <v> </v>
          </cell>
          <cell r="AO115" t="str">
            <v> </v>
          </cell>
          <cell r="AP115" t="str">
            <v> </v>
          </cell>
          <cell r="AQ115" t="str">
            <v> </v>
          </cell>
        </row>
        <row r="116">
          <cell r="K116" t="str">
            <v> </v>
          </cell>
          <cell r="Q116" t="str">
            <v> </v>
          </cell>
          <cell r="Z116" t="str">
            <v> </v>
          </cell>
          <cell r="AJ116">
            <v>0</v>
          </cell>
          <cell r="AN116" t="str">
            <v> </v>
          </cell>
        </row>
        <row r="117">
          <cell r="I117">
            <v>5817.952</v>
          </cell>
          <cell r="J117">
            <v>5372.272</v>
          </cell>
          <cell r="K117">
            <v>5851.75275</v>
          </cell>
          <cell r="L117">
            <v>5554.94623</v>
          </cell>
          <cell r="M117">
            <v>5782.9362</v>
          </cell>
          <cell r="N117">
            <v>5460.548</v>
          </cell>
          <cell r="O117">
            <v>5701.15046</v>
          </cell>
          <cell r="P117">
            <v>5655.59876</v>
          </cell>
          <cell r="Q117">
            <v>5644.899</v>
          </cell>
          <cell r="R117">
            <v>5740.382</v>
          </cell>
          <cell r="S117">
            <v>5593.561</v>
          </cell>
          <cell r="T117">
            <v>5555.723</v>
          </cell>
          <cell r="U117">
            <v>67731.7214</v>
          </cell>
          <cell r="X117">
            <v>5817.952</v>
          </cell>
          <cell r="Y117">
            <v>11190.224</v>
          </cell>
          <cell r="Z117">
            <v>17041.97675</v>
          </cell>
          <cell r="AA117">
            <v>22596.92298</v>
          </cell>
          <cell r="AB117">
            <v>28379.85918</v>
          </cell>
          <cell r="AC117">
            <v>33840.40718</v>
          </cell>
          <cell r="AD117">
            <v>39541.55764</v>
          </cell>
          <cell r="AE117">
            <v>45197.1564</v>
          </cell>
          <cell r="AF117">
            <v>50842.0554</v>
          </cell>
          <cell r="AG117">
            <v>56582.4374</v>
          </cell>
          <cell r="AH117">
            <v>62175.9984</v>
          </cell>
          <cell r="AI117">
            <v>67731.7214</v>
          </cell>
          <cell r="AJ117">
            <v>67731.7214</v>
          </cell>
          <cell r="AN117">
            <v>17041.97675</v>
          </cell>
          <cell r="AO117">
            <v>16798.43043</v>
          </cell>
          <cell r="AP117">
            <v>17001.64822</v>
          </cell>
          <cell r="AQ117">
            <v>16889.666</v>
          </cell>
        </row>
        <row r="118">
          <cell r="I118">
            <v>5375.09485714286</v>
          </cell>
          <cell r="J118">
            <v>4972.272</v>
          </cell>
          <cell r="K118">
            <v>5408.89560714286</v>
          </cell>
          <cell r="L118">
            <v>5126.37480142857</v>
          </cell>
          <cell r="M118">
            <v>5340.07905714286</v>
          </cell>
          <cell r="N118">
            <v>5031.97657142857</v>
          </cell>
          <cell r="O118">
            <v>5258.29331714286</v>
          </cell>
          <cell r="P118">
            <v>5212.74161714286</v>
          </cell>
          <cell r="Q118">
            <v>5216.32757142857</v>
          </cell>
          <cell r="R118">
            <v>5297.52485714286</v>
          </cell>
          <cell r="S118">
            <v>5164.98957142857</v>
          </cell>
          <cell r="T118">
            <v>5112.86585714286</v>
          </cell>
          <cell r="U118">
            <v>62517.4356857143</v>
          </cell>
          <cell r="X118">
            <v>5375.09485714286</v>
          </cell>
          <cell r="Y118">
            <v>10347.3668571429</v>
          </cell>
          <cell r="Z118">
            <v>15756.2624642857</v>
          </cell>
          <cell r="AA118">
            <v>20882.6372657143</v>
          </cell>
          <cell r="AB118">
            <v>26222.7163228571</v>
          </cell>
          <cell r="AC118">
            <v>31254.6928942857</v>
          </cell>
          <cell r="AD118">
            <v>36512.9862114286</v>
          </cell>
          <cell r="AE118">
            <v>41725.7278285714</v>
          </cell>
          <cell r="AF118">
            <v>46942.0554</v>
          </cell>
          <cell r="AG118">
            <v>52239.5802571429</v>
          </cell>
          <cell r="AH118">
            <v>57404.5698285714</v>
          </cell>
          <cell r="AI118">
            <v>62517.4356857143</v>
          </cell>
          <cell r="AJ118">
            <v>62517.4356857143</v>
          </cell>
          <cell r="AN118">
            <v>15756.2624642857</v>
          </cell>
          <cell r="AO118">
            <v>15498.43043</v>
          </cell>
          <cell r="AP118">
            <v>15687.3625057143</v>
          </cell>
          <cell r="AQ118">
            <v>15575.3802857143</v>
          </cell>
        </row>
        <row r="119">
          <cell r="I119">
            <v>6105.011</v>
          </cell>
          <cell r="J119">
            <v>5828.268</v>
          </cell>
          <cell r="K119">
            <v>6191.58319</v>
          </cell>
          <cell r="L119">
            <v>5808.51083</v>
          </cell>
          <cell r="M119">
            <v>6128.37723</v>
          </cell>
          <cell r="N119">
            <v>5942.731</v>
          </cell>
          <cell r="O119">
            <v>6252.57334</v>
          </cell>
          <cell r="P119">
            <v>6087.74858</v>
          </cell>
          <cell r="Q119">
            <v>6119.257</v>
          </cell>
          <cell r="R119">
            <v>6235.66</v>
          </cell>
          <cell r="S119">
            <v>6015.681</v>
          </cell>
          <cell r="T119">
            <v>6044.752</v>
          </cell>
          <cell r="U119">
            <v>72760.15317</v>
          </cell>
          <cell r="X119">
            <v>6105.011</v>
          </cell>
          <cell r="Y119">
            <v>11933.279</v>
          </cell>
          <cell r="Z119">
            <v>18124.86219</v>
          </cell>
          <cell r="AA119">
            <v>23933.37302</v>
          </cell>
          <cell r="AB119">
            <v>30061.75025</v>
          </cell>
          <cell r="AC119">
            <v>36004.48125</v>
          </cell>
          <cell r="AD119">
            <v>42257.05459</v>
          </cell>
          <cell r="AE119">
            <v>48344.80317</v>
          </cell>
          <cell r="AF119">
            <v>54464.06017</v>
          </cell>
          <cell r="AG119">
            <v>60699.72017</v>
          </cell>
          <cell r="AH119">
            <v>66715.40117</v>
          </cell>
          <cell r="AI119">
            <v>72760.15317</v>
          </cell>
          <cell r="AJ119">
            <v>72760.15317</v>
          </cell>
          <cell r="AN119">
            <v>18124.86219</v>
          </cell>
          <cell r="AO119">
            <v>17879.61906</v>
          </cell>
          <cell r="AP119">
            <v>18459.57892</v>
          </cell>
          <cell r="AQ119">
            <v>18296.093</v>
          </cell>
        </row>
        <row r="120">
          <cell r="K120" t="str">
            <v> </v>
          </cell>
          <cell r="Q120" t="str">
            <v> </v>
          </cell>
          <cell r="Z120" t="str">
            <v> </v>
          </cell>
          <cell r="AJ120">
            <v>0</v>
          </cell>
          <cell r="AN120" t="str">
            <v> </v>
          </cell>
          <cell r="AO120" t="str">
            <v> </v>
          </cell>
          <cell r="AP120" t="str">
            <v> </v>
          </cell>
          <cell r="AQ120" t="str">
            <v> </v>
          </cell>
        </row>
        <row r="121">
          <cell r="I121">
            <v>41.391</v>
          </cell>
          <cell r="J121">
            <v>25.719</v>
          </cell>
          <cell r="K121">
            <v>44.463</v>
          </cell>
          <cell r="L121">
            <v>0</v>
          </cell>
          <cell r="M121">
            <v>0</v>
          </cell>
          <cell r="N121">
            <v>-40.372</v>
          </cell>
          <cell r="O121">
            <v>-80.567</v>
          </cell>
          <cell r="P121">
            <v>0</v>
          </cell>
          <cell r="Q121">
            <v>0</v>
          </cell>
          <cell r="R121">
            <v>0</v>
          </cell>
          <cell r="S121">
            <v>17.375</v>
          </cell>
          <cell r="T121">
            <v>52.92</v>
          </cell>
          <cell r="U121">
            <v>60.929</v>
          </cell>
          <cell r="X121">
            <v>41.391</v>
          </cell>
          <cell r="Y121">
            <v>67.11</v>
          </cell>
          <cell r="Z121">
            <v>111.573</v>
          </cell>
          <cell r="AA121">
            <v>111.573</v>
          </cell>
          <cell r="AB121">
            <v>111.573</v>
          </cell>
          <cell r="AC121">
            <v>71.201</v>
          </cell>
          <cell r="AD121">
            <v>-9.36599999999999</v>
          </cell>
          <cell r="AE121">
            <v>-9.36599999999999</v>
          </cell>
          <cell r="AF121">
            <v>-9.36599999999999</v>
          </cell>
          <cell r="AG121">
            <v>-9.36599999999999</v>
          </cell>
          <cell r="AH121">
            <v>8.00900000000001</v>
          </cell>
          <cell r="AI121">
            <v>60.929</v>
          </cell>
          <cell r="AJ121">
            <v>60.929</v>
          </cell>
          <cell r="AN121">
            <v>111.573</v>
          </cell>
          <cell r="AO121">
            <v>-40.372</v>
          </cell>
          <cell r="AP121">
            <v>-80.567</v>
          </cell>
          <cell r="AQ121">
            <v>70.295</v>
          </cell>
        </row>
        <row r="122">
          <cell r="I122">
            <v>5817.952</v>
          </cell>
          <cell r="J122">
            <v>5372.272</v>
          </cell>
          <cell r="K122">
            <v>5851.75275</v>
          </cell>
          <cell r="L122">
            <v>5554.94623</v>
          </cell>
          <cell r="M122">
            <v>5782.9362</v>
          </cell>
          <cell r="N122">
            <v>5460.548</v>
          </cell>
          <cell r="O122">
            <v>5701.15046</v>
          </cell>
          <cell r="P122">
            <v>5655.59876</v>
          </cell>
          <cell r="Q122">
            <v>5644.899</v>
          </cell>
          <cell r="R122">
            <v>5740.382</v>
          </cell>
          <cell r="S122">
            <v>5593.561</v>
          </cell>
          <cell r="T122">
            <v>5555.723</v>
          </cell>
          <cell r="U122">
            <v>67731.7214</v>
          </cell>
          <cell r="X122">
            <v>5817.952</v>
          </cell>
          <cell r="Y122">
            <v>11190.224</v>
          </cell>
          <cell r="Z122">
            <v>17041.97675</v>
          </cell>
          <cell r="AA122">
            <v>22596.92298</v>
          </cell>
          <cell r="AB122">
            <v>28379.85918</v>
          </cell>
          <cell r="AC122">
            <v>33840.40718</v>
          </cell>
          <cell r="AD122">
            <v>39541.55764</v>
          </cell>
          <cell r="AE122">
            <v>45197.1564</v>
          </cell>
          <cell r="AF122">
            <v>50842.0554</v>
          </cell>
          <cell r="AG122">
            <v>56582.4374</v>
          </cell>
          <cell r="AH122">
            <v>62175.9984</v>
          </cell>
          <cell r="AI122">
            <v>67731.7214</v>
          </cell>
          <cell r="AJ122">
            <v>67731.7214</v>
          </cell>
          <cell r="AN122">
            <v>17041.97675</v>
          </cell>
          <cell r="AO122">
            <v>16798.43043</v>
          </cell>
          <cell r="AP122">
            <v>17001.64822</v>
          </cell>
          <cell r="AQ122">
            <v>16889.666</v>
          </cell>
        </row>
        <row r="123">
          <cell r="K123" t="str">
            <v> </v>
          </cell>
          <cell r="Q123" t="str">
            <v> </v>
          </cell>
          <cell r="X123">
            <v>0</v>
          </cell>
          <cell r="Z123" t="str">
            <v> </v>
          </cell>
          <cell r="AJ123">
            <v>0</v>
          </cell>
          <cell r="AN123" t="str">
            <v> </v>
          </cell>
        </row>
        <row r="124">
          <cell r="I124">
            <v>6105.011</v>
          </cell>
          <cell r="J124">
            <v>5828.268</v>
          </cell>
          <cell r="K124">
            <v>6191.58319</v>
          </cell>
          <cell r="L124">
            <v>5808.51083</v>
          </cell>
          <cell r="M124">
            <v>6128.37723</v>
          </cell>
          <cell r="N124">
            <v>5942.731</v>
          </cell>
          <cell r="O124">
            <v>6252.57334</v>
          </cell>
          <cell r="P124">
            <v>6087.74858</v>
          </cell>
          <cell r="Q124">
            <v>6119.257</v>
          </cell>
          <cell r="R124">
            <v>6235.66</v>
          </cell>
          <cell r="S124">
            <v>6015.681</v>
          </cell>
          <cell r="T124">
            <v>6044.752</v>
          </cell>
          <cell r="U124">
            <v>72760.15317</v>
          </cell>
          <cell r="X124">
            <v>6105.011</v>
          </cell>
          <cell r="Y124">
            <v>11933.279</v>
          </cell>
          <cell r="Z124">
            <v>18124.86219</v>
          </cell>
          <cell r="AA124">
            <v>23933.37302</v>
          </cell>
          <cell r="AB124">
            <v>30061.75025</v>
          </cell>
          <cell r="AC124">
            <v>36004.48125</v>
          </cell>
          <cell r="AD124">
            <v>42257.05459</v>
          </cell>
          <cell r="AE124">
            <v>48344.80317</v>
          </cell>
          <cell r="AF124">
            <v>54464.06017</v>
          </cell>
          <cell r="AG124">
            <v>60699.72017</v>
          </cell>
          <cell r="AH124">
            <v>66715.40117</v>
          </cell>
          <cell r="AI124">
            <v>72760.15317</v>
          </cell>
          <cell r="AJ124">
            <v>72760.15317</v>
          </cell>
          <cell r="AN124">
            <v>18124.86219</v>
          </cell>
          <cell r="AO124">
            <v>17879.61906</v>
          </cell>
          <cell r="AP124">
            <v>18459.57892</v>
          </cell>
          <cell r="AQ124">
            <v>18296.093</v>
          </cell>
        </row>
        <row r="125">
          <cell r="K125" t="str">
            <v> </v>
          </cell>
          <cell r="Q125" t="str">
            <v> </v>
          </cell>
          <cell r="Z125" t="str">
            <v> </v>
          </cell>
          <cell r="AJ125">
            <v>0</v>
          </cell>
          <cell r="AN125" t="str">
            <v> </v>
          </cell>
        </row>
        <row r="126">
          <cell r="I126">
            <v>620.361410437848</v>
          </cell>
          <cell r="J126">
            <v>670.40442</v>
          </cell>
          <cell r="K126">
            <v>729.636</v>
          </cell>
          <cell r="L126">
            <v>718.656136529469</v>
          </cell>
          <cell r="M126">
            <v>700.89734102721</v>
          </cell>
          <cell r="N126">
            <v>688.163317863702</v>
          </cell>
          <cell r="O126">
            <v>728.7421712012</v>
          </cell>
          <cell r="P126">
            <v>654.623834555373</v>
          </cell>
          <cell r="Q126">
            <v>652.00625</v>
          </cell>
          <cell r="R126">
            <v>625.5479</v>
          </cell>
          <cell r="S126">
            <v>698.95038</v>
          </cell>
          <cell r="T126">
            <v>685.06927</v>
          </cell>
          <cell r="U126">
            <v>8173.0584316148</v>
          </cell>
          <cell r="X126">
            <v>620.361410437848</v>
          </cell>
          <cell r="Y126">
            <v>1290.76583043785</v>
          </cell>
          <cell r="Z126">
            <v>2020.40183043785</v>
          </cell>
          <cell r="AA126">
            <v>2739.05796696732</v>
          </cell>
          <cell r="AB126">
            <v>3439.95530799453</v>
          </cell>
          <cell r="AC126">
            <v>4128.11862585823</v>
          </cell>
          <cell r="AD126">
            <v>4856.86079705943</v>
          </cell>
          <cell r="AE126">
            <v>5511.4846316148</v>
          </cell>
          <cell r="AF126">
            <v>6163.4908816148</v>
          </cell>
          <cell r="AG126">
            <v>6789.0387816148</v>
          </cell>
          <cell r="AH126">
            <v>7487.9891616148</v>
          </cell>
          <cell r="AI126">
            <v>8173.0584316148</v>
          </cell>
          <cell r="AJ126">
            <v>8173.0584316148</v>
          </cell>
          <cell r="AN126">
            <v>2020.40183043785</v>
          </cell>
          <cell r="AO126">
            <v>2107.71679542038</v>
          </cell>
          <cell r="AP126">
            <v>2035.37225575657</v>
          </cell>
          <cell r="AQ126">
            <v>2009.56755</v>
          </cell>
        </row>
        <row r="127">
          <cell r="I127">
            <v>940.396</v>
          </cell>
          <cell r="J127">
            <v>956.254</v>
          </cell>
          <cell r="K127">
            <v>1071.52</v>
          </cell>
          <cell r="L127">
            <v>996.897175104217</v>
          </cell>
          <cell r="M127">
            <v>1041.08086752778</v>
          </cell>
          <cell r="N127">
            <v>1009.1145842</v>
          </cell>
          <cell r="O127">
            <v>994.540656316497</v>
          </cell>
          <cell r="P127">
            <v>978.262874</v>
          </cell>
          <cell r="Q127">
            <v>953.4988732</v>
          </cell>
          <cell r="R127">
            <v>1144.3560684</v>
          </cell>
          <cell r="S127">
            <v>1074.9860722</v>
          </cell>
          <cell r="T127">
            <v>967.4474042</v>
          </cell>
          <cell r="U127">
            <v>12128.3545751485</v>
          </cell>
          <cell r="X127">
            <v>940.396</v>
          </cell>
          <cell r="Y127">
            <v>1896.65</v>
          </cell>
          <cell r="Z127">
            <v>2968.17</v>
          </cell>
          <cell r="AA127">
            <v>3965.06717510422</v>
          </cell>
          <cell r="AB127">
            <v>5006.148042632</v>
          </cell>
          <cell r="AC127">
            <v>6015.262626832</v>
          </cell>
          <cell r="AD127">
            <v>7009.8032831485</v>
          </cell>
          <cell r="AE127">
            <v>7988.0661571485</v>
          </cell>
          <cell r="AF127">
            <v>8941.5650303485</v>
          </cell>
          <cell r="AG127">
            <v>10085.9210987485</v>
          </cell>
          <cell r="AH127">
            <v>11160.9071709485</v>
          </cell>
          <cell r="AI127">
            <v>12128.3545751485</v>
          </cell>
          <cell r="AJ127">
            <v>12128.3545751485</v>
          </cell>
          <cell r="AN127">
            <v>2968.17</v>
          </cell>
          <cell r="AO127">
            <v>3047.092626832</v>
          </cell>
          <cell r="AP127">
            <v>2926.3024035165</v>
          </cell>
          <cell r="AQ127">
            <v>3186.7895448</v>
          </cell>
        </row>
        <row r="128">
          <cell r="K128" t="str">
            <v> </v>
          </cell>
          <cell r="N128" t="str">
            <v> </v>
          </cell>
          <cell r="Q128" t="str">
            <v> </v>
          </cell>
          <cell r="Y128" t="str">
            <v> </v>
          </cell>
          <cell r="Z128" t="str">
            <v> </v>
          </cell>
          <cell r="AA128" t="str">
            <v> </v>
          </cell>
          <cell r="AJ128">
            <v>0</v>
          </cell>
          <cell r="AN128" t="str">
            <v> </v>
          </cell>
        </row>
        <row r="129">
          <cell r="I129">
            <v>6105.011</v>
          </cell>
          <cell r="J129">
            <v>5828.268</v>
          </cell>
          <cell r="K129">
            <v>6191.58319</v>
          </cell>
          <cell r="L129">
            <v>5808.51083</v>
          </cell>
          <cell r="M129">
            <v>6128.37723</v>
          </cell>
          <cell r="N129">
            <v>5942.731</v>
          </cell>
          <cell r="O129">
            <v>6252.57334</v>
          </cell>
          <cell r="P129">
            <v>6087.74858</v>
          </cell>
          <cell r="Q129">
            <v>6119.257</v>
          </cell>
          <cell r="R129">
            <v>6235.66</v>
          </cell>
          <cell r="S129">
            <v>6015.681</v>
          </cell>
          <cell r="T129">
            <v>6044.752</v>
          </cell>
          <cell r="U129">
            <v>72760.15317</v>
          </cell>
          <cell r="X129">
            <v>6105.011</v>
          </cell>
          <cell r="Y129">
            <v>11933.279</v>
          </cell>
          <cell r="Z129">
            <v>18124.86219</v>
          </cell>
          <cell r="AA129">
            <v>23933.37302</v>
          </cell>
          <cell r="AB129">
            <v>30061.75025</v>
          </cell>
          <cell r="AC129">
            <v>36004.48125</v>
          </cell>
          <cell r="AD129">
            <v>42257.05459</v>
          </cell>
          <cell r="AE129">
            <v>48344.80317</v>
          </cell>
          <cell r="AF129">
            <v>54464.06017</v>
          </cell>
          <cell r="AG129">
            <v>60699.72017</v>
          </cell>
          <cell r="AH129">
            <v>66715.40117</v>
          </cell>
          <cell r="AI129">
            <v>72760.15317</v>
          </cell>
          <cell r="AJ129">
            <v>72760.15317</v>
          </cell>
          <cell r="AN129">
            <v>18124.86219</v>
          </cell>
          <cell r="AO129">
            <v>17879.61906</v>
          </cell>
          <cell r="AP129">
            <v>18459.57892</v>
          </cell>
          <cell r="AQ129">
            <v>18296.093</v>
          </cell>
        </row>
        <row r="130">
          <cell r="I130">
            <v>5817.952</v>
          </cell>
          <cell r="J130">
            <v>5372.272</v>
          </cell>
          <cell r="K130">
            <v>5851.75275</v>
          </cell>
          <cell r="L130">
            <v>5554.94623</v>
          </cell>
          <cell r="M130">
            <v>5782.9362</v>
          </cell>
          <cell r="N130">
            <v>5460.548</v>
          </cell>
          <cell r="O130">
            <v>5701.15046</v>
          </cell>
          <cell r="P130">
            <v>5655.59876</v>
          </cell>
          <cell r="Q130">
            <v>5644.899</v>
          </cell>
          <cell r="R130">
            <v>5740.382</v>
          </cell>
          <cell r="S130">
            <v>5593.561</v>
          </cell>
          <cell r="T130">
            <v>5555.723</v>
          </cell>
          <cell r="U130">
            <v>67731.7214</v>
          </cell>
          <cell r="X130">
            <v>5817.952</v>
          </cell>
          <cell r="Y130">
            <v>11190.224</v>
          </cell>
          <cell r="Z130">
            <v>17041.97675</v>
          </cell>
          <cell r="AA130">
            <v>22596.92298</v>
          </cell>
          <cell r="AB130">
            <v>28379.85918</v>
          </cell>
          <cell r="AC130">
            <v>33840.40718</v>
          </cell>
          <cell r="AD130">
            <v>39541.55764</v>
          </cell>
          <cell r="AE130">
            <v>45197.1564</v>
          </cell>
          <cell r="AF130">
            <v>50842.0554</v>
          </cell>
          <cell r="AG130">
            <v>56582.4374</v>
          </cell>
          <cell r="AH130">
            <v>62175.9984</v>
          </cell>
          <cell r="AI130">
            <v>67731.7214</v>
          </cell>
          <cell r="AJ130">
            <v>67731.7214</v>
          </cell>
          <cell r="AN130">
            <v>17041.97675</v>
          </cell>
          <cell r="AO130">
            <v>16798.43043</v>
          </cell>
          <cell r="AP130">
            <v>17001.64822</v>
          </cell>
          <cell r="AQ130">
            <v>16889.666</v>
          </cell>
        </row>
        <row r="132">
          <cell r="I132">
            <v>617.099</v>
          </cell>
          <cell r="J132">
            <v>583.17</v>
          </cell>
          <cell r="K132">
            <v>630.317</v>
          </cell>
          <cell r="L132">
            <v>588.337</v>
          </cell>
          <cell r="M132">
            <v>612.623</v>
          </cell>
          <cell r="N132">
            <v>578.809</v>
          </cell>
          <cell r="O132">
            <v>614.727</v>
          </cell>
          <cell r="P132">
            <v>615.411</v>
          </cell>
          <cell r="Q132">
            <v>607.407</v>
          </cell>
          <cell r="R132">
            <v>640.298</v>
          </cell>
          <cell r="S132">
            <v>640.093</v>
          </cell>
          <cell r="T132">
            <v>666.872</v>
          </cell>
          <cell r="U132">
            <v>7395.163</v>
          </cell>
          <cell r="X132">
            <v>617.099</v>
          </cell>
          <cell r="Y132">
            <v>1200.269</v>
          </cell>
          <cell r="Z132">
            <v>1830.586</v>
          </cell>
          <cell r="AA132">
            <v>2418.923</v>
          </cell>
          <cell r="AB132">
            <v>3031.546</v>
          </cell>
          <cell r="AC132">
            <v>3610.355</v>
          </cell>
          <cell r="AD132">
            <v>4225.082</v>
          </cell>
          <cell r="AE132">
            <v>4840.493</v>
          </cell>
          <cell r="AF132">
            <v>5447.9</v>
          </cell>
          <cell r="AG132">
            <v>6088.198</v>
          </cell>
          <cell r="AH132">
            <v>6728.291</v>
          </cell>
          <cell r="AI132">
            <v>7395.163</v>
          </cell>
          <cell r="AJ132">
            <v>7395.163</v>
          </cell>
          <cell r="AN132">
            <v>1830.586</v>
          </cell>
          <cell r="AO132">
            <v>1779.769</v>
          </cell>
          <cell r="AP132">
            <v>1837.545</v>
          </cell>
          <cell r="AQ132">
            <v>1947.263</v>
          </cell>
        </row>
      </sheetData>
      <sheetData sheetId="5" refreshError="1"/>
      <sheetData sheetId="6" refreshError="1">
        <row r="4">
          <cell r="F4">
            <v>1</v>
          </cell>
          <cell r="G4">
            <v>2</v>
          </cell>
          <cell r="H4">
            <v>3</v>
          </cell>
          <cell r="I4">
            <v>4</v>
          </cell>
          <cell r="J4">
            <v>5</v>
          </cell>
          <cell r="K4">
            <v>6</v>
          </cell>
          <cell r="L4">
            <v>7</v>
          </cell>
          <cell r="M4">
            <v>8</v>
          </cell>
          <cell r="N4">
            <v>9</v>
          </cell>
          <cell r="O4">
            <v>10</v>
          </cell>
          <cell r="P4">
            <v>11</v>
          </cell>
          <cell r="Q4">
            <v>12</v>
          </cell>
          <cell r="R4">
            <v>13</v>
          </cell>
        </row>
        <row r="5">
          <cell r="F5">
            <v>779975.16</v>
          </cell>
          <cell r="G5">
            <v>738562.57</v>
          </cell>
          <cell r="H5">
            <v>842089.59</v>
          </cell>
          <cell r="I5">
            <v>693335</v>
          </cell>
          <cell r="J5">
            <v>901429.39</v>
          </cell>
          <cell r="K5">
            <v>784405.07</v>
          </cell>
          <cell r="L5">
            <v>758545.22</v>
          </cell>
          <cell r="M5">
            <v>789527.94</v>
          </cell>
          <cell r="N5">
            <v>850804.57</v>
          </cell>
          <cell r="O5">
            <v>822971.06</v>
          </cell>
          <cell r="P5">
            <v>786476.38</v>
          </cell>
          <cell r="Q5">
            <v>821134.42</v>
          </cell>
          <cell r="R5">
            <v>9569256.37</v>
          </cell>
        </row>
        <row r="6">
          <cell r="F6">
            <v>1736198</v>
          </cell>
          <cell r="G6">
            <v>1791648</v>
          </cell>
          <cell r="H6">
            <v>1919877</v>
          </cell>
          <cell r="I6">
            <v>1792432</v>
          </cell>
          <cell r="J6">
            <v>2141069.87</v>
          </cell>
          <cell r="K6">
            <v>1970544</v>
          </cell>
          <cell r="L6">
            <v>2045629.06</v>
          </cell>
          <cell r="M6">
            <v>2075421</v>
          </cell>
          <cell r="N6">
            <v>2046613</v>
          </cell>
          <cell r="O6">
            <v>2127623</v>
          </cell>
          <cell r="P6">
            <v>1929288</v>
          </cell>
          <cell r="Q6">
            <v>1975307</v>
          </cell>
          <cell r="R6">
            <v>23551649.93</v>
          </cell>
        </row>
        <row r="7">
          <cell r="F7">
            <v>4844</v>
          </cell>
          <cell r="G7">
            <v>4782</v>
          </cell>
          <cell r="H7">
            <v>5091</v>
          </cell>
          <cell r="I7">
            <v>4541</v>
          </cell>
          <cell r="J7">
            <v>4886</v>
          </cell>
          <cell r="K7">
            <v>4410</v>
          </cell>
          <cell r="L7">
            <v>5627</v>
          </cell>
          <cell r="M7">
            <v>4788</v>
          </cell>
          <cell r="N7">
            <v>3926</v>
          </cell>
          <cell r="O7">
            <v>4673</v>
          </cell>
          <cell r="P7">
            <v>4752</v>
          </cell>
          <cell r="Q7">
            <v>4861</v>
          </cell>
          <cell r="R7">
            <v>57181</v>
          </cell>
        </row>
        <row r="8">
          <cell r="F8">
            <v>999809</v>
          </cell>
          <cell r="G8">
            <v>928565</v>
          </cell>
          <cell r="H8">
            <v>1035602.26</v>
          </cell>
          <cell r="I8">
            <v>914399.65</v>
          </cell>
          <cell r="J8">
            <v>965295.72</v>
          </cell>
          <cell r="K8">
            <v>1028652</v>
          </cell>
          <cell r="L8">
            <v>967158</v>
          </cell>
          <cell r="M8">
            <v>1137301</v>
          </cell>
          <cell r="N8">
            <v>970794</v>
          </cell>
          <cell r="O8">
            <v>1073111</v>
          </cell>
          <cell r="P8">
            <v>965104</v>
          </cell>
          <cell r="Q8">
            <v>1084709</v>
          </cell>
          <cell r="R8">
            <v>12070500.63</v>
          </cell>
        </row>
        <row r="9">
          <cell r="F9">
            <v>389187</v>
          </cell>
          <cell r="G9">
            <v>344421</v>
          </cell>
          <cell r="H9">
            <v>434658.69</v>
          </cell>
          <cell r="I9">
            <v>368833.75</v>
          </cell>
          <cell r="J9">
            <v>390834.31</v>
          </cell>
          <cell r="K9">
            <v>377017</v>
          </cell>
          <cell r="L9">
            <v>412636</v>
          </cell>
          <cell r="M9">
            <v>382629</v>
          </cell>
          <cell r="N9">
            <v>398429</v>
          </cell>
          <cell r="O9">
            <v>368334</v>
          </cell>
          <cell r="P9">
            <v>334388</v>
          </cell>
          <cell r="Q9">
            <v>368323</v>
          </cell>
          <cell r="R9">
            <v>4569690.75</v>
          </cell>
        </row>
        <row r="10">
          <cell r="F10">
            <v>173847</v>
          </cell>
          <cell r="G10">
            <v>172355</v>
          </cell>
          <cell r="H10">
            <v>180818</v>
          </cell>
          <cell r="I10">
            <v>177965</v>
          </cell>
          <cell r="J10">
            <v>177372</v>
          </cell>
          <cell r="K10">
            <v>177701</v>
          </cell>
          <cell r="L10">
            <v>154703</v>
          </cell>
          <cell r="M10">
            <v>167212</v>
          </cell>
          <cell r="N10">
            <v>153197.04</v>
          </cell>
          <cell r="O10">
            <v>185102</v>
          </cell>
          <cell r="P10">
            <v>173205</v>
          </cell>
          <cell r="Q10">
            <v>147142</v>
          </cell>
          <cell r="R10">
            <v>2040619.04</v>
          </cell>
        </row>
        <row r="11">
          <cell r="F11">
            <v>172739</v>
          </cell>
          <cell r="G11">
            <v>130891.63</v>
          </cell>
          <cell r="H11">
            <v>183825</v>
          </cell>
          <cell r="I11">
            <v>152049</v>
          </cell>
          <cell r="J11">
            <v>174044</v>
          </cell>
          <cell r="K11">
            <v>-26525</v>
          </cell>
          <cell r="L11">
            <v>529</v>
          </cell>
          <cell r="M11">
            <v>6671</v>
          </cell>
          <cell r="N11">
            <v>77</v>
          </cell>
          <cell r="O11">
            <v>92.94</v>
          </cell>
          <cell r="P11">
            <v>0</v>
          </cell>
          <cell r="Q11">
            <v>0</v>
          </cell>
          <cell r="R11">
            <v>794393.57</v>
          </cell>
        </row>
        <row r="12">
          <cell r="F12">
            <v>125237</v>
          </cell>
          <cell r="G12">
            <v>128635.13</v>
          </cell>
          <cell r="H12">
            <v>137009</v>
          </cell>
          <cell r="I12">
            <v>137425.89</v>
          </cell>
          <cell r="J12">
            <v>140847.27</v>
          </cell>
          <cell r="K12">
            <v>22349.65</v>
          </cell>
          <cell r="L12">
            <v>6206.83</v>
          </cell>
          <cell r="M12">
            <v>1737.18</v>
          </cell>
          <cell r="N12">
            <v>0</v>
          </cell>
          <cell r="O12">
            <v>1107.62</v>
          </cell>
          <cell r="P12">
            <v>0</v>
          </cell>
          <cell r="Q12">
            <v>0</v>
          </cell>
          <cell r="R12">
            <v>700555.57</v>
          </cell>
        </row>
        <row r="13">
          <cell r="F13">
            <v>194871</v>
          </cell>
          <cell r="G13">
            <v>147151</v>
          </cell>
          <cell r="H13">
            <v>151927</v>
          </cell>
          <cell r="I13">
            <v>163672</v>
          </cell>
          <cell r="J13">
            <v>178430</v>
          </cell>
          <cell r="K13">
            <v>174197</v>
          </cell>
          <cell r="L13">
            <v>188460</v>
          </cell>
          <cell r="M13">
            <v>199874</v>
          </cell>
          <cell r="N13">
            <v>197527</v>
          </cell>
          <cell r="O13">
            <v>196735</v>
          </cell>
          <cell r="P13">
            <v>178361</v>
          </cell>
          <cell r="Q13">
            <v>189367</v>
          </cell>
          <cell r="R13">
            <v>2160572</v>
          </cell>
        </row>
        <row r="14">
          <cell r="F14">
            <v>88671</v>
          </cell>
          <cell r="G14">
            <v>89345</v>
          </cell>
          <cell r="H14">
            <v>80127</v>
          </cell>
          <cell r="I14">
            <v>69302</v>
          </cell>
          <cell r="J14">
            <v>52564</v>
          </cell>
          <cell r="K14">
            <v>56993</v>
          </cell>
          <cell r="L14">
            <v>83304</v>
          </cell>
          <cell r="M14">
            <v>84669</v>
          </cell>
          <cell r="N14">
            <v>81680</v>
          </cell>
          <cell r="O14">
            <v>86550</v>
          </cell>
          <cell r="P14">
            <v>78461</v>
          </cell>
          <cell r="Q14">
            <v>71863</v>
          </cell>
          <cell r="R14">
            <v>923529</v>
          </cell>
        </row>
        <row r="15">
          <cell r="F15">
            <v>1759415</v>
          </cell>
          <cell r="G15">
            <v>1639970.58</v>
          </cell>
          <cell r="H15">
            <v>1735136.38</v>
          </cell>
          <cell r="I15">
            <v>1665406</v>
          </cell>
          <cell r="J15">
            <v>1793744.98</v>
          </cell>
          <cell r="K15">
            <v>1679354.43</v>
          </cell>
          <cell r="L15">
            <v>1829460</v>
          </cell>
          <cell r="M15">
            <v>1820323.83</v>
          </cell>
          <cell r="N15">
            <v>1853057.98</v>
          </cell>
          <cell r="O15">
            <v>1854642.9</v>
          </cell>
          <cell r="P15">
            <v>1773939</v>
          </cell>
          <cell r="Q15">
            <v>1776816</v>
          </cell>
          <cell r="R15">
            <v>21181267.08</v>
          </cell>
        </row>
        <row r="17">
          <cell r="F17">
            <v>58222.1</v>
          </cell>
          <cell r="G17">
            <v>66522.82</v>
          </cell>
          <cell r="H17">
            <v>26539.92</v>
          </cell>
          <cell r="I17">
            <v>47195.8</v>
          </cell>
          <cell r="J17">
            <v>47328.96</v>
          </cell>
          <cell r="K17">
            <v>57150.22</v>
          </cell>
          <cell r="L17">
            <v>50753.66</v>
          </cell>
          <cell r="M17">
            <v>96719.6</v>
          </cell>
          <cell r="N17">
            <v>71556.06</v>
          </cell>
          <cell r="O17">
            <v>51884.32</v>
          </cell>
          <cell r="P17">
            <v>28766.26</v>
          </cell>
          <cell r="Q17">
            <v>48108.92</v>
          </cell>
          <cell r="R17">
            <v>650748.64</v>
          </cell>
        </row>
        <row r="18">
          <cell r="F18">
            <v>31381.69</v>
          </cell>
          <cell r="G18">
            <v>35575.75</v>
          </cell>
          <cell r="H18">
            <v>42843.23</v>
          </cell>
          <cell r="I18">
            <v>56484.59</v>
          </cell>
          <cell r="J18">
            <v>42541.51</v>
          </cell>
          <cell r="K18">
            <v>50448.58</v>
          </cell>
          <cell r="L18">
            <v>32460.86</v>
          </cell>
          <cell r="M18">
            <v>37399.74</v>
          </cell>
          <cell r="N18">
            <v>35868.29</v>
          </cell>
          <cell r="O18">
            <v>35868.47</v>
          </cell>
          <cell r="P18">
            <v>41984.62</v>
          </cell>
          <cell r="Q18">
            <v>41885</v>
          </cell>
          <cell r="R18">
            <v>484742.33</v>
          </cell>
        </row>
        <row r="19">
          <cell r="F19">
            <v>6514396.95</v>
          </cell>
          <cell r="G19">
            <v>6218425.48</v>
          </cell>
          <cell r="H19">
            <v>6775544.07</v>
          </cell>
          <cell r="I19">
            <v>6243041.68</v>
          </cell>
          <cell r="J19">
            <v>7010388.01</v>
          </cell>
          <cell r="K19">
            <v>6356696.95</v>
          </cell>
          <cell r="L19">
            <v>6535472.63</v>
          </cell>
          <cell r="M19">
            <v>6804273.29</v>
          </cell>
          <cell r="N19">
            <v>6663529.94</v>
          </cell>
          <cell r="O19">
            <v>6808695.31</v>
          </cell>
          <cell r="P19">
            <v>6294725.26</v>
          </cell>
          <cell r="Q19">
            <v>6529516.34</v>
          </cell>
          <cell r="R19">
            <v>78754705.91</v>
          </cell>
        </row>
        <row r="21">
          <cell r="F21">
            <v>736866</v>
          </cell>
          <cell r="G21">
            <v>691475</v>
          </cell>
          <cell r="H21">
            <v>802456</v>
          </cell>
          <cell r="I21">
            <v>659012</v>
          </cell>
          <cell r="J21">
            <v>833166</v>
          </cell>
          <cell r="K21">
            <v>780905</v>
          </cell>
          <cell r="L21">
            <v>725691</v>
          </cell>
          <cell r="M21">
            <v>758301</v>
          </cell>
          <cell r="N21">
            <v>761337</v>
          </cell>
          <cell r="O21">
            <v>706824</v>
          </cell>
          <cell r="P21">
            <v>723414</v>
          </cell>
          <cell r="Q21">
            <v>740620</v>
          </cell>
          <cell r="R21">
            <v>8920067</v>
          </cell>
        </row>
        <row r="22">
          <cell r="F22">
            <v>1619111</v>
          </cell>
          <cell r="G22">
            <v>1699359</v>
          </cell>
          <cell r="H22">
            <v>1827755</v>
          </cell>
          <cell r="I22">
            <v>1705406</v>
          </cell>
          <cell r="J22">
            <v>1939465</v>
          </cell>
          <cell r="K22">
            <v>1891951</v>
          </cell>
          <cell r="L22">
            <v>1972503</v>
          </cell>
          <cell r="M22">
            <v>1948433</v>
          </cell>
          <cell r="N22">
            <v>1894408</v>
          </cell>
          <cell r="O22">
            <v>1997900</v>
          </cell>
          <cell r="P22">
            <v>1830884</v>
          </cell>
          <cell r="Q22">
            <v>1834838</v>
          </cell>
          <cell r="R22">
            <v>22162013</v>
          </cell>
        </row>
        <row r="23">
          <cell r="F23">
            <v>4335</v>
          </cell>
          <cell r="G23">
            <v>4280</v>
          </cell>
          <cell r="H23">
            <v>4556</v>
          </cell>
          <cell r="I23">
            <v>4064</v>
          </cell>
          <cell r="J23">
            <v>4373</v>
          </cell>
          <cell r="K23">
            <v>3947</v>
          </cell>
          <cell r="L23">
            <v>5037</v>
          </cell>
          <cell r="M23">
            <v>4285</v>
          </cell>
          <cell r="N23">
            <v>3514</v>
          </cell>
          <cell r="O23">
            <v>4182</v>
          </cell>
          <cell r="P23">
            <v>4253</v>
          </cell>
          <cell r="Q23">
            <v>4351</v>
          </cell>
          <cell r="R23">
            <v>51177</v>
          </cell>
        </row>
        <row r="24">
          <cell r="F24">
            <v>917481</v>
          </cell>
          <cell r="G24">
            <v>841774</v>
          </cell>
          <cell r="H24">
            <v>942255</v>
          </cell>
          <cell r="I24">
            <v>807083</v>
          </cell>
          <cell r="J24">
            <v>943116</v>
          </cell>
          <cell r="K24">
            <v>965030</v>
          </cell>
          <cell r="L24">
            <v>946937</v>
          </cell>
          <cell r="M24">
            <v>968925</v>
          </cell>
          <cell r="N24">
            <v>919171</v>
          </cell>
          <cell r="O24">
            <v>964716</v>
          </cell>
          <cell r="P24">
            <v>882716</v>
          </cell>
          <cell r="Q24">
            <v>999059</v>
          </cell>
          <cell r="R24">
            <v>11098263</v>
          </cell>
        </row>
        <row r="25">
          <cell r="F25">
            <v>337838</v>
          </cell>
          <cell r="G25">
            <v>325833</v>
          </cell>
          <cell r="H25">
            <v>395424</v>
          </cell>
          <cell r="I25">
            <v>332719</v>
          </cell>
          <cell r="J25">
            <v>348870</v>
          </cell>
          <cell r="K25">
            <v>348834</v>
          </cell>
          <cell r="L25">
            <v>347278</v>
          </cell>
          <cell r="M25">
            <v>340956</v>
          </cell>
          <cell r="N25">
            <v>348180</v>
          </cell>
          <cell r="O25">
            <v>318989</v>
          </cell>
          <cell r="P25">
            <v>310591</v>
          </cell>
          <cell r="Q25">
            <v>322276</v>
          </cell>
          <cell r="R25">
            <v>4077788</v>
          </cell>
        </row>
        <row r="26">
          <cell r="F26">
            <v>166381</v>
          </cell>
          <cell r="G26">
            <v>174459</v>
          </cell>
          <cell r="H26">
            <v>179369</v>
          </cell>
          <cell r="I26">
            <v>186246</v>
          </cell>
          <cell r="J26">
            <v>193190</v>
          </cell>
          <cell r="K26">
            <v>190644</v>
          </cell>
          <cell r="L26">
            <v>167039</v>
          </cell>
          <cell r="M26">
            <v>188672</v>
          </cell>
          <cell r="N26">
            <v>163921</v>
          </cell>
          <cell r="O26">
            <v>193261</v>
          </cell>
          <cell r="P26">
            <v>184458</v>
          </cell>
          <cell r="Q26">
            <v>240885</v>
          </cell>
          <cell r="R26">
            <v>2228525</v>
          </cell>
        </row>
        <row r="27">
          <cell r="F27">
            <v>173567</v>
          </cell>
          <cell r="G27">
            <v>138032</v>
          </cell>
          <cell r="H27">
            <v>185316</v>
          </cell>
          <cell r="I27">
            <v>157415</v>
          </cell>
          <cell r="J27">
            <v>176569</v>
          </cell>
          <cell r="K27">
            <v>-217</v>
          </cell>
          <cell r="L27">
            <v>3409</v>
          </cell>
          <cell r="M27">
            <v>111</v>
          </cell>
          <cell r="N27">
            <v>77</v>
          </cell>
          <cell r="O27">
            <v>93</v>
          </cell>
          <cell r="P27">
            <v>0</v>
          </cell>
          <cell r="Q27">
            <v>0</v>
          </cell>
          <cell r="R27">
            <v>834372</v>
          </cell>
        </row>
        <row r="28">
          <cell r="F28">
            <v>109329</v>
          </cell>
          <cell r="G28">
            <v>110642</v>
          </cell>
          <cell r="H28">
            <v>118744</v>
          </cell>
          <cell r="I28">
            <v>111769</v>
          </cell>
          <cell r="J28">
            <v>111579</v>
          </cell>
          <cell r="K28">
            <v>9501</v>
          </cell>
          <cell r="L28">
            <v>5623</v>
          </cell>
          <cell r="M28">
            <v>275</v>
          </cell>
          <cell r="N28">
            <v>0</v>
          </cell>
          <cell r="O28">
            <v>1108</v>
          </cell>
          <cell r="P28">
            <v>0</v>
          </cell>
          <cell r="Q28">
            <v>0</v>
          </cell>
          <cell r="R28">
            <v>578570</v>
          </cell>
        </row>
        <row r="29">
          <cell r="F29">
            <v>194950.46</v>
          </cell>
          <cell r="G29">
            <v>147151</v>
          </cell>
          <cell r="H29">
            <v>151927</v>
          </cell>
          <cell r="I29">
            <v>163983</v>
          </cell>
          <cell r="J29">
            <v>178430</v>
          </cell>
          <cell r="K29">
            <v>174197</v>
          </cell>
          <cell r="L29">
            <v>188460</v>
          </cell>
          <cell r="M29">
            <v>199874</v>
          </cell>
          <cell r="N29">
            <v>197946</v>
          </cell>
          <cell r="O29">
            <v>196734</v>
          </cell>
          <cell r="P29">
            <v>178362</v>
          </cell>
          <cell r="Q29">
            <v>189747</v>
          </cell>
          <cell r="R29">
            <v>2161761.46</v>
          </cell>
        </row>
        <row r="30">
          <cell r="F30">
            <v>84272</v>
          </cell>
          <cell r="G30">
            <v>78082</v>
          </cell>
          <cell r="H30">
            <v>70214</v>
          </cell>
          <cell r="I30">
            <v>60174</v>
          </cell>
          <cell r="J30">
            <v>43279</v>
          </cell>
          <cell r="K30">
            <v>47818</v>
          </cell>
          <cell r="L30">
            <v>79207</v>
          </cell>
          <cell r="M30">
            <v>72648</v>
          </cell>
          <cell r="N30">
            <v>62717</v>
          </cell>
          <cell r="O30">
            <v>73857</v>
          </cell>
          <cell r="P30">
            <v>66758</v>
          </cell>
          <cell r="Q30">
            <v>52039</v>
          </cell>
          <cell r="R30">
            <v>791065</v>
          </cell>
        </row>
        <row r="31">
          <cell r="F31">
            <v>1604767</v>
          </cell>
          <cell r="G31">
            <v>1527030</v>
          </cell>
          <cell r="H31">
            <v>1650899</v>
          </cell>
          <cell r="I31">
            <v>1577260</v>
          </cell>
          <cell r="J31">
            <v>1679049</v>
          </cell>
          <cell r="K31">
            <v>1563822</v>
          </cell>
          <cell r="L31">
            <v>1667586</v>
          </cell>
          <cell r="M31">
            <v>1694634</v>
          </cell>
          <cell r="N31">
            <v>1706946</v>
          </cell>
          <cell r="O31">
            <v>1723954</v>
          </cell>
          <cell r="P31">
            <v>1725547</v>
          </cell>
          <cell r="Q31">
            <v>1696410</v>
          </cell>
          <cell r="R31">
            <v>19817904</v>
          </cell>
        </row>
        <row r="32">
          <cell r="H32">
            <v>50644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50644</v>
          </cell>
        </row>
        <row r="33">
          <cell r="F33">
            <v>58222.84</v>
          </cell>
          <cell r="G33">
            <v>66522</v>
          </cell>
          <cell r="H33">
            <v>26540</v>
          </cell>
          <cell r="I33">
            <v>47196</v>
          </cell>
          <cell r="J33">
            <v>47329</v>
          </cell>
          <cell r="K33">
            <v>57151</v>
          </cell>
          <cell r="L33">
            <v>50753</v>
          </cell>
          <cell r="M33">
            <v>96722</v>
          </cell>
          <cell r="N33">
            <v>71788</v>
          </cell>
          <cell r="O33">
            <v>51885</v>
          </cell>
          <cell r="P33">
            <v>28766</v>
          </cell>
          <cell r="Q33">
            <v>48110</v>
          </cell>
          <cell r="R33">
            <v>650984.84</v>
          </cell>
        </row>
        <row r="34">
          <cell r="F34">
            <v>31492</v>
          </cell>
          <cell r="G34">
            <v>35576</v>
          </cell>
          <cell r="H34">
            <v>42956</v>
          </cell>
          <cell r="I34">
            <v>56485</v>
          </cell>
          <cell r="J34">
            <v>42541</v>
          </cell>
          <cell r="K34">
            <v>50447.84</v>
          </cell>
          <cell r="L34">
            <v>33525</v>
          </cell>
          <cell r="M34">
            <v>37400</v>
          </cell>
          <cell r="N34">
            <v>35867</v>
          </cell>
          <cell r="O34">
            <v>35869</v>
          </cell>
          <cell r="P34">
            <v>41986</v>
          </cell>
          <cell r="Q34">
            <v>41886</v>
          </cell>
          <cell r="R34">
            <v>486030.84</v>
          </cell>
        </row>
        <row r="35">
          <cell r="F35">
            <v>6038612.3</v>
          </cell>
          <cell r="G35">
            <v>5840215</v>
          </cell>
          <cell r="H35">
            <v>6449055</v>
          </cell>
          <cell r="I35">
            <v>5868812</v>
          </cell>
          <cell r="J35">
            <v>6540956</v>
          </cell>
          <cell r="K35">
            <v>6084030.84</v>
          </cell>
          <cell r="L35">
            <v>6193048</v>
          </cell>
          <cell r="M35">
            <v>6311236</v>
          </cell>
          <cell r="N35">
            <v>6165872</v>
          </cell>
          <cell r="O35">
            <v>6269372</v>
          </cell>
          <cell r="P35">
            <v>5977735</v>
          </cell>
          <cell r="Q35">
            <v>6170221</v>
          </cell>
          <cell r="R35">
            <v>73909165.14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R38">
            <v>0</v>
          </cell>
        </row>
        <row r="39">
          <cell r="R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R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R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</v>
          </cell>
          <cell r="P49">
            <v>1</v>
          </cell>
          <cell r="Q49">
            <v>1</v>
          </cell>
          <cell r="R49">
            <v>3</v>
          </cell>
        </row>
        <row r="50">
          <cell r="F50">
            <v>971384.976556</v>
          </cell>
          <cell r="G50">
            <v>833101.83126</v>
          </cell>
          <cell r="H50">
            <v>938379.055</v>
          </cell>
          <cell r="I50">
            <v>819315.5112</v>
          </cell>
          <cell r="J50">
            <v>1045439.0616</v>
          </cell>
          <cell r="K50">
            <v>970043</v>
          </cell>
          <cell r="L50">
            <v>1073661.559</v>
          </cell>
          <cell r="M50">
            <v>922160</v>
          </cell>
          <cell r="N50">
            <v>1002105</v>
          </cell>
          <cell r="O50">
            <v>1018198</v>
          </cell>
          <cell r="P50">
            <v>968788</v>
          </cell>
          <cell r="Q50">
            <v>810358</v>
          </cell>
          <cell r="R50">
            <v>11372933.994616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1</v>
          </cell>
          <cell r="P52">
            <v>1</v>
          </cell>
          <cell r="Q52">
            <v>1</v>
          </cell>
          <cell r="R52">
            <v>3</v>
          </cell>
        </row>
        <row r="53">
          <cell r="F53">
            <v>1046525.58</v>
          </cell>
          <cell r="G53">
            <v>897546.96</v>
          </cell>
          <cell r="H53">
            <v>1010964.76</v>
          </cell>
          <cell r="I53">
            <v>882694.139831473</v>
          </cell>
          <cell r="J53">
            <v>1126305.3</v>
          </cell>
          <cell r="K53">
            <v>1045082</v>
          </cell>
          <cell r="L53">
            <v>1156718.65</v>
          </cell>
          <cell r="M53">
            <v>993490.98</v>
          </cell>
          <cell r="N53">
            <v>1079619.36</v>
          </cell>
          <cell r="O53">
            <v>1096850.31</v>
          </cell>
          <cell r="P53">
            <v>1043725.95</v>
          </cell>
          <cell r="Q53">
            <v>873155.13</v>
          </cell>
          <cell r="R53">
            <v>12252679.1198315</v>
          </cell>
        </row>
        <row r="55">
          <cell r="F55">
            <v>1219072</v>
          </cell>
          <cell r="G55">
            <v>923361</v>
          </cell>
          <cell r="H55">
            <v>1189096</v>
          </cell>
          <cell r="I55">
            <v>954425</v>
          </cell>
          <cell r="J55">
            <v>1245209.42</v>
          </cell>
          <cell r="K55">
            <v>1140882.15</v>
          </cell>
          <cell r="L55">
            <v>1122974.49</v>
          </cell>
          <cell r="M55">
            <v>1151816.33</v>
          </cell>
          <cell r="N55">
            <v>1162404.52</v>
          </cell>
          <cell r="O55">
            <v>1186514.96</v>
          </cell>
          <cell r="P55">
            <v>1127613.87</v>
          </cell>
          <cell r="Q55">
            <v>1098407.38</v>
          </cell>
          <cell r="R55">
            <v>13521777.12</v>
          </cell>
        </row>
        <row r="56">
          <cell r="F56">
            <v>1841724</v>
          </cell>
          <cell r="G56">
            <v>1632280</v>
          </cell>
          <cell r="H56">
            <v>1931135</v>
          </cell>
          <cell r="I56">
            <v>1757302</v>
          </cell>
          <cell r="J56">
            <v>2049167</v>
          </cell>
          <cell r="K56">
            <v>2211850</v>
          </cell>
          <cell r="L56">
            <v>2298341</v>
          </cell>
          <cell r="M56">
            <v>2310813</v>
          </cell>
          <cell r="N56">
            <v>2235116</v>
          </cell>
          <cell r="O56">
            <v>2309954</v>
          </cell>
          <cell r="P56">
            <v>2045851</v>
          </cell>
          <cell r="Q56">
            <v>2005740</v>
          </cell>
          <cell r="R56">
            <v>24629273</v>
          </cell>
        </row>
        <row r="57">
          <cell r="F57">
            <v>1333808</v>
          </cell>
          <cell r="G57">
            <v>1237588</v>
          </cell>
          <cell r="H57">
            <v>1335125</v>
          </cell>
          <cell r="I57">
            <v>1214401</v>
          </cell>
          <cell r="J57">
            <v>1303631.86</v>
          </cell>
          <cell r="K57">
            <v>1295461.95</v>
          </cell>
          <cell r="L57">
            <v>1270266.49</v>
          </cell>
          <cell r="M57">
            <v>1328498.69</v>
          </cell>
          <cell r="N57">
            <v>1291761.01</v>
          </cell>
          <cell r="O57">
            <v>1363562.13</v>
          </cell>
          <cell r="P57">
            <v>1284174.19</v>
          </cell>
          <cell r="Q57">
            <v>1324757.27</v>
          </cell>
          <cell r="R57">
            <v>15583035.59</v>
          </cell>
        </row>
        <row r="58">
          <cell r="F58">
            <v>900337</v>
          </cell>
          <cell r="G58">
            <v>268505</v>
          </cell>
          <cell r="H58">
            <v>664704</v>
          </cell>
          <cell r="I58">
            <v>636317</v>
          </cell>
          <cell r="J58">
            <v>701031.35</v>
          </cell>
          <cell r="K58">
            <v>625836.41</v>
          </cell>
          <cell r="L58">
            <v>644481</v>
          </cell>
          <cell r="M58">
            <v>662400.68</v>
          </cell>
          <cell r="N58">
            <v>603744</v>
          </cell>
          <cell r="O58">
            <v>654122.25</v>
          </cell>
          <cell r="P58">
            <v>540067.38</v>
          </cell>
          <cell r="Q58">
            <v>615139.3</v>
          </cell>
          <cell r="R58">
            <v>7516685.37</v>
          </cell>
        </row>
        <row r="59">
          <cell r="F59">
            <v>405069</v>
          </cell>
          <cell r="G59">
            <v>318347</v>
          </cell>
          <cell r="H59">
            <v>388181</v>
          </cell>
          <cell r="I59">
            <v>388518</v>
          </cell>
          <cell r="J59">
            <v>434509.16</v>
          </cell>
          <cell r="K59">
            <v>409877.6</v>
          </cell>
          <cell r="L59">
            <v>431721.2</v>
          </cell>
          <cell r="M59">
            <v>442717.53</v>
          </cell>
          <cell r="N59">
            <v>421737.76</v>
          </cell>
          <cell r="O59">
            <v>445237.85</v>
          </cell>
          <cell r="P59">
            <v>422241.61</v>
          </cell>
          <cell r="Q59">
            <v>480667.5</v>
          </cell>
          <cell r="R59">
            <v>4988825.21</v>
          </cell>
        </row>
        <row r="60">
          <cell r="F60">
            <v>203821</v>
          </cell>
          <cell r="G60">
            <v>186424</v>
          </cell>
          <cell r="H60">
            <v>199956</v>
          </cell>
          <cell r="I60">
            <v>190624</v>
          </cell>
          <cell r="J60">
            <v>206799.07</v>
          </cell>
          <cell r="K60">
            <v>-5524.2</v>
          </cell>
          <cell r="L60">
            <v>4674.12</v>
          </cell>
          <cell r="M60">
            <v>-1440.06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985333.93</v>
          </cell>
        </row>
        <row r="61">
          <cell r="F61">
            <v>155822</v>
          </cell>
          <cell r="G61">
            <v>160733</v>
          </cell>
          <cell r="H61">
            <v>154616</v>
          </cell>
          <cell r="I61">
            <v>151027</v>
          </cell>
          <cell r="J61">
            <v>167491</v>
          </cell>
          <cell r="K61">
            <v>11278</v>
          </cell>
          <cell r="L61">
            <v>3771</v>
          </cell>
          <cell r="M61">
            <v>11459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816197</v>
          </cell>
        </row>
        <row r="62">
          <cell r="F62">
            <v>202966.5</v>
          </cell>
          <cell r="G62">
            <v>189112.5</v>
          </cell>
          <cell r="H62">
            <v>225879</v>
          </cell>
          <cell r="I62">
            <v>211426</v>
          </cell>
          <cell r="J62">
            <v>225856</v>
          </cell>
          <cell r="K62">
            <v>228689</v>
          </cell>
          <cell r="L62">
            <v>234726</v>
          </cell>
          <cell r="M62">
            <v>231692</v>
          </cell>
          <cell r="N62">
            <v>201271</v>
          </cell>
          <cell r="O62">
            <v>93621</v>
          </cell>
          <cell r="P62">
            <v>173036</v>
          </cell>
          <cell r="Q62">
            <v>170371</v>
          </cell>
          <cell r="R62">
            <v>2388646</v>
          </cell>
        </row>
        <row r="63">
          <cell r="F63">
            <v>2135930.81</v>
          </cell>
          <cell r="G63">
            <v>2059956.19</v>
          </cell>
          <cell r="H63">
            <v>2319043.69</v>
          </cell>
          <cell r="I63">
            <v>2264670</v>
          </cell>
          <cell r="J63">
            <v>2270133</v>
          </cell>
          <cell r="K63">
            <v>2127158</v>
          </cell>
          <cell r="L63">
            <v>2320211.31</v>
          </cell>
          <cell r="M63">
            <v>2355372</v>
          </cell>
          <cell r="N63">
            <v>2353627</v>
          </cell>
          <cell r="O63">
            <v>2443169</v>
          </cell>
          <cell r="P63">
            <v>2479724</v>
          </cell>
          <cell r="Q63">
            <v>2415199</v>
          </cell>
          <cell r="R63">
            <v>27544194</v>
          </cell>
        </row>
        <row r="64">
          <cell r="F64">
            <v>8398550.31</v>
          </cell>
          <cell r="G64">
            <v>6976306.69</v>
          </cell>
          <cell r="H64">
            <v>8407735.69</v>
          </cell>
          <cell r="I64">
            <v>7768710</v>
          </cell>
          <cell r="J64">
            <v>8603827.86</v>
          </cell>
          <cell r="K64">
            <v>8045508.91</v>
          </cell>
          <cell r="L64">
            <v>8331166.61</v>
          </cell>
          <cell r="M64">
            <v>8493329.17</v>
          </cell>
          <cell r="N64">
            <v>8269661.29</v>
          </cell>
          <cell r="O64">
            <v>8496181.19</v>
          </cell>
          <cell r="P64">
            <v>8072708.05</v>
          </cell>
          <cell r="Q64">
            <v>8110281.45</v>
          </cell>
          <cell r="R64">
            <v>97973967.22</v>
          </cell>
        </row>
        <row r="66">
          <cell r="F66">
            <v>163647</v>
          </cell>
          <cell r="G66">
            <v>66104</v>
          </cell>
          <cell r="H66">
            <v>76765</v>
          </cell>
          <cell r="I66">
            <v>80234</v>
          </cell>
          <cell r="J66">
            <v>80190</v>
          </cell>
          <cell r="K66">
            <v>56223</v>
          </cell>
          <cell r="L66">
            <v>70063</v>
          </cell>
          <cell r="M66">
            <v>79386</v>
          </cell>
          <cell r="N66">
            <v>77420</v>
          </cell>
          <cell r="O66">
            <v>75562</v>
          </cell>
          <cell r="P66">
            <v>76765</v>
          </cell>
          <cell r="Q66">
            <v>91252</v>
          </cell>
          <cell r="R66">
            <v>993611</v>
          </cell>
        </row>
        <row r="67">
          <cell r="F67">
            <v>1209998</v>
          </cell>
          <cell r="G67">
            <v>1062172</v>
          </cell>
          <cell r="H67">
            <v>1331041</v>
          </cell>
          <cell r="I67">
            <v>183096</v>
          </cell>
          <cell r="J67">
            <v>565474</v>
          </cell>
          <cell r="K67">
            <v>497735.63</v>
          </cell>
          <cell r="L67">
            <v>248759.6</v>
          </cell>
          <cell r="M67">
            <v>313584</v>
          </cell>
          <cell r="N67">
            <v>299012</v>
          </cell>
          <cell r="O67">
            <v>469249</v>
          </cell>
          <cell r="P67">
            <v>445886</v>
          </cell>
          <cell r="Q67">
            <v>1342355</v>
          </cell>
          <cell r="R67">
            <v>7968362.23</v>
          </cell>
        </row>
        <row r="68">
          <cell r="F68">
            <v>134084.94</v>
          </cell>
          <cell r="G68">
            <v>131948.73</v>
          </cell>
          <cell r="H68">
            <v>189792</v>
          </cell>
          <cell r="I68">
            <v>159640</v>
          </cell>
          <cell r="J68">
            <v>149951</v>
          </cell>
          <cell r="K68">
            <v>-283986</v>
          </cell>
          <cell r="L68">
            <v>56038.76</v>
          </cell>
          <cell r="M68">
            <v>86390</v>
          </cell>
          <cell r="N68">
            <v>95834.9</v>
          </cell>
          <cell r="O68">
            <v>72770</v>
          </cell>
          <cell r="P68">
            <v>87058</v>
          </cell>
          <cell r="Q68">
            <v>110381</v>
          </cell>
          <cell r="R68">
            <v>989903.33</v>
          </cell>
        </row>
        <row r="69">
          <cell r="F69">
            <v>331763.53</v>
          </cell>
          <cell r="G69">
            <v>146802.29</v>
          </cell>
          <cell r="H69">
            <v>106824</v>
          </cell>
          <cell r="I69">
            <v>279938.4</v>
          </cell>
          <cell r="J69">
            <v>233006.8</v>
          </cell>
          <cell r="K69">
            <v>-91607</v>
          </cell>
          <cell r="L69">
            <v>245558.41</v>
          </cell>
          <cell r="M69">
            <v>267812</v>
          </cell>
          <cell r="N69">
            <v>179293.7</v>
          </cell>
          <cell r="O69">
            <v>172265</v>
          </cell>
          <cell r="P69">
            <v>191151.24</v>
          </cell>
          <cell r="Q69">
            <v>186075.8</v>
          </cell>
          <cell r="R69">
            <v>2248884.17</v>
          </cell>
        </row>
        <row r="70">
          <cell r="F70">
            <v>359175.92</v>
          </cell>
          <cell r="G70">
            <v>199351.86</v>
          </cell>
          <cell r="H70">
            <v>153083</v>
          </cell>
          <cell r="I70">
            <v>191716</v>
          </cell>
          <cell r="J70">
            <v>149037</v>
          </cell>
          <cell r="K70">
            <v>41087</v>
          </cell>
          <cell r="L70">
            <v>124589.95</v>
          </cell>
          <cell r="M70">
            <v>120947</v>
          </cell>
          <cell r="N70">
            <v>88874</v>
          </cell>
          <cell r="O70">
            <v>23874</v>
          </cell>
          <cell r="P70">
            <v>83743</v>
          </cell>
          <cell r="Q70">
            <v>76152</v>
          </cell>
          <cell r="R70">
            <v>1611630.73</v>
          </cell>
        </row>
        <row r="71">
          <cell r="F71">
            <v>29383</v>
          </cell>
          <cell r="G71">
            <v>13091</v>
          </cell>
          <cell r="H71">
            <v>14570</v>
          </cell>
          <cell r="I71">
            <v>15170</v>
          </cell>
          <cell r="J71">
            <v>15079</v>
          </cell>
          <cell r="K71">
            <v>-1886</v>
          </cell>
          <cell r="L71">
            <v>-1971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83436</v>
          </cell>
        </row>
        <row r="72">
          <cell r="F72">
            <v>45056</v>
          </cell>
          <cell r="G72">
            <v>21266</v>
          </cell>
          <cell r="H72">
            <v>27418</v>
          </cell>
          <cell r="I72">
            <v>29313</v>
          </cell>
          <cell r="J72">
            <v>28348</v>
          </cell>
          <cell r="K72">
            <v>-2880</v>
          </cell>
          <cell r="L72">
            <v>-2388</v>
          </cell>
          <cell r="M72">
            <v>143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146276</v>
          </cell>
        </row>
        <row r="73">
          <cell r="F73">
            <v>396495.41</v>
          </cell>
          <cell r="G73">
            <v>266084.13</v>
          </cell>
          <cell r="H73">
            <v>360621.68</v>
          </cell>
          <cell r="I73">
            <v>238333.99</v>
          </cell>
          <cell r="J73">
            <v>150147</v>
          </cell>
          <cell r="K73">
            <v>5795</v>
          </cell>
          <cell r="L73">
            <v>86064</v>
          </cell>
          <cell r="M73">
            <v>92592.99</v>
          </cell>
          <cell r="N73">
            <v>93307</v>
          </cell>
          <cell r="O73">
            <v>150892</v>
          </cell>
          <cell r="P73">
            <v>180794</v>
          </cell>
          <cell r="Q73">
            <v>435887</v>
          </cell>
          <cell r="R73">
            <v>2457014.2</v>
          </cell>
        </row>
        <row r="74">
          <cell r="F74">
            <v>909663</v>
          </cell>
          <cell r="G74">
            <v>719153</v>
          </cell>
          <cell r="H74">
            <v>853693</v>
          </cell>
          <cell r="I74">
            <v>790877</v>
          </cell>
          <cell r="J74">
            <v>857093</v>
          </cell>
          <cell r="K74">
            <v>869120</v>
          </cell>
          <cell r="L74">
            <v>884966</v>
          </cell>
          <cell r="M74">
            <v>874647</v>
          </cell>
          <cell r="N74">
            <v>806101.13</v>
          </cell>
          <cell r="O74">
            <v>350021.93</v>
          </cell>
          <cell r="P74">
            <v>653860</v>
          </cell>
          <cell r="Q74">
            <v>640919</v>
          </cell>
          <cell r="R74">
            <v>9210114.06</v>
          </cell>
        </row>
        <row r="75">
          <cell r="F75">
            <v>50239</v>
          </cell>
          <cell r="G75">
            <v>236</v>
          </cell>
          <cell r="H75">
            <v>77</v>
          </cell>
          <cell r="I75">
            <v>62</v>
          </cell>
          <cell r="J75">
            <v>100</v>
          </cell>
          <cell r="K75">
            <v>47</v>
          </cell>
          <cell r="L75">
            <v>8</v>
          </cell>
          <cell r="M75">
            <v>39</v>
          </cell>
          <cell r="N75">
            <v>26</v>
          </cell>
          <cell r="O75">
            <v>159</v>
          </cell>
          <cell r="P75">
            <v>112</v>
          </cell>
          <cell r="Q75">
            <v>87</v>
          </cell>
          <cell r="R75">
            <v>51192</v>
          </cell>
        </row>
        <row r="76">
          <cell r="F76">
            <v>3629505.8</v>
          </cell>
          <cell r="G76">
            <v>2626209.01</v>
          </cell>
          <cell r="H76">
            <v>3113884.68</v>
          </cell>
          <cell r="I76">
            <v>1968380.39</v>
          </cell>
          <cell r="J76">
            <v>2228325.8</v>
          </cell>
          <cell r="K76">
            <v>1089648.63</v>
          </cell>
          <cell r="L76">
            <v>1711688.72</v>
          </cell>
          <cell r="M76">
            <v>1835540.99</v>
          </cell>
          <cell r="N76">
            <v>1639868.73</v>
          </cell>
          <cell r="O76">
            <v>1314792.93</v>
          </cell>
          <cell r="P76">
            <v>1719369.24</v>
          </cell>
          <cell r="Q76">
            <v>2883108.8</v>
          </cell>
          <cell r="R76">
            <v>25760423.72</v>
          </cell>
        </row>
        <row r="78">
          <cell r="F78">
            <v>12028056.11</v>
          </cell>
          <cell r="G78">
            <v>9602515.7</v>
          </cell>
          <cell r="H78">
            <v>11521620.37</v>
          </cell>
          <cell r="I78">
            <v>9737090.39</v>
          </cell>
          <cell r="J78">
            <v>10832153.66</v>
          </cell>
          <cell r="K78">
            <v>9135157.54</v>
          </cell>
          <cell r="L78">
            <v>10042855.33</v>
          </cell>
          <cell r="M78">
            <v>10328870.16</v>
          </cell>
          <cell r="N78">
            <v>9909530.02</v>
          </cell>
          <cell r="O78">
            <v>9810974.12</v>
          </cell>
          <cell r="P78">
            <v>9792077.29</v>
          </cell>
          <cell r="Q78">
            <v>10993390.25</v>
          </cell>
          <cell r="R78">
            <v>123734390.94</v>
          </cell>
        </row>
        <row r="81">
          <cell r="F81">
            <v>6038612.3</v>
          </cell>
          <cell r="G81">
            <v>5840215</v>
          </cell>
          <cell r="H81">
            <v>6449055</v>
          </cell>
          <cell r="I81">
            <v>5868812</v>
          </cell>
          <cell r="J81">
            <v>6540956</v>
          </cell>
          <cell r="K81">
            <v>6084030.84</v>
          </cell>
          <cell r="L81">
            <v>6193048</v>
          </cell>
          <cell r="M81">
            <v>6311236</v>
          </cell>
          <cell r="N81">
            <v>6165872</v>
          </cell>
          <cell r="O81">
            <v>6269372</v>
          </cell>
          <cell r="P81">
            <v>5977735</v>
          </cell>
          <cell r="Q81">
            <v>6170221</v>
          </cell>
          <cell r="R81">
            <v>73909165.14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F83">
            <v>6038612.3</v>
          </cell>
          <cell r="G83">
            <v>5840215</v>
          </cell>
          <cell r="H83">
            <v>6449055</v>
          </cell>
          <cell r="I83">
            <v>5868812</v>
          </cell>
          <cell r="J83">
            <v>6540956</v>
          </cell>
          <cell r="K83">
            <v>6084030.84</v>
          </cell>
          <cell r="L83">
            <v>6193048</v>
          </cell>
          <cell r="M83">
            <v>6311236</v>
          </cell>
          <cell r="N83">
            <v>6165872</v>
          </cell>
          <cell r="O83">
            <v>6269372</v>
          </cell>
          <cell r="P83">
            <v>5977735</v>
          </cell>
          <cell r="Q83">
            <v>6170221</v>
          </cell>
          <cell r="R83">
            <v>73909165.14</v>
          </cell>
        </row>
        <row r="85">
          <cell r="F85">
            <v>12028056.11</v>
          </cell>
          <cell r="G85">
            <v>9602515.7</v>
          </cell>
          <cell r="H85">
            <v>11521620.37</v>
          </cell>
          <cell r="I85">
            <v>9737090.39</v>
          </cell>
          <cell r="J85">
            <v>10288171.66</v>
          </cell>
          <cell r="K85">
            <v>8934711.54</v>
          </cell>
          <cell r="L85">
            <v>9706516.33</v>
          </cell>
          <cell r="M85">
            <v>9942170.16</v>
          </cell>
          <cell r="N85">
            <v>9578006.02</v>
          </cell>
          <cell r="O85">
            <v>9430951.12</v>
          </cell>
          <cell r="P85">
            <v>9514095.29</v>
          </cell>
          <cell r="Q85">
            <v>10759819.25</v>
          </cell>
          <cell r="R85">
            <v>121043723.94</v>
          </cell>
        </row>
        <row r="87">
          <cell r="F87">
            <v>7560922.53</v>
          </cell>
          <cell r="G87">
            <v>7115972.44</v>
          </cell>
          <cell r="H87">
            <v>7786508.83</v>
          </cell>
          <cell r="I87">
            <v>7125735.81983147</v>
          </cell>
          <cell r="J87">
            <v>8136693.31</v>
          </cell>
          <cell r="K87">
            <v>7401778.95</v>
          </cell>
          <cell r="L87">
            <v>7692191.28</v>
          </cell>
          <cell r="M87">
            <v>7797764.27</v>
          </cell>
          <cell r="N87">
            <v>7743149.3</v>
          </cell>
          <cell r="O87">
            <v>7905546.62</v>
          </cell>
          <cell r="P87">
            <v>7338452.21</v>
          </cell>
          <cell r="Q87">
            <v>7402672.47</v>
          </cell>
          <cell r="R87">
            <v>91007388.0298315</v>
          </cell>
        </row>
        <row r="89">
          <cell r="F89">
            <v>10219043.353444</v>
          </cell>
          <cell r="G89">
            <v>8909079.61874</v>
          </cell>
          <cell r="H89">
            <v>9962014.455</v>
          </cell>
          <cell r="I89">
            <v>8274800.69863147</v>
          </cell>
          <cell r="J89">
            <v>9319580.0484</v>
          </cell>
          <cell r="K89">
            <v>7521384.58</v>
          </cell>
          <cell r="L89">
            <v>8330218.441</v>
          </cell>
          <cell r="M89">
            <v>8711145.26</v>
          </cell>
          <cell r="N89">
            <v>8380913.03</v>
          </cell>
          <cell r="O89">
            <v>8202140.55</v>
          </cell>
          <cell r="P89">
            <v>8089032.45</v>
          </cell>
          <cell r="Q89">
            <v>9475422.27</v>
          </cell>
          <cell r="R89">
            <v>105394774.755215</v>
          </cell>
        </row>
        <row r="91">
          <cell r="F91">
            <v>6.213</v>
          </cell>
          <cell r="G91">
            <v>6.288</v>
          </cell>
          <cell r="H91">
            <v>6.304</v>
          </cell>
          <cell r="I91">
            <v>7.323</v>
          </cell>
          <cell r="J91">
            <v>6.748</v>
          </cell>
          <cell r="K91">
            <v>6.123</v>
          </cell>
          <cell r="L91">
            <v>6.976</v>
          </cell>
          <cell r="M91">
            <v>7.647</v>
          </cell>
          <cell r="N91">
            <v>10.847</v>
          </cell>
          <cell r="O91">
            <v>13.907</v>
          </cell>
          <cell r="P91">
            <v>13.832</v>
          </cell>
          <cell r="Q91">
            <v>11.18</v>
          </cell>
          <cell r="R91">
            <v>8.61566666666667</v>
          </cell>
        </row>
        <row r="92">
          <cell r="R92">
            <v>0</v>
          </cell>
        </row>
        <row r="93">
          <cell r="F93">
            <v>475784.65</v>
          </cell>
          <cell r="G93">
            <v>378210.48</v>
          </cell>
          <cell r="H93">
            <v>326489.07</v>
          </cell>
          <cell r="I93">
            <v>374229.68</v>
          </cell>
          <cell r="J93">
            <v>469432.009999999</v>
          </cell>
          <cell r="K93">
            <v>272666.11</v>
          </cell>
          <cell r="L93">
            <v>342424.630000001</v>
          </cell>
          <cell r="M93">
            <v>493037.289999999</v>
          </cell>
          <cell r="N93">
            <v>497657.939999999</v>
          </cell>
          <cell r="O93">
            <v>539323.310000001</v>
          </cell>
          <cell r="P93">
            <v>316990.26</v>
          </cell>
          <cell r="Q93">
            <v>359295.34</v>
          </cell>
          <cell r="R93">
            <v>4845540.77</v>
          </cell>
        </row>
        <row r="94">
          <cell r="F94">
            <v>163043</v>
          </cell>
          <cell r="G94">
            <v>166446.1275</v>
          </cell>
          <cell r="H94">
            <v>190892</v>
          </cell>
          <cell r="I94">
            <v>182520.0532</v>
          </cell>
          <cell r="J94">
            <v>197286.062</v>
          </cell>
          <cell r="K94">
            <v>163303</v>
          </cell>
          <cell r="L94">
            <v>167613</v>
          </cell>
          <cell r="M94">
            <v>166922</v>
          </cell>
          <cell r="N94">
            <v>102237</v>
          </cell>
          <cell r="O94">
            <v>92787</v>
          </cell>
          <cell r="P94">
            <v>93253</v>
          </cell>
          <cell r="Q94">
            <v>133894</v>
          </cell>
          <cell r="R94">
            <v>1820196.2427</v>
          </cell>
        </row>
        <row r="95">
          <cell r="F95">
            <v>0</v>
          </cell>
          <cell r="G95">
            <v>0</v>
          </cell>
          <cell r="H95">
            <v>50644</v>
          </cell>
          <cell r="I95">
            <v>0</v>
          </cell>
          <cell r="R95">
            <v>50644</v>
          </cell>
        </row>
        <row r="96">
          <cell r="F96">
            <v>9707114.13168646</v>
          </cell>
          <cell r="G96">
            <v>9497606.12694633</v>
          </cell>
          <cell r="H96">
            <v>11925962.8987248</v>
          </cell>
          <cell r="I96">
            <v>12884683.9348632</v>
          </cell>
          <cell r="J96">
            <v>21964697</v>
          </cell>
          <cell r="K96">
            <v>24332935.5803137</v>
          </cell>
          <cell r="L96">
            <v>13077255.0473019</v>
          </cell>
          <cell r="M96">
            <v>19494244.9162586</v>
          </cell>
          <cell r="N96">
            <v>20963252.6392297</v>
          </cell>
          <cell r="O96">
            <v>19679666.8440886</v>
          </cell>
          <cell r="P96">
            <v>19984079.3070449</v>
          </cell>
          <cell r="Q96">
            <v>23083299.3359579</v>
          </cell>
          <cell r="R96">
            <v>206594797.762416</v>
          </cell>
        </row>
        <row r="97">
          <cell r="R97">
            <v>0</v>
          </cell>
        </row>
        <row r="98">
          <cell r="R98">
            <v>0</v>
          </cell>
        </row>
        <row r="99">
          <cell r="F99">
            <v>19.2</v>
          </cell>
          <cell r="G99">
            <v>15.2</v>
          </cell>
          <cell r="H99">
            <v>17.5</v>
          </cell>
          <cell r="I99">
            <v>25.54</v>
          </cell>
          <cell r="J99">
            <v>27.94</v>
          </cell>
          <cell r="K99">
            <v>27.72</v>
          </cell>
          <cell r="L99">
            <v>31</v>
          </cell>
          <cell r="M99">
            <v>41</v>
          </cell>
          <cell r="N99">
            <v>33</v>
          </cell>
          <cell r="O99">
            <v>38</v>
          </cell>
          <cell r="P99">
            <v>39</v>
          </cell>
          <cell r="Q99">
            <v>30</v>
          </cell>
          <cell r="R99">
            <v>345.1</v>
          </cell>
        </row>
        <row r="100">
          <cell r="F100">
            <v>34</v>
          </cell>
          <cell r="G100">
            <v>336</v>
          </cell>
          <cell r="H100">
            <v>795</v>
          </cell>
          <cell r="I100">
            <v>1252</v>
          </cell>
          <cell r="J100">
            <v>2320</v>
          </cell>
          <cell r="K100">
            <v>2614</v>
          </cell>
          <cell r="L100">
            <v>3539</v>
          </cell>
          <cell r="M100">
            <v>4364</v>
          </cell>
          <cell r="N100">
            <v>5234</v>
          </cell>
          <cell r="O100">
            <v>6334</v>
          </cell>
          <cell r="P100">
            <v>7044</v>
          </cell>
          <cell r="Q100">
            <v>8108</v>
          </cell>
          <cell r="R100">
            <v>41974</v>
          </cell>
        </row>
        <row r="101">
          <cell r="F101">
            <v>24</v>
          </cell>
          <cell r="G101">
            <v>19</v>
          </cell>
          <cell r="H101">
            <v>23</v>
          </cell>
          <cell r="I101">
            <v>34</v>
          </cell>
          <cell r="J101">
            <v>35</v>
          </cell>
          <cell r="K101">
            <v>38</v>
          </cell>
          <cell r="L101">
            <v>36</v>
          </cell>
          <cell r="M101">
            <v>57</v>
          </cell>
          <cell r="N101">
            <v>44</v>
          </cell>
          <cell r="O101">
            <v>51</v>
          </cell>
          <cell r="P101">
            <v>48</v>
          </cell>
          <cell r="Q101">
            <v>46</v>
          </cell>
          <cell r="R101">
            <v>455</v>
          </cell>
        </row>
        <row r="102">
          <cell r="F102">
            <v>58</v>
          </cell>
          <cell r="G102">
            <v>377</v>
          </cell>
          <cell r="H102">
            <v>996</v>
          </cell>
          <cell r="I102">
            <v>1790</v>
          </cell>
          <cell r="J102">
            <v>2364</v>
          </cell>
          <cell r="K102">
            <v>3749</v>
          </cell>
          <cell r="L102">
            <v>4532</v>
          </cell>
          <cell r="M102">
            <v>5586</v>
          </cell>
          <cell r="N102">
            <v>6714</v>
          </cell>
          <cell r="O102">
            <v>8117</v>
          </cell>
          <cell r="P102">
            <v>9087</v>
          </cell>
          <cell r="Q102">
            <v>10427</v>
          </cell>
          <cell r="R102">
            <v>53797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C5">
            <v>1</v>
          </cell>
          <cell r="D5">
            <v>2</v>
          </cell>
          <cell r="E5">
            <v>3</v>
          </cell>
          <cell r="F5">
            <v>4</v>
          </cell>
          <cell r="G5">
            <v>5</v>
          </cell>
          <cell r="H5">
            <v>6</v>
          </cell>
          <cell r="I5">
            <v>7</v>
          </cell>
          <cell r="J5">
            <v>8</v>
          </cell>
          <cell r="K5">
            <v>9</v>
          </cell>
          <cell r="L5">
            <v>10</v>
          </cell>
          <cell r="M5">
            <v>11</v>
          </cell>
          <cell r="N5">
            <v>12</v>
          </cell>
          <cell r="O5">
            <v>13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C10">
            <v>26663529.16</v>
          </cell>
          <cell r="D10">
            <v>27160828.18</v>
          </cell>
          <cell r="E10">
            <v>31985612.03</v>
          </cell>
          <cell r="F10">
            <v>26363905.19</v>
          </cell>
          <cell r="G10">
            <v>31081333.78</v>
          </cell>
          <cell r="H10">
            <v>29333960.56</v>
          </cell>
          <cell r="I10">
            <v>29402301.86</v>
          </cell>
          <cell r="J10">
            <v>32851217.95</v>
          </cell>
          <cell r="K10">
            <v>37058548.81</v>
          </cell>
          <cell r="L10">
            <v>40867958.89</v>
          </cell>
          <cell r="M10">
            <v>33168305.18</v>
          </cell>
          <cell r="N10">
            <v>30249868.16</v>
          </cell>
          <cell r="O10">
            <v>376187369.75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C12">
            <v>1888542.83</v>
          </cell>
          <cell r="D12">
            <v>1469311.29</v>
          </cell>
          <cell r="E12">
            <v>1637511.59</v>
          </cell>
          <cell r="F12">
            <v>653538.49</v>
          </cell>
          <cell r="G12">
            <v>1151350.19</v>
          </cell>
          <cell r="H12">
            <v>923384.92</v>
          </cell>
          <cell r="I12">
            <v>707449.810000001</v>
          </cell>
          <cell r="J12">
            <v>897331.84</v>
          </cell>
          <cell r="K12">
            <v>747830.199999999</v>
          </cell>
          <cell r="L12">
            <v>766073.540000001</v>
          </cell>
          <cell r="M12">
            <v>891119.59</v>
          </cell>
          <cell r="N12">
            <v>11687726.05</v>
          </cell>
          <cell r="O12">
            <v>23421170.34</v>
          </cell>
        </row>
        <row r="13">
          <cell r="C13">
            <v>99216.52</v>
          </cell>
          <cell r="D13">
            <v>20228.98</v>
          </cell>
          <cell r="E13">
            <v>36107.55</v>
          </cell>
          <cell r="F13">
            <v>37649.66</v>
          </cell>
          <cell r="G13">
            <v>18574.96</v>
          </cell>
          <cell r="H13">
            <v>-6761.16</v>
          </cell>
          <cell r="I13">
            <v>-4033.13</v>
          </cell>
          <cell r="J13">
            <v>2802.01999999999</v>
          </cell>
          <cell r="K13">
            <v>2954.97</v>
          </cell>
          <cell r="L13">
            <v>3523.02000000002</v>
          </cell>
          <cell r="M13">
            <v>5219.20999999999</v>
          </cell>
          <cell r="N13">
            <v>24909.76</v>
          </cell>
          <cell r="O13">
            <v>240392.36</v>
          </cell>
        </row>
        <row r="14">
          <cell r="C14">
            <v>6859901.23</v>
          </cell>
          <cell r="D14">
            <v>6293308.12</v>
          </cell>
          <cell r="E14">
            <v>5867085.75</v>
          </cell>
          <cell r="F14">
            <v>6188513.84</v>
          </cell>
          <cell r="G14">
            <v>7147050.78</v>
          </cell>
          <cell r="H14">
            <v>6383760.14</v>
          </cell>
          <cell r="I14">
            <v>7180600.65</v>
          </cell>
          <cell r="J14">
            <v>7498887.91</v>
          </cell>
          <cell r="K14">
            <v>6768322.95</v>
          </cell>
          <cell r="L14">
            <v>7250565.83</v>
          </cell>
          <cell r="M14">
            <v>6965980.23999999</v>
          </cell>
          <cell r="N14">
            <v>835458.960000008</v>
          </cell>
          <cell r="O14">
            <v>75239436.4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C17">
            <v>438446.95</v>
          </cell>
          <cell r="D17">
            <v>428474.82</v>
          </cell>
          <cell r="E17">
            <v>263091.06</v>
          </cell>
          <cell r="F17">
            <v>405600.93</v>
          </cell>
          <cell r="G17">
            <v>440889.34</v>
          </cell>
          <cell r="H17">
            <v>552510.64</v>
          </cell>
          <cell r="I17">
            <v>514824.16</v>
          </cell>
          <cell r="J17">
            <v>915028</v>
          </cell>
          <cell r="K17">
            <v>565565.15</v>
          </cell>
          <cell r="L17">
            <v>526690.220000001</v>
          </cell>
          <cell r="M17">
            <v>340389.199999999</v>
          </cell>
          <cell r="N17">
            <v>340353.77</v>
          </cell>
          <cell r="O17">
            <v>5731864.24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C20">
            <v>769278.91</v>
          </cell>
          <cell r="D20">
            <v>538386.55</v>
          </cell>
          <cell r="E20">
            <v>856585.52</v>
          </cell>
          <cell r="F20">
            <v>866527.52</v>
          </cell>
          <cell r="G20">
            <v>893530.23</v>
          </cell>
          <cell r="H20">
            <v>-226642.13</v>
          </cell>
          <cell r="I20">
            <v>721973.19</v>
          </cell>
          <cell r="J20">
            <v>698824.79</v>
          </cell>
          <cell r="K20">
            <v>721778.28</v>
          </cell>
          <cell r="L20">
            <v>808576.71</v>
          </cell>
          <cell r="M20">
            <v>717620.28</v>
          </cell>
          <cell r="N20">
            <v>1004556.94</v>
          </cell>
          <cell r="O20">
            <v>8370996.79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C22">
            <v>36718915.6</v>
          </cell>
          <cell r="D22">
            <v>35910537.94</v>
          </cell>
          <cell r="E22">
            <v>40645993.5</v>
          </cell>
          <cell r="F22">
            <v>34515735.63</v>
          </cell>
          <cell r="G22">
            <v>40732729.28</v>
          </cell>
          <cell r="H22">
            <v>36960212.97</v>
          </cell>
          <cell r="I22">
            <v>38523116.54</v>
          </cell>
          <cell r="J22">
            <v>42864092.51</v>
          </cell>
          <cell r="K22">
            <v>45865000.36</v>
          </cell>
          <cell r="L22">
            <v>50223388.21</v>
          </cell>
          <cell r="M22">
            <v>42088633.7</v>
          </cell>
          <cell r="N22">
            <v>44142873.64</v>
          </cell>
          <cell r="O22">
            <v>489191229.88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36718915.6</v>
          </cell>
          <cell r="D25">
            <v>35910537.94</v>
          </cell>
          <cell r="E25">
            <v>40645993.5</v>
          </cell>
          <cell r="F25">
            <v>34515735.63</v>
          </cell>
          <cell r="G25">
            <v>40732729.28</v>
          </cell>
          <cell r="H25">
            <v>36960212.97</v>
          </cell>
          <cell r="I25">
            <v>38523116.54</v>
          </cell>
          <cell r="J25">
            <v>42864092.51</v>
          </cell>
          <cell r="K25">
            <v>45865000.36</v>
          </cell>
          <cell r="L25">
            <v>50223388.21</v>
          </cell>
          <cell r="M25">
            <v>42088633.7</v>
          </cell>
          <cell r="N25">
            <v>44142873.64</v>
          </cell>
          <cell r="O25">
            <v>489191229.88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3209786.74</v>
          </cell>
          <cell r="D27">
            <v>3364754.96</v>
          </cell>
          <cell r="E27">
            <v>3321950.54</v>
          </cell>
          <cell r="F27">
            <v>3519683.49</v>
          </cell>
          <cell r="G27">
            <v>3633596.8</v>
          </cell>
          <cell r="H27">
            <v>3146763.08</v>
          </cell>
          <cell r="I27">
            <v>3060314.59</v>
          </cell>
          <cell r="J27">
            <v>2916637.36</v>
          </cell>
          <cell r="K27">
            <v>2448347.7</v>
          </cell>
          <cell r="L27">
            <v>2784006.89</v>
          </cell>
          <cell r="M27">
            <v>3018124.07</v>
          </cell>
          <cell r="N27">
            <v>3677067.93</v>
          </cell>
          <cell r="O27">
            <v>38101034.15</v>
          </cell>
        </row>
        <row r="28">
          <cell r="C28">
            <v>4501362.3</v>
          </cell>
          <cell r="D28">
            <v>4384260.22</v>
          </cell>
          <cell r="E28">
            <v>4977825.24</v>
          </cell>
          <cell r="F28">
            <v>5074320.17</v>
          </cell>
          <cell r="G28">
            <v>5264739.08</v>
          </cell>
          <cell r="H28">
            <v>4471082.69</v>
          </cell>
          <cell r="I28">
            <v>5091636.59</v>
          </cell>
          <cell r="J28">
            <v>4780487.32</v>
          </cell>
          <cell r="K28">
            <v>5401000.87</v>
          </cell>
          <cell r="L28">
            <v>5999987.4</v>
          </cell>
          <cell r="M28">
            <v>5638848.3</v>
          </cell>
          <cell r="N28">
            <v>5129507.41</v>
          </cell>
          <cell r="O28">
            <v>60715057.59</v>
          </cell>
        </row>
        <row r="29">
          <cell r="C29">
            <v>178794.25</v>
          </cell>
          <cell r="D29">
            <v>43113.18</v>
          </cell>
          <cell r="E29">
            <v>85079.19</v>
          </cell>
          <cell r="F29">
            <v>33651.28</v>
          </cell>
          <cell r="G29">
            <v>50708.67</v>
          </cell>
          <cell r="H29">
            <v>55804.99</v>
          </cell>
          <cell r="I29">
            <v>31998.15</v>
          </cell>
          <cell r="J29">
            <v>76703.73</v>
          </cell>
          <cell r="K29">
            <v>20672.24</v>
          </cell>
          <cell r="L29">
            <v>42204.38</v>
          </cell>
          <cell r="M29">
            <v>65609.5499999999</v>
          </cell>
          <cell r="N29">
            <v>84069</v>
          </cell>
          <cell r="O29">
            <v>768408.61</v>
          </cell>
        </row>
        <row r="30">
          <cell r="C30">
            <v>2180438.48</v>
          </cell>
          <cell r="D30">
            <v>2301289.78</v>
          </cell>
          <cell r="E30">
            <v>2432868.73</v>
          </cell>
          <cell r="F30">
            <v>2393263.65</v>
          </cell>
          <cell r="G30">
            <v>2333623.71</v>
          </cell>
          <cell r="H30">
            <v>3388723.98</v>
          </cell>
          <cell r="I30">
            <v>2298548.08</v>
          </cell>
          <cell r="J30">
            <v>2586940.89</v>
          </cell>
          <cell r="K30">
            <v>2609982.16</v>
          </cell>
          <cell r="L30">
            <v>2836693.74</v>
          </cell>
          <cell r="M30">
            <v>2443754</v>
          </cell>
          <cell r="N30">
            <v>3322535.02</v>
          </cell>
          <cell r="O30">
            <v>31128662.22</v>
          </cell>
        </row>
        <row r="31">
          <cell r="C31">
            <v>5573071.47</v>
          </cell>
          <cell r="D31">
            <v>5260225.08</v>
          </cell>
          <cell r="E31">
            <v>5551568.57</v>
          </cell>
          <cell r="F31">
            <v>5314449.78</v>
          </cell>
          <cell r="G31">
            <v>5792213.14</v>
          </cell>
          <cell r="H31">
            <v>5083995.69</v>
          </cell>
          <cell r="I31">
            <v>5091668.98</v>
          </cell>
          <cell r="J31">
            <v>5227886.81</v>
          </cell>
          <cell r="K31">
            <v>5746038.62</v>
          </cell>
          <cell r="L31">
            <v>5533736.59</v>
          </cell>
          <cell r="M31">
            <v>5235818.95999999</v>
          </cell>
          <cell r="N31">
            <v>5486547.92</v>
          </cell>
          <cell r="O31">
            <v>64897221.61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15643453.24</v>
          </cell>
          <cell r="D33">
            <v>15353643.22</v>
          </cell>
          <cell r="E33">
            <v>16369292.27</v>
          </cell>
          <cell r="F33">
            <v>16335368.37</v>
          </cell>
          <cell r="G33">
            <v>17074881.4</v>
          </cell>
          <cell r="H33">
            <v>16146370.43</v>
          </cell>
          <cell r="I33">
            <v>15574166.39</v>
          </cell>
          <cell r="J33">
            <v>15588656.11</v>
          </cell>
          <cell r="K33">
            <v>16226041.59</v>
          </cell>
          <cell r="L33">
            <v>17202663</v>
          </cell>
          <cell r="M33">
            <v>16402154.88</v>
          </cell>
          <cell r="N33">
            <v>17702835.28</v>
          </cell>
          <cell r="O33">
            <v>195619526.18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17919.92</v>
          </cell>
          <cell r="D35">
            <v>7260.85</v>
          </cell>
          <cell r="E35">
            <v>22198.69</v>
          </cell>
          <cell r="F35">
            <v>32854.06</v>
          </cell>
          <cell r="G35">
            <v>30198.16</v>
          </cell>
          <cell r="H35">
            <v>19456.56</v>
          </cell>
          <cell r="I35">
            <v>33902.52</v>
          </cell>
          <cell r="J35">
            <v>40453.31</v>
          </cell>
          <cell r="K35">
            <v>56373.38</v>
          </cell>
          <cell r="L35">
            <v>86654.01</v>
          </cell>
          <cell r="M35">
            <v>83618.79</v>
          </cell>
          <cell r="N35">
            <v>62228.9</v>
          </cell>
          <cell r="O35">
            <v>493119.15</v>
          </cell>
        </row>
        <row r="36">
          <cell r="C36">
            <v>0</v>
          </cell>
          <cell r="D36">
            <v>0</v>
          </cell>
          <cell r="E36">
            <v>-511859.09</v>
          </cell>
          <cell r="F36">
            <v>0</v>
          </cell>
          <cell r="G36">
            <v>0</v>
          </cell>
          <cell r="H36">
            <v>511859.09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 t="str">
            <v> </v>
          </cell>
          <cell r="D37" t="str">
            <v> </v>
          </cell>
          <cell r="E37" t="str">
            <v> </v>
          </cell>
          <cell r="F37" t="str">
            <v> </v>
          </cell>
          <cell r="G37" t="str">
            <v> </v>
          </cell>
          <cell r="H37" t="str">
            <v> </v>
          </cell>
          <cell r="I37" t="str">
            <v> </v>
          </cell>
          <cell r="M37">
            <v>0</v>
          </cell>
          <cell r="N37">
            <v>0</v>
          </cell>
          <cell r="O37" t="str">
            <v> </v>
          </cell>
        </row>
        <row r="38">
          <cell r="C38">
            <v>21087382.28</v>
          </cell>
          <cell r="D38">
            <v>20564155.57</v>
          </cell>
          <cell r="E38">
            <v>23787040.83</v>
          </cell>
          <cell r="F38">
            <v>18211560.27</v>
          </cell>
          <cell r="G38">
            <v>23688046.04</v>
          </cell>
          <cell r="H38">
            <v>21352591.44</v>
          </cell>
          <cell r="I38">
            <v>22982852.67</v>
          </cell>
          <cell r="J38">
            <v>27315889.71</v>
          </cell>
          <cell r="K38">
            <v>29695332.15</v>
          </cell>
          <cell r="L38">
            <v>33113413.02</v>
          </cell>
          <cell r="M38">
            <v>25773432.21</v>
          </cell>
          <cell r="N38">
            <v>26502267.26</v>
          </cell>
          <cell r="O38">
            <v>294073963.45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J39" t="str">
            <v> </v>
          </cell>
          <cell r="K39">
            <v>0</v>
          </cell>
          <cell r="L39" t="str">
            <v> </v>
          </cell>
          <cell r="O39" t="str">
            <v> 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4075063.1</v>
          </cell>
          <cell r="D41">
            <v>3810268.87</v>
          </cell>
          <cell r="E41">
            <v>4384629.24</v>
          </cell>
          <cell r="F41">
            <v>4519051.9</v>
          </cell>
          <cell r="G41">
            <v>4853222.59</v>
          </cell>
          <cell r="H41">
            <v>3152412.36</v>
          </cell>
          <cell r="I41">
            <v>4652971.01</v>
          </cell>
          <cell r="J41">
            <v>4614133.26</v>
          </cell>
          <cell r="K41">
            <v>4488007.72000001</v>
          </cell>
          <cell r="L41">
            <v>4809939.87</v>
          </cell>
          <cell r="M41">
            <v>4977393.47</v>
          </cell>
          <cell r="N41">
            <v>6057526.06</v>
          </cell>
          <cell r="O41">
            <v>54394619.45</v>
          </cell>
        </row>
        <row r="42">
          <cell r="C42">
            <v>6289677.96</v>
          </cell>
          <cell r="D42">
            <v>6191324.69</v>
          </cell>
          <cell r="E42">
            <v>7173376.95</v>
          </cell>
          <cell r="F42">
            <v>5060403.57</v>
          </cell>
          <cell r="G42">
            <v>6547183.54</v>
          </cell>
          <cell r="H42">
            <v>8124230.32</v>
          </cell>
          <cell r="I42">
            <v>6904794.96</v>
          </cell>
          <cell r="J42">
            <v>8667768.3</v>
          </cell>
          <cell r="K42">
            <v>9061804.53</v>
          </cell>
          <cell r="L42">
            <v>10367927.81</v>
          </cell>
          <cell r="M42">
            <v>7640710.63000001</v>
          </cell>
          <cell r="N42">
            <v>50697.4399999976</v>
          </cell>
          <cell r="O42">
            <v>82079900.7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10722641.22</v>
          </cell>
          <cell r="D44">
            <v>10562562.01</v>
          </cell>
          <cell r="E44">
            <v>12229034.64</v>
          </cell>
          <cell r="F44">
            <v>8632104.8</v>
          </cell>
          <cell r="G44">
            <v>12287639.91</v>
          </cell>
          <cell r="H44">
            <v>10075948.76</v>
          </cell>
          <cell r="I44">
            <v>11425086.7</v>
          </cell>
          <cell r="J44">
            <v>14033988.15</v>
          </cell>
          <cell r="K44">
            <v>16145519.9</v>
          </cell>
          <cell r="L44">
            <v>17935545.34</v>
          </cell>
          <cell r="M44">
            <v>13155328.11</v>
          </cell>
          <cell r="N44">
            <v>20394043.76</v>
          </cell>
          <cell r="O44">
            <v>157599443.3</v>
          </cell>
        </row>
        <row r="45">
          <cell r="O45">
            <v>0</v>
          </cell>
        </row>
        <row r="46">
          <cell r="C46">
            <v>1504654.09</v>
          </cell>
          <cell r="D46">
            <v>1497652.7</v>
          </cell>
          <cell r="E46">
            <v>1671046.49</v>
          </cell>
          <cell r="F46">
            <v>1824671.96</v>
          </cell>
          <cell r="G46">
            <v>1776191.45</v>
          </cell>
          <cell r="H46">
            <v>1570557.77</v>
          </cell>
          <cell r="I46">
            <v>1862746.54</v>
          </cell>
          <cell r="J46">
            <v>1906686.96</v>
          </cell>
          <cell r="K46">
            <v>2509004.93</v>
          </cell>
          <cell r="L46">
            <v>3733802.4</v>
          </cell>
          <cell r="M46">
            <v>3234914.94</v>
          </cell>
          <cell r="N46">
            <v>2623154.54</v>
          </cell>
          <cell r="O46">
            <v>25715084.77</v>
          </cell>
        </row>
        <row r="47">
          <cell r="C47">
            <v>4017346</v>
          </cell>
          <cell r="D47">
            <v>3842722</v>
          </cell>
          <cell r="E47">
            <v>4199355.17</v>
          </cell>
          <cell r="F47">
            <v>3857886</v>
          </cell>
          <cell r="G47">
            <v>4310621</v>
          </cell>
          <cell r="H47">
            <v>3670645</v>
          </cell>
          <cell r="I47">
            <v>3768991</v>
          </cell>
          <cell r="J47">
            <v>3916833</v>
          </cell>
          <cell r="K47">
            <v>3840867</v>
          </cell>
          <cell r="L47">
            <v>3919746</v>
          </cell>
          <cell r="M47">
            <v>3637062</v>
          </cell>
          <cell r="N47">
            <v>3767626</v>
          </cell>
          <cell r="O47">
            <v>46749700.17</v>
          </cell>
        </row>
        <row r="48">
          <cell r="C48">
            <v>1156212.43</v>
          </cell>
          <cell r="D48">
            <v>1113403.95</v>
          </cell>
          <cell r="E48">
            <v>1054475.9</v>
          </cell>
          <cell r="F48">
            <v>1099659.23</v>
          </cell>
          <cell r="G48">
            <v>1185500.83</v>
          </cell>
          <cell r="H48">
            <v>1116034.52</v>
          </cell>
          <cell r="I48">
            <v>1057235.65</v>
          </cell>
          <cell r="J48">
            <v>1079024.21</v>
          </cell>
          <cell r="K48">
            <v>1623900.42</v>
          </cell>
          <cell r="L48">
            <v>1259512.8</v>
          </cell>
          <cell r="M48">
            <v>1265922.82</v>
          </cell>
          <cell r="N48">
            <v>1300643.49</v>
          </cell>
          <cell r="O48">
            <v>14311526.25</v>
          </cell>
        </row>
        <row r="49">
          <cell r="C49">
            <v>1103909</v>
          </cell>
          <cell r="D49">
            <v>1174640.19</v>
          </cell>
          <cell r="E49">
            <v>1178460.13</v>
          </cell>
          <cell r="F49">
            <v>1174755.1</v>
          </cell>
          <cell r="G49">
            <v>1174587.08</v>
          </cell>
          <cell r="H49">
            <v>1143704.83</v>
          </cell>
          <cell r="I49">
            <v>1143932.09</v>
          </cell>
          <cell r="J49">
            <v>1143737.54</v>
          </cell>
          <cell r="K49">
            <v>1246647.78</v>
          </cell>
          <cell r="L49">
            <v>1183706.69</v>
          </cell>
          <cell r="M49">
            <v>1183958.92</v>
          </cell>
          <cell r="N49">
            <v>620961.600000001</v>
          </cell>
          <cell r="O49">
            <v>13473000.95</v>
          </cell>
        </row>
        <row r="50">
          <cell r="C50">
            <v>163043</v>
          </cell>
          <cell r="D50">
            <v>166446.1275</v>
          </cell>
          <cell r="E50">
            <v>190892</v>
          </cell>
          <cell r="F50">
            <v>182520.0532</v>
          </cell>
          <cell r="G50">
            <v>197286.062</v>
          </cell>
          <cell r="H50">
            <v>163303</v>
          </cell>
          <cell r="I50">
            <v>167613</v>
          </cell>
          <cell r="J50">
            <v>166922</v>
          </cell>
          <cell r="K50">
            <v>102237</v>
          </cell>
          <cell r="L50">
            <v>92787</v>
          </cell>
          <cell r="M50">
            <v>93253</v>
          </cell>
          <cell r="N50">
            <v>133894</v>
          </cell>
          <cell r="O50">
            <v>1820196.2427</v>
          </cell>
        </row>
        <row r="51">
          <cell r="C51">
            <v>743389</v>
          </cell>
          <cell r="D51">
            <v>782438.5252</v>
          </cell>
          <cell r="E51">
            <v>840170.1682</v>
          </cell>
          <cell r="F51">
            <v>813709.641</v>
          </cell>
          <cell r="G51">
            <v>933449.484</v>
          </cell>
          <cell r="H51">
            <v>1355341.592</v>
          </cell>
          <cell r="I51">
            <v>949419.232</v>
          </cell>
          <cell r="J51">
            <v>1034776.356</v>
          </cell>
          <cell r="K51">
            <v>1122643.664</v>
          </cell>
          <cell r="L51">
            <v>1137091.096</v>
          </cell>
          <cell r="M51">
            <v>977501.6</v>
          </cell>
          <cell r="N51">
            <v>1330257.208</v>
          </cell>
          <cell r="O51">
            <v>12020187.5664</v>
          </cell>
        </row>
        <row r="52">
          <cell r="C52">
            <v>1443049</v>
          </cell>
          <cell r="D52">
            <v>1518851.2548</v>
          </cell>
          <cell r="E52">
            <v>1630918.5618</v>
          </cell>
          <cell r="F52">
            <v>1579554.009</v>
          </cell>
          <cell r="G52">
            <v>1400174.226</v>
          </cell>
          <cell r="H52">
            <v>2033012.388</v>
          </cell>
          <cell r="I52">
            <v>1424128.848</v>
          </cell>
          <cell r="J52">
            <v>1552164.534</v>
          </cell>
          <cell r="K52">
            <v>1683965.496</v>
          </cell>
          <cell r="L52">
            <v>1705636.644</v>
          </cell>
          <cell r="M52">
            <v>1466252.4</v>
          </cell>
          <cell r="N52">
            <v>1995385.812</v>
          </cell>
          <cell r="O52">
            <v>19433093.1736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C54">
            <v>769278.91</v>
          </cell>
          <cell r="D54">
            <v>538386.55</v>
          </cell>
          <cell r="E54">
            <v>856585.52</v>
          </cell>
          <cell r="F54">
            <v>866527.52</v>
          </cell>
          <cell r="G54">
            <v>893530.23</v>
          </cell>
          <cell r="H54">
            <v>-226642.13</v>
          </cell>
          <cell r="I54">
            <v>721973.19</v>
          </cell>
          <cell r="J54">
            <v>698824.79</v>
          </cell>
          <cell r="K54">
            <v>721778.28</v>
          </cell>
          <cell r="L54">
            <v>808576.71</v>
          </cell>
          <cell r="M54">
            <v>717620.28</v>
          </cell>
          <cell r="N54">
            <v>1004556.94</v>
          </cell>
          <cell r="O54">
            <v>8370996.79</v>
          </cell>
        </row>
        <row r="55">
          <cell r="C55">
            <v>1038908</v>
          </cell>
          <cell r="D55">
            <v>1109639</v>
          </cell>
          <cell r="E55">
            <v>1113459</v>
          </cell>
          <cell r="F55">
            <v>1109754</v>
          </cell>
          <cell r="G55">
            <v>1109586.08</v>
          </cell>
          <cell r="H55">
            <v>1078703.83</v>
          </cell>
          <cell r="I55">
            <v>1078931.09</v>
          </cell>
          <cell r="J55">
            <v>1078736.54</v>
          </cell>
          <cell r="K55">
            <v>1181646.78</v>
          </cell>
          <cell r="L55">
            <v>1078705.69</v>
          </cell>
          <cell r="M55">
            <v>1078957.92</v>
          </cell>
          <cell r="N55">
            <v>515960.600000001</v>
          </cell>
          <cell r="O55">
            <v>12572988.53</v>
          </cell>
        </row>
      </sheetData>
      <sheetData sheetId="1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AFF"/>
      <sheetName val="TITLE"/>
      <sheetName val="IQ FORC"/>
      <sheetName val="Sheet4"/>
      <sheetName val="ERIS"/>
      <sheetName val="PLAN VS FORC"/>
      <sheetName val="Sheet7"/>
      <sheetName val="Sheet8"/>
      <sheetName val="Sheet5"/>
      <sheetName val="ACCT"/>
      <sheetName val="YTD96"/>
      <sheetName val="MTH DATA"/>
      <sheetName val="MARG"/>
      <sheetName val="DATA"/>
      <sheetName val="MSDFC"/>
      <sheetName val="PC"/>
      <sheetName val="PRJSTAT"/>
      <sheetName val="Sheet6"/>
      <sheetName val="FMD-I"/>
      <sheetName val="CORP"/>
      <sheetName val="mktgd"/>
      <sheetName val="REV"/>
      <sheetName val="MARGIN"/>
      <sheetName val="MTG"/>
      <sheetName val="MSD REP"/>
      <sheetName val="MERCH"/>
      <sheetName val="CONSOL CURR"/>
      <sheetName val="Sheet2"/>
      <sheetName val="MERCH REP"/>
      <sheetName val="MERCH REV"/>
      <sheetName val="MRCHFORC"/>
      <sheetName val="Sheet1"/>
      <sheetName val="FORC Y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  <cell r="R9">
            <v>1</v>
          </cell>
        </row>
        <row r="47">
          <cell r="K47">
            <v>121.68</v>
          </cell>
          <cell r="S47">
            <v>811.881</v>
          </cell>
        </row>
        <row r="50">
          <cell r="S50">
            <v>2333.957</v>
          </cell>
        </row>
        <row r="54">
          <cell r="K54">
            <v>95.347</v>
          </cell>
          <cell r="S54">
            <v>1307.108</v>
          </cell>
        </row>
        <row r="63">
          <cell r="K63">
            <v>34.38</v>
          </cell>
        </row>
        <row r="64">
          <cell r="K64">
            <v>14.88</v>
          </cell>
        </row>
        <row r="68">
          <cell r="K68">
            <v>1.13405639913232</v>
          </cell>
          <cell r="S68">
            <v>0.705</v>
          </cell>
        </row>
        <row r="69">
          <cell r="K69">
            <v>1.47788172018976</v>
          </cell>
          <cell r="S69">
            <v>0.86</v>
          </cell>
        </row>
        <row r="70">
          <cell r="K70">
            <v>1.84969281951736</v>
          </cell>
          <cell r="S70">
            <v>1.145</v>
          </cell>
        </row>
        <row r="191">
          <cell r="H191">
            <v>0</v>
          </cell>
          <cell r="I191">
            <v>0</v>
          </cell>
          <cell r="K19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647.376</v>
          </cell>
        </row>
        <row r="36">
          <cell r="O36">
            <v>22.5</v>
          </cell>
          <cell r="R36" t="str">
            <v>New Goodwill</v>
          </cell>
          <cell r="W36">
            <v>364.0102891</v>
          </cell>
        </row>
        <row r="37">
          <cell r="O37">
            <v>1.68517</v>
          </cell>
          <cell r="R37" t="str">
            <v>Total Assets</v>
          </cell>
          <cell r="W37">
            <v>2031.7612891</v>
          </cell>
        </row>
        <row r="38">
          <cell r="O38">
            <v>24.18517</v>
          </cell>
        </row>
        <row r="39">
          <cell r="R39" t="str">
            <v>Pro Forma Total Debt</v>
          </cell>
          <cell r="W39">
            <v>874.024171124</v>
          </cell>
        </row>
        <row r="40">
          <cell r="R40" t="str">
            <v>Prof Forma Net Debt</v>
          </cell>
          <cell r="W40">
            <v>537.452171124</v>
          </cell>
        </row>
        <row r="42">
          <cell r="O42">
            <v>24.18517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0.317566952332714</v>
          </cell>
          <cell r="O34">
            <v>0.528910986194083</v>
          </cell>
        </row>
        <row r="37">
          <cell r="M37">
            <v>22.7535578707333</v>
          </cell>
          <cell r="O37">
            <v>15.2489078707333</v>
          </cell>
        </row>
        <row r="38">
          <cell r="M38">
            <v>10.7404228792146</v>
          </cell>
          <cell r="N38" t="str">
            <v>x</v>
          </cell>
          <cell r="O38">
            <v>8.26406739334376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0.290461455670658</v>
          </cell>
          <cell r="O43">
            <v>108.543</v>
          </cell>
          <cell r="Q43">
            <v>0.370742420723293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</v>
          </cell>
          <cell r="O45">
            <v>184.229</v>
          </cell>
          <cell r="Q45">
            <v>0.629257579276707</v>
          </cell>
        </row>
        <row r="46">
          <cell r="M46">
            <v>1</v>
          </cell>
          <cell r="O46">
            <v>292.772</v>
          </cell>
          <cell r="Q46">
            <v>1</v>
          </cell>
        </row>
        <row r="48">
          <cell r="O48">
            <v>8.372</v>
          </cell>
        </row>
        <row r="51">
          <cell r="O51">
            <v>1.4769965573079</v>
          </cell>
          <cell r="P51" t="str">
            <v>x</v>
          </cell>
        </row>
        <row r="52">
          <cell r="O52">
            <v>-21456.6423357664</v>
          </cell>
          <cell r="P52" t="str">
            <v>x</v>
          </cell>
        </row>
        <row r="53">
          <cell r="O53">
            <v>0.10575335210395</v>
          </cell>
        </row>
        <row r="54">
          <cell r="O54">
            <v>0.183598112278931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24.18517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Variance"/>
      <sheetName val="NYMEX Variance"/>
      <sheetName val="Other Variances"/>
      <sheetName val="Basis Variance"/>
      <sheetName val="Actuals"/>
      <sheetName val="PlanHedge"/>
      <sheetName val="Plan"/>
      <sheetName val="Assumptions"/>
      <sheetName val="AddtnlH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</row>
        <row r="8">
          <cell r="C8">
            <v>2360.312</v>
          </cell>
          <cell r="D8">
            <v>2654.034</v>
          </cell>
          <cell r="E8">
            <v>2933.641</v>
          </cell>
          <cell r="F8">
            <v>2368.482</v>
          </cell>
        </row>
        <row r="9">
          <cell r="C9">
            <v>1248.01</v>
          </cell>
          <cell r="D9">
            <v>0</v>
          </cell>
          <cell r="E9">
            <v>0</v>
          </cell>
          <cell r="F9">
            <v>0</v>
          </cell>
        </row>
        <row r="10">
          <cell r="C10">
            <v>356.757</v>
          </cell>
          <cell r="D10">
            <v>1519.868</v>
          </cell>
          <cell r="E10">
            <v>1639.786</v>
          </cell>
          <cell r="F10">
            <v>1577.26</v>
          </cell>
        </row>
        <row r="11">
          <cell r="C11">
            <v>166.381</v>
          </cell>
          <cell r="D11">
            <v>297.233</v>
          </cell>
          <cell r="E11">
            <v>305.083</v>
          </cell>
          <cell r="F11">
            <v>186.246</v>
          </cell>
        </row>
        <row r="12">
          <cell r="C12">
            <v>84.272</v>
          </cell>
          <cell r="D12">
            <v>78.082</v>
          </cell>
          <cell r="E12">
            <v>70.214</v>
          </cell>
          <cell r="F12">
            <v>60.174</v>
          </cell>
        </row>
        <row r="13">
          <cell r="C13">
            <v>194.95046</v>
          </cell>
          <cell r="D13">
            <v>147.151</v>
          </cell>
          <cell r="E13">
            <v>151.927</v>
          </cell>
          <cell r="F13">
            <v>163.983</v>
          </cell>
        </row>
        <row r="14">
          <cell r="C14">
            <v>337.838</v>
          </cell>
          <cell r="D14">
            <v>364.751</v>
          </cell>
          <cell r="E14">
            <v>444.428</v>
          </cell>
          <cell r="F14">
            <v>332.719</v>
          </cell>
        </row>
        <row r="15">
          <cell r="C15">
            <v>917.481</v>
          </cell>
          <cell r="D15">
            <v>968.297</v>
          </cell>
          <cell r="E15">
            <v>1079.408</v>
          </cell>
          <cell r="F15">
            <v>807.083</v>
          </cell>
        </row>
        <row r="16">
          <cell r="C16">
            <v>109.329</v>
          </cell>
          <cell r="D16">
            <v>150.45</v>
          </cell>
          <cell r="E16">
            <v>164.999</v>
          </cell>
          <cell r="F16">
            <v>111.769</v>
          </cell>
        </row>
        <row r="17">
          <cell r="C17">
            <v>173.567</v>
          </cell>
          <cell r="D17">
            <v>172.292</v>
          </cell>
          <cell r="E17">
            <v>235.464</v>
          </cell>
          <cell r="F17">
            <v>157.415</v>
          </cell>
        </row>
        <row r="18">
          <cell r="C18">
            <v>31.492</v>
          </cell>
          <cell r="D18">
            <v>35.576</v>
          </cell>
          <cell r="E18">
            <v>93.6</v>
          </cell>
          <cell r="F18">
            <v>56.485</v>
          </cell>
        </row>
        <row r="20">
          <cell r="C20">
            <v>5980.38946</v>
          </cell>
          <cell r="D20">
            <v>6387.734</v>
          </cell>
          <cell r="E20">
            <v>7118.55</v>
          </cell>
          <cell r="F20">
            <v>5821.616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3">
          <cell r="C23">
            <v>2834.24853482091</v>
          </cell>
          <cell r="D23">
            <v>3186.91374130722</v>
          </cell>
          <cell r="E23">
            <v>3523.0414358844</v>
          </cell>
          <cell r="F23">
            <v>2844.3619364232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1294.18637</v>
          </cell>
          <cell r="D24">
            <v>1576.103116</v>
          </cell>
          <cell r="E24">
            <v>1700.458082</v>
          </cell>
          <cell r="F24">
            <v>1635.61862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399.56784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199.6572</v>
          </cell>
          <cell r="D26">
            <v>356.6796</v>
          </cell>
          <cell r="E26">
            <v>366.0996</v>
          </cell>
          <cell r="F26">
            <v>223.4952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98.59824</v>
          </cell>
          <cell r="D27">
            <v>91.35594</v>
          </cell>
          <cell r="E27">
            <v>82.15038</v>
          </cell>
          <cell r="F27">
            <v>70.40358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216.00510968</v>
          </cell>
          <cell r="D28">
            <v>163.043308</v>
          </cell>
          <cell r="E28">
            <v>168.335116</v>
          </cell>
          <cell r="F28">
            <v>181.693164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373.31099</v>
          </cell>
          <cell r="D29">
            <v>403.049855</v>
          </cell>
          <cell r="E29">
            <v>491.09294</v>
          </cell>
          <cell r="F29">
            <v>367.654495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981.70467</v>
          </cell>
          <cell r="D30">
            <v>1036.07779</v>
          </cell>
          <cell r="E30">
            <v>1154.96656</v>
          </cell>
          <cell r="F30">
            <v>863.57881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110.094303</v>
          </cell>
          <cell r="D31">
            <v>151.50315</v>
          </cell>
          <cell r="E31">
            <v>166.153993</v>
          </cell>
          <cell r="F31">
            <v>112.551383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175.649804</v>
          </cell>
          <cell r="D32">
            <v>174.359504</v>
          </cell>
          <cell r="E32">
            <v>238.289568</v>
          </cell>
          <cell r="F32">
            <v>159.30398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31.492</v>
          </cell>
          <cell r="D33">
            <v>35.576</v>
          </cell>
          <cell r="E33">
            <v>93.6</v>
          </cell>
          <cell r="F33">
            <v>56.485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C35">
            <v>6714.51506150091</v>
          </cell>
          <cell r="D35">
            <v>7174.66200430722</v>
          </cell>
          <cell r="E35">
            <v>7984.1876748844</v>
          </cell>
          <cell r="F35">
            <v>6515.1461684232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7">
          <cell r="C37">
            <v>4160.02308890091</v>
          </cell>
          <cell r="D37">
            <v>4077.06171908722</v>
          </cell>
          <cell r="E37">
            <v>4466.6321310054</v>
          </cell>
          <cell r="F37">
            <v>3672.2337161632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662.97894105</v>
          </cell>
          <cell r="D38">
            <v>737.790785707</v>
          </cell>
          <cell r="E38">
            <v>819.285073124</v>
          </cell>
          <cell r="F38">
            <v>629.176054801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1294.18637</v>
          </cell>
          <cell r="D39">
            <v>1576.103116</v>
          </cell>
          <cell r="E39">
            <v>1700.458082</v>
          </cell>
          <cell r="F39">
            <v>1635.61862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92.699403126</v>
          </cell>
          <cell r="D40">
            <v>112.56684045</v>
          </cell>
          <cell r="E40">
            <v>139.56935412</v>
          </cell>
          <cell r="F40">
            <v>94.768264486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84.237419695</v>
          </cell>
          <cell r="E41">
            <v>97.72749506</v>
          </cell>
          <cell r="F41">
            <v>75.369171475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C42">
            <v>1.541320242</v>
          </cell>
          <cell r="D42">
            <v>0</v>
          </cell>
          <cell r="E42">
            <v>0</v>
          </cell>
          <cell r="F42">
            <v>1.575719362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C43">
            <v>0</v>
          </cell>
          <cell r="D43">
            <v>132.861942048</v>
          </cell>
          <cell r="E43">
            <v>199.924947552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C44">
            <v>171.133285736</v>
          </cell>
          <cell r="D44">
            <v>255.42087332</v>
          </cell>
          <cell r="E44">
            <v>298.655476023</v>
          </cell>
          <cell r="F44">
            <v>168.226458136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C45">
            <v>216.00510968</v>
          </cell>
          <cell r="D45">
            <v>163.043308</v>
          </cell>
          <cell r="E45">
            <v>168.335116</v>
          </cell>
          <cell r="F45">
            <v>181.693164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C46">
            <v>31.492</v>
          </cell>
          <cell r="D46">
            <v>35.576</v>
          </cell>
          <cell r="E46">
            <v>93.6</v>
          </cell>
          <cell r="F46">
            <v>56.485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8">
          <cell r="C48">
            <v>6630.05951873491</v>
          </cell>
          <cell r="D48">
            <v>7174.66200430722</v>
          </cell>
          <cell r="E48">
            <v>7984.1876748844</v>
          </cell>
          <cell r="F48">
            <v>6515.1461684232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F49">
            <v>6515146.1684232</v>
          </cell>
        </row>
        <row r="51">
          <cell r="C51">
            <v>-329.807</v>
          </cell>
          <cell r="D51">
            <v>-329.807</v>
          </cell>
          <cell r="E51">
            <v>-319.990980179732</v>
          </cell>
          <cell r="F51">
            <v>-281.068</v>
          </cell>
        </row>
        <row r="52">
          <cell r="C52">
            <v>-329.807</v>
          </cell>
          <cell r="D52">
            <v>-329.807</v>
          </cell>
          <cell r="E52">
            <v>-319.990980179732</v>
          </cell>
          <cell r="F52">
            <v>-281.068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5">
          <cell r="C55">
            <v>-5829.28977450558</v>
          </cell>
          <cell r="D55">
            <v>-5306.03611201197</v>
          </cell>
          <cell r="E55">
            <v>-5760.72977565269</v>
          </cell>
          <cell r="F55">
            <v>-5473.94530401518</v>
          </cell>
          <cell r="G55">
            <v>-5563.98340743409</v>
          </cell>
          <cell r="H55">
            <v>-5349.7965756501</v>
          </cell>
          <cell r="I55">
            <v>-5480.39841359342</v>
          </cell>
          <cell r="J55">
            <v>-5499.64942779046</v>
          </cell>
          <cell r="K55">
            <v>-5375.95841191789</v>
          </cell>
          <cell r="L55">
            <v>-5627.15540925435</v>
          </cell>
          <cell r="M55">
            <v>-5522.92890687678</v>
          </cell>
          <cell r="N55">
            <v>-5600.53566166976</v>
          </cell>
        </row>
        <row r="56">
          <cell r="C56">
            <v>-36.0113145055749</v>
          </cell>
          <cell r="D56">
            <v>-45.7714200119691</v>
          </cell>
          <cell r="E56">
            <v>-32.8649716526858</v>
          </cell>
          <cell r="F56">
            <v>-8.63528001518009</v>
          </cell>
          <cell r="G56">
            <v>-9.82030743409301</v>
          </cell>
          <cell r="H56">
            <v>-3.5635316501</v>
          </cell>
          <cell r="I56">
            <v>-5.8311375934209</v>
          </cell>
          <cell r="J56">
            <v>-7.71218379046539</v>
          </cell>
          <cell r="K56">
            <v>-8.95001991788602</v>
          </cell>
          <cell r="L56">
            <v>-14.4400132543471</v>
          </cell>
          <cell r="M56">
            <v>-18.9614948767769</v>
          </cell>
          <cell r="N56">
            <v>-42.5796616697634</v>
          </cell>
        </row>
        <row r="62">
          <cell r="C62">
            <v>-368.32246</v>
          </cell>
          <cell r="D62">
            <v>-332.078692</v>
          </cell>
          <cell r="E62">
            <v>-302.908804</v>
          </cell>
          <cell r="F62">
            <v>-205.944024</v>
          </cell>
          <cell r="G62">
            <v>-129.2071</v>
          </cell>
          <cell r="H62">
            <v>-86.867044</v>
          </cell>
          <cell r="I62">
            <v>-49.611276</v>
          </cell>
          <cell r="J62">
            <v>-66.981244</v>
          </cell>
          <cell r="K62">
            <v>-107.642392</v>
          </cell>
          <cell r="L62">
            <v>-187.759396</v>
          </cell>
          <cell r="M62">
            <v>-244.601412</v>
          </cell>
          <cell r="N62">
            <v>-133</v>
          </cell>
        </row>
        <row r="70">
          <cell r="C70">
            <v>470.962744229332</v>
          </cell>
          <cell r="D70">
            <v>1538.81889229525</v>
          </cell>
          <cell r="E70">
            <v>1903.46691905198</v>
          </cell>
          <cell r="F70">
            <v>760.132864408018</v>
          </cell>
          <cell r="G70">
            <v>-5563.98340743409</v>
          </cell>
          <cell r="H70">
            <v>-5349.7965756501</v>
          </cell>
          <cell r="I70">
            <v>-5480.39841359342</v>
          </cell>
          <cell r="J70">
            <v>-5499.64942779046</v>
          </cell>
          <cell r="K70">
            <v>-5375.95841191789</v>
          </cell>
          <cell r="L70">
            <v>-5627.15540925435</v>
          </cell>
          <cell r="M70">
            <v>-5522.92890687678</v>
          </cell>
          <cell r="N70">
            <v>-5600.53566166976</v>
          </cell>
        </row>
        <row r="71">
          <cell r="C71">
            <v>3794.20477439533</v>
          </cell>
          <cell r="D71">
            <v>3701.48329907525</v>
          </cell>
          <cell r="E71">
            <v>4113.77617917298</v>
          </cell>
          <cell r="F71">
            <v>3382.53043614802</v>
          </cell>
          <cell r="G71">
            <v>-9.82030743409301</v>
          </cell>
          <cell r="H71">
            <v>-3.5635316501</v>
          </cell>
          <cell r="I71">
            <v>-5.8311375934209</v>
          </cell>
          <cell r="J71">
            <v>-7.71218379046539</v>
          </cell>
          <cell r="K71">
            <v>-8.95001991788602</v>
          </cell>
          <cell r="L71">
            <v>-14.4400132543471</v>
          </cell>
          <cell r="M71">
            <v>-18.9614948767769</v>
          </cell>
          <cell r="N71">
            <v>-42.5796616697634</v>
          </cell>
        </row>
        <row r="72">
          <cell r="C72">
            <v>662.97894105</v>
          </cell>
          <cell r="D72">
            <v>737.790785707</v>
          </cell>
          <cell r="E72">
            <v>819.285073124</v>
          </cell>
          <cell r="F72">
            <v>629.176054801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C73">
            <v>1294.18637</v>
          </cell>
          <cell r="D73">
            <v>1576.103116</v>
          </cell>
          <cell r="E73">
            <v>1700.458082</v>
          </cell>
          <cell r="F73">
            <v>1635.61862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C74">
            <v>92.699403126</v>
          </cell>
          <cell r="D74">
            <v>112.56684045</v>
          </cell>
          <cell r="E74">
            <v>139.56935412</v>
          </cell>
          <cell r="F74">
            <v>94.768264486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C75">
            <v>0</v>
          </cell>
          <cell r="D75">
            <v>84.237419695</v>
          </cell>
          <cell r="E75">
            <v>97.72749506</v>
          </cell>
          <cell r="F75">
            <v>75.369171475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>
            <v>1.541320242</v>
          </cell>
          <cell r="D76">
            <v>0</v>
          </cell>
          <cell r="E76">
            <v>0</v>
          </cell>
          <cell r="F76">
            <v>1.575719362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C77">
            <v>-368.32246</v>
          </cell>
          <cell r="D77">
            <v>-199.216749952</v>
          </cell>
          <cell r="E77">
            <v>-102.983856448</v>
          </cell>
          <cell r="F77">
            <v>-205.944024</v>
          </cell>
          <cell r="G77">
            <v>-129.2071</v>
          </cell>
          <cell r="H77">
            <v>-86.867044</v>
          </cell>
          <cell r="I77">
            <v>-49.611276</v>
          </cell>
          <cell r="J77">
            <v>-66.981244</v>
          </cell>
          <cell r="K77">
            <v>-107.642392</v>
          </cell>
          <cell r="L77">
            <v>-187.759396</v>
          </cell>
          <cell r="M77">
            <v>-244.601412</v>
          </cell>
          <cell r="N77">
            <v>-133</v>
          </cell>
        </row>
        <row r="78">
          <cell r="C78">
            <v>171.133285736</v>
          </cell>
          <cell r="D78">
            <v>255.42087332</v>
          </cell>
          <cell r="E78">
            <v>298.655476023</v>
          </cell>
          <cell r="F78">
            <v>168.226458136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C79">
            <v>216.00510968</v>
          </cell>
          <cell r="D79">
            <v>163.043308</v>
          </cell>
          <cell r="E79">
            <v>168.335116</v>
          </cell>
          <cell r="F79">
            <v>181.693164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C80">
            <v>31.492</v>
          </cell>
          <cell r="D80">
            <v>35.576</v>
          </cell>
          <cell r="E80">
            <v>93.6</v>
          </cell>
          <cell r="F80">
            <v>56.485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2">
          <cell r="C82">
            <v>-801.332</v>
          </cell>
          <cell r="D82">
            <v>-801.332</v>
          </cell>
          <cell r="E82">
            <v>1599.386</v>
          </cell>
          <cell r="F82">
            <v>0</v>
          </cell>
        </row>
        <row r="85">
          <cell r="C85">
            <v>6.213</v>
          </cell>
          <cell r="D85">
            <v>6.288</v>
          </cell>
          <cell r="E85">
            <v>6.304</v>
          </cell>
          <cell r="F85">
            <v>7.323</v>
          </cell>
        </row>
        <row r="88">
          <cell r="C88">
            <v>0.257</v>
          </cell>
          <cell r="D88">
            <v>0.271999999999999</v>
          </cell>
          <cell r="E88">
            <v>0.266</v>
          </cell>
          <cell r="F88">
            <v>0.347</v>
          </cell>
        </row>
        <row r="89">
          <cell r="C89">
            <v>0.367</v>
          </cell>
          <cell r="D89">
            <v>0.342</v>
          </cell>
          <cell r="E89">
            <v>0.335999999999999</v>
          </cell>
          <cell r="F89">
            <v>0.417</v>
          </cell>
        </row>
        <row r="90">
          <cell r="C90">
            <v>0.147491840527121</v>
          </cell>
          <cell r="D90">
            <v>0.165823204724444</v>
          </cell>
          <cell r="E90">
            <v>0.175770438466374</v>
          </cell>
          <cell r="F90">
            <v>0.0838649731204928</v>
          </cell>
        </row>
        <row r="91">
          <cell r="C91">
            <v>2.297</v>
          </cell>
          <cell r="D91">
            <v>1.782</v>
          </cell>
          <cell r="E91">
            <v>0.665999999999999</v>
          </cell>
          <cell r="F91">
            <v>0.587</v>
          </cell>
        </row>
        <row r="92">
          <cell r="C92">
            <v>1.567</v>
          </cell>
          <cell r="D92">
            <v>1.092</v>
          </cell>
          <cell r="E92">
            <v>0.636</v>
          </cell>
          <cell r="F92">
            <v>0.537</v>
          </cell>
        </row>
        <row r="93">
          <cell r="C93">
            <v>0.587</v>
          </cell>
          <cell r="D93">
            <v>0.556</v>
          </cell>
          <cell r="E93">
            <v>0.473</v>
          </cell>
          <cell r="F93">
            <v>0.397</v>
          </cell>
        </row>
        <row r="94">
          <cell r="C94">
            <v>0.597</v>
          </cell>
          <cell r="D94">
            <v>0.572</v>
          </cell>
          <cell r="E94">
            <v>0.57</v>
          </cell>
          <cell r="F94">
            <v>0.62</v>
          </cell>
        </row>
        <row r="95">
          <cell r="C95">
            <v>0.312</v>
          </cell>
          <cell r="D95">
            <v>0.306999999999999</v>
          </cell>
          <cell r="E95">
            <v>0.301</v>
          </cell>
          <cell r="F95">
            <v>0.382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C96">
            <v>-0.51068</v>
          </cell>
          <cell r="D96">
            <v>-0.51518</v>
          </cell>
          <cell r="E96">
            <v>-0.51614</v>
          </cell>
          <cell r="F96">
            <v>-0.57728</v>
          </cell>
          <cell r="G96">
            <v>-0.1379</v>
          </cell>
          <cell r="H96">
            <v>-0.1379</v>
          </cell>
          <cell r="I96">
            <v>-0.1379</v>
          </cell>
          <cell r="J96">
            <v>-0.1379</v>
          </cell>
          <cell r="K96">
            <v>-0.1379</v>
          </cell>
          <cell r="L96">
            <v>-0.1379</v>
          </cell>
          <cell r="M96">
            <v>-0.1379</v>
          </cell>
          <cell r="N96">
            <v>-0.1379</v>
          </cell>
        </row>
        <row r="97">
          <cell r="C97">
            <v>0</v>
          </cell>
        </row>
        <row r="99">
          <cell r="C99">
            <v>58.22284</v>
          </cell>
          <cell r="D99">
            <v>66.522</v>
          </cell>
          <cell r="E99">
            <v>26.54</v>
          </cell>
          <cell r="F99">
            <v>47.196</v>
          </cell>
        </row>
        <row r="101">
          <cell r="C101">
            <v>6038.6123</v>
          </cell>
          <cell r="D101">
            <v>5840.215</v>
          </cell>
          <cell r="E101">
            <v>6449.055</v>
          </cell>
          <cell r="F101">
            <v>5868.812</v>
          </cell>
        </row>
        <row r="102">
          <cell r="C102">
            <v>6038.6123</v>
          </cell>
          <cell r="D102">
            <v>5840.215</v>
          </cell>
          <cell r="E102">
            <v>6449.055</v>
          </cell>
          <cell r="F102">
            <v>5868.812</v>
          </cell>
        </row>
      </sheetData>
      <sheetData sheetId="5" refreshError="1"/>
      <sheetData sheetId="6" refreshError="1">
        <row r="6"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</row>
        <row r="8">
          <cell r="C8">
            <v>2425.67634599195</v>
          </cell>
          <cell r="D8">
            <v>2190.41016356938</v>
          </cell>
          <cell r="E8">
            <v>2342.13918559283</v>
          </cell>
          <cell r="F8">
            <v>2338.09314821644</v>
          </cell>
          <cell r="G8">
            <v>2451.82205747086</v>
          </cell>
          <cell r="H8">
            <v>2385.15951839294</v>
          </cell>
          <cell r="I8">
            <v>2382.04553146999</v>
          </cell>
          <cell r="J8">
            <v>2512.21046000082</v>
          </cell>
          <cell r="K8">
            <v>2436.78266457928</v>
          </cell>
          <cell r="L8">
            <v>2536.80781366934</v>
          </cell>
          <cell r="M8">
            <v>2489.7627448698</v>
          </cell>
          <cell r="N8">
            <v>2596.58616267378</v>
          </cell>
        </row>
        <row r="9">
          <cell r="C9">
            <v>1228.90963329326</v>
          </cell>
          <cell r="D9">
            <v>1115.49137696986</v>
          </cell>
          <cell r="E9">
            <v>1229.63282602672</v>
          </cell>
          <cell r="F9">
            <v>1178.78642971805</v>
          </cell>
          <cell r="G9">
            <v>1238.56925492713</v>
          </cell>
          <cell r="H9">
            <v>1201.6704092523</v>
          </cell>
          <cell r="I9">
            <v>1266.23678156261</v>
          </cell>
          <cell r="J9">
            <v>1289.2535584907</v>
          </cell>
          <cell r="K9">
            <v>1255.95513496418</v>
          </cell>
          <cell r="L9">
            <v>1347.31849360461</v>
          </cell>
          <cell r="M9">
            <v>1317.98323041908</v>
          </cell>
          <cell r="N9">
            <v>1369.89939356392</v>
          </cell>
        </row>
        <row r="10">
          <cell r="C10">
            <v>374.54322571254</v>
          </cell>
          <cell r="D10">
            <v>332.938183040684</v>
          </cell>
          <cell r="E10">
            <v>369.200679482172</v>
          </cell>
          <cell r="F10">
            <v>359.670978667484</v>
          </cell>
          <cell r="G10">
            <v>371.185261108255</v>
          </cell>
          <cell r="H10">
            <v>364.686282443778</v>
          </cell>
          <cell r="I10">
            <v>382.313628904364</v>
          </cell>
          <cell r="J10">
            <v>386.284058089669</v>
          </cell>
          <cell r="K10">
            <v>371.478028946994</v>
          </cell>
          <cell r="L10">
            <v>390.366946927973</v>
          </cell>
          <cell r="M10">
            <v>376.049375811104</v>
          </cell>
          <cell r="N10">
            <v>386.96701144302</v>
          </cell>
        </row>
        <row r="11">
          <cell r="C11">
            <v>30.3532838853414</v>
          </cell>
          <cell r="D11">
            <v>27.2160240462338</v>
          </cell>
          <cell r="E11">
            <v>29.9520083892577</v>
          </cell>
          <cell r="F11">
            <v>28.8254528510085</v>
          </cell>
          <cell r="G11">
            <v>28.9619080246381</v>
          </cell>
          <cell r="H11">
            <v>28.5027745911483</v>
          </cell>
          <cell r="I11">
            <v>28.1020209599488</v>
          </cell>
          <cell r="J11">
            <v>34.1913258348556</v>
          </cell>
          <cell r="K11">
            <v>36.4953789821725</v>
          </cell>
          <cell r="L11">
            <v>43.7203431134606</v>
          </cell>
          <cell r="M11">
            <v>47.9794760081661</v>
          </cell>
          <cell r="N11">
            <v>60.1425971296784</v>
          </cell>
        </row>
        <row r="12">
          <cell r="C12">
            <v>78.1587865075967</v>
          </cell>
          <cell r="D12">
            <v>70.1714235460684</v>
          </cell>
          <cell r="E12">
            <v>77.3789017634255</v>
          </cell>
          <cell r="F12">
            <v>74.5687663443175</v>
          </cell>
          <cell r="G12">
            <v>74.4070883829056</v>
          </cell>
          <cell r="H12">
            <v>73.9039763426982</v>
          </cell>
          <cell r="I12">
            <v>70.8494239951306</v>
          </cell>
          <cell r="J12">
            <v>75.7484968714874</v>
          </cell>
          <cell r="K12">
            <v>72.9936632663848</v>
          </cell>
          <cell r="L12">
            <v>75.1544215055428</v>
          </cell>
          <cell r="M12">
            <v>72.4394442147007</v>
          </cell>
          <cell r="N12">
            <v>74.6030936577609</v>
          </cell>
        </row>
        <row r="13">
          <cell r="C13">
            <v>175.824104835625</v>
          </cell>
          <cell r="D13">
            <v>157.713768373032</v>
          </cell>
          <cell r="E13">
            <v>173.879758047687</v>
          </cell>
          <cell r="F13">
            <v>167.464026859483</v>
          </cell>
          <cell r="G13">
            <v>150.872500791034</v>
          </cell>
          <cell r="H13">
            <v>165.809520432792</v>
          </cell>
          <cell r="I13">
            <v>135.291997194527</v>
          </cell>
          <cell r="J13">
            <v>169.81160083703</v>
          </cell>
          <cell r="K13">
            <v>163.546750478075</v>
          </cell>
          <cell r="L13">
            <v>168.335774549484</v>
          </cell>
          <cell r="M13">
            <v>162.17027203632</v>
          </cell>
          <cell r="N13">
            <v>166.966608594513</v>
          </cell>
        </row>
        <row r="14">
          <cell r="C14">
            <v>331.308469070336</v>
          </cell>
          <cell r="D14">
            <v>308.844411176214</v>
          </cell>
          <cell r="E14">
            <v>335.711188406334</v>
          </cell>
          <cell r="F14">
            <v>319.847857801591</v>
          </cell>
          <cell r="G14">
            <v>332.735749378007</v>
          </cell>
          <cell r="H14">
            <v>325.108430068439</v>
          </cell>
          <cell r="I14">
            <v>336.365577684673</v>
          </cell>
          <cell r="J14">
            <v>354.695160342196</v>
          </cell>
          <cell r="K14">
            <v>339.891328371648</v>
          </cell>
          <cell r="L14">
            <v>357.734649929806</v>
          </cell>
          <cell r="M14">
            <v>356.91071868554</v>
          </cell>
          <cell r="N14">
            <v>361.546669552171</v>
          </cell>
        </row>
        <row r="15">
          <cell r="C15">
            <v>832.868849417729</v>
          </cell>
          <cell r="D15">
            <v>752.418374772638</v>
          </cell>
          <cell r="E15">
            <v>802.390211186168</v>
          </cell>
          <cell r="F15">
            <v>788.183844403597</v>
          </cell>
          <cell r="G15">
            <v>812.036120691678</v>
          </cell>
          <cell r="H15">
            <v>798.852800931262</v>
          </cell>
          <cell r="I15">
            <v>856.560914353881</v>
          </cell>
          <cell r="J15">
            <v>886.340069608472</v>
          </cell>
          <cell r="K15">
            <v>865.170010223892</v>
          </cell>
          <cell r="L15">
            <v>923.532988214651</v>
          </cell>
          <cell r="M15">
            <v>940.53913376092</v>
          </cell>
          <cell r="N15">
            <v>970.886155510051</v>
          </cell>
        </row>
        <row r="16">
          <cell r="C16">
            <v>72.0609116143459</v>
          </cell>
          <cell r="D16">
            <v>64.2766049419469</v>
          </cell>
          <cell r="E16">
            <v>70.5206942266857</v>
          </cell>
          <cell r="F16">
            <v>67.641634053528</v>
          </cell>
          <cell r="G16">
            <v>69.3031067373221</v>
          </cell>
          <cell r="H16">
            <v>66.4844733874325</v>
          </cell>
          <cell r="I16">
            <v>68.1766320097788</v>
          </cell>
          <cell r="J16">
            <v>67.6567428157573</v>
          </cell>
          <cell r="K16">
            <v>64.968829494215</v>
          </cell>
          <cell r="L16">
            <v>66.6843138232078</v>
          </cell>
          <cell r="M16">
            <v>64.0713308167614</v>
          </cell>
          <cell r="N16">
            <v>65.7945280138083</v>
          </cell>
        </row>
        <row r="17">
          <cell r="C17">
            <v>127.085847453802</v>
          </cell>
          <cell r="D17">
            <v>113.65852848207</v>
          </cell>
          <cell r="E17">
            <v>125.206455465182</v>
          </cell>
          <cell r="F17">
            <v>120.323654946951</v>
          </cell>
          <cell r="G17">
            <v>123.571929539632</v>
          </cell>
          <cell r="H17">
            <v>118.710311163741</v>
          </cell>
          <cell r="I17">
            <v>121.962585189224</v>
          </cell>
          <cell r="J17">
            <v>121.19794359919</v>
          </cell>
          <cell r="K17">
            <v>116.489166393109</v>
          </cell>
          <cell r="L17">
            <v>119.742547330752</v>
          </cell>
          <cell r="M17">
            <v>115.126760848353</v>
          </cell>
          <cell r="N17">
            <v>118.381583658237</v>
          </cell>
        </row>
        <row r="18">
          <cell r="C18">
            <v>43.317708005137</v>
          </cell>
          <cell r="D18">
            <v>38.9587900684932</v>
          </cell>
          <cell r="E18">
            <v>42.9489685787671</v>
          </cell>
          <cell r="F18">
            <v>41.3862380136986</v>
          </cell>
          <cell r="G18">
            <v>42.5833702910959</v>
          </cell>
          <cell r="H18">
            <v>41.033939640411</v>
          </cell>
          <cell r="I18">
            <v>42.2208812928082</v>
          </cell>
          <cell r="J18">
            <v>42.0407973030822</v>
          </cell>
          <cell r="K18">
            <v>40.5111113013699</v>
          </cell>
          <cell r="L18">
            <v>41.6829304366438</v>
          </cell>
          <cell r="M18">
            <v>40.1662641267123</v>
          </cell>
          <cell r="N18">
            <v>41.3281051797945</v>
          </cell>
        </row>
        <row r="20">
          <cell r="C20">
            <v>5720.10716578766</v>
          </cell>
          <cell r="D20">
            <v>5172.09764898662</v>
          </cell>
          <cell r="E20">
            <v>5598.96087716523</v>
          </cell>
          <cell r="F20">
            <v>5484.79203187614</v>
          </cell>
          <cell r="G20">
            <v>5696.04834734256</v>
          </cell>
          <cell r="H20">
            <v>5569.92243664694</v>
          </cell>
          <cell r="I20">
            <v>5690.12597461694</v>
          </cell>
          <cell r="J20">
            <v>5939.43021379326</v>
          </cell>
          <cell r="K20">
            <v>5764.28206700132</v>
          </cell>
          <cell r="L20">
            <v>6071.08122310547</v>
          </cell>
          <cell r="M20">
            <v>5983.19875159746</v>
          </cell>
          <cell r="N20">
            <v>6213.10190897673</v>
          </cell>
        </row>
        <row r="23">
          <cell r="C23">
            <v>2912.73765060611</v>
          </cell>
          <cell r="D23">
            <v>2630.20302278654</v>
          </cell>
          <cell r="E23">
            <v>2812.70046316236</v>
          </cell>
          <cell r="F23">
            <v>2807.86729837876</v>
          </cell>
          <cell r="G23">
            <v>2944.25134024502</v>
          </cell>
          <cell r="H23">
            <v>2864.74659085448</v>
          </cell>
          <cell r="I23">
            <v>2860.33622049164</v>
          </cell>
          <cell r="J23">
            <v>3016.62163238357</v>
          </cell>
          <cell r="K23">
            <v>2926.72156585936</v>
          </cell>
          <cell r="L23">
            <v>3046.20973904236</v>
          </cell>
          <cell r="M23">
            <v>2989.68801362918</v>
          </cell>
          <cell r="N23">
            <v>3117.96040721216</v>
          </cell>
        </row>
        <row r="24">
          <cell r="C24">
            <v>1274.37928972511</v>
          </cell>
          <cell r="D24">
            <v>1156.76455791775</v>
          </cell>
          <cell r="E24">
            <v>1275.1292405897</v>
          </cell>
          <cell r="F24">
            <v>1222.40152761761</v>
          </cell>
          <cell r="G24">
            <v>1284.39631735944</v>
          </cell>
          <cell r="H24">
            <v>1246.13221439463</v>
          </cell>
          <cell r="I24">
            <v>1313.08754248043</v>
          </cell>
          <cell r="J24">
            <v>1336.95594015485</v>
          </cell>
          <cell r="K24">
            <v>1302.42547495786</v>
          </cell>
          <cell r="L24">
            <v>1397.16927786798</v>
          </cell>
          <cell r="M24">
            <v>1366.74860994458</v>
          </cell>
          <cell r="N24">
            <v>1420.58567112578</v>
          </cell>
        </row>
        <row r="25">
          <cell r="C25">
            <v>419.488412798045</v>
          </cell>
          <cell r="D25">
            <v>372.890765005566</v>
          </cell>
          <cell r="E25">
            <v>413.504761020033</v>
          </cell>
          <cell r="F25">
            <v>402.831496107582</v>
          </cell>
          <cell r="G25">
            <v>415.727492441246</v>
          </cell>
          <cell r="H25">
            <v>408.448636337032</v>
          </cell>
          <cell r="I25">
            <v>428.191264372888</v>
          </cell>
          <cell r="J25">
            <v>432.63814506043</v>
          </cell>
          <cell r="K25">
            <v>416.055392420633</v>
          </cell>
          <cell r="L25">
            <v>437.21098055933</v>
          </cell>
          <cell r="M25">
            <v>421.175300908437</v>
          </cell>
          <cell r="N25">
            <v>433.403052816183</v>
          </cell>
        </row>
        <row r="26">
          <cell r="C26">
            <v>36.4239406624096</v>
          </cell>
          <cell r="D26">
            <v>32.6592288554805</v>
          </cell>
          <cell r="E26">
            <v>35.9424100671093</v>
          </cell>
          <cell r="F26">
            <v>34.5905434212101</v>
          </cell>
          <cell r="G26">
            <v>34.7542896295658</v>
          </cell>
          <cell r="H26">
            <v>34.203329509378</v>
          </cell>
          <cell r="I26">
            <v>33.7224251519386</v>
          </cell>
          <cell r="J26">
            <v>41.0295910018267</v>
          </cell>
          <cell r="K26">
            <v>43.794454778607</v>
          </cell>
          <cell r="L26">
            <v>52.4644117361527</v>
          </cell>
          <cell r="M26">
            <v>57.5753712097993</v>
          </cell>
          <cell r="N26">
            <v>72.1711165556141</v>
          </cell>
        </row>
        <row r="27">
          <cell r="C27">
            <v>91.4457802138881</v>
          </cell>
          <cell r="D27">
            <v>82.1005655489</v>
          </cell>
          <cell r="E27">
            <v>90.5333150632078</v>
          </cell>
          <cell r="F27">
            <v>87.2454566228515</v>
          </cell>
          <cell r="G27">
            <v>87.0562934079996</v>
          </cell>
          <cell r="H27">
            <v>86.4676523209569</v>
          </cell>
          <cell r="I27">
            <v>82.8938260743029</v>
          </cell>
          <cell r="J27">
            <v>88.6257413396402</v>
          </cell>
          <cell r="K27">
            <v>85.4025860216703</v>
          </cell>
          <cell r="L27">
            <v>87.9306731614851</v>
          </cell>
          <cell r="M27">
            <v>84.7541497311998</v>
          </cell>
          <cell r="N27">
            <v>87.2856195795802</v>
          </cell>
        </row>
        <row r="28">
          <cell r="C28">
            <v>194.813108157872</v>
          </cell>
          <cell r="D28">
            <v>174.746855357319</v>
          </cell>
          <cell r="E28">
            <v>192.658771916837</v>
          </cell>
          <cell r="F28">
            <v>185.550141760308</v>
          </cell>
          <cell r="G28">
            <v>167.166730876465</v>
          </cell>
          <cell r="H28">
            <v>183.716948639533</v>
          </cell>
          <cell r="I28">
            <v>149.903532891536</v>
          </cell>
          <cell r="J28">
            <v>188.151253727429</v>
          </cell>
          <cell r="K28">
            <v>181.209799529707</v>
          </cell>
          <cell r="L28">
            <v>186.516038200828</v>
          </cell>
          <cell r="M28">
            <v>179.684661416242</v>
          </cell>
          <cell r="N28">
            <v>184.999002322721</v>
          </cell>
        </row>
        <row r="29">
          <cell r="C29">
            <v>366.095858322722</v>
          </cell>
          <cell r="D29">
            <v>341.273074349716</v>
          </cell>
          <cell r="E29">
            <v>370.960863189</v>
          </cell>
          <cell r="F29">
            <v>353.431882870758</v>
          </cell>
          <cell r="G29">
            <v>367.673003062698</v>
          </cell>
          <cell r="H29">
            <v>359.244815225625</v>
          </cell>
          <cell r="I29">
            <v>371.683963341564</v>
          </cell>
          <cell r="J29">
            <v>391.938152178126</v>
          </cell>
          <cell r="K29">
            <v>375.579917850671</v>
          </cell>
          <cell r="L29">
            <v>395.296788172436</v>
          </cell>
          <cell r="M29">
            <v>394.386344147521</v>
          </cell>
          <cell r="N29">
            <v>399.509069855149</v>
          </cell>
        </row>
        <row r="30">
          <cell r="C30">
            <v>891.16966887697</v>
          </cell>
          <cell r="D30">
            <v>805.087661006722</v>
          </cell>
          <cell r="E30">
            <v>858.5575259692</v>
          </cell>
          <cell r="F30">
            <v>843.356713511849</v>
          </cell>
          <cell r="G30">
            <v>868.878649140095</v>
          </cell>
          <cell r="H30">
            <v>854.77249699645</v>
          </cell>
          <cell r="I30">
            <v>916.520178358653</v>
          </cell>
          <cell r="J30">
            <v>948.383874481065</v>
          </cell>
          <cell r="K30">
            <v>925.731910939565</v>
          </cell>
          <cell r="L30">
            <v>988.180297389677</v>
          </cell>
          <cell r="M30">
            <v>1006.37687312418</v>
          </cell>
          <cell r="N30">
            <v>1038.84818639575</v>
          </cell>
        </row>
        <row r="31">
          <cell r="C31">
            <v>72.5653379956463</v>
          </cell>
          <cell r="D31">
            <v>64.7265411765405</v>
          </cell>
          <cell r="E31">
            <v>71.0143390862725</v>
          </cell>
          <cell r="F31">
            <v>68.1151254919026</v>
          </cell>
          <cell r="G31">
            <v>69.7882284844834</v>
          </cell>
          <cell r="H31">
            <v>66.9498647011446</v>
          </cell>
          <cell r="I31">
            <v>68.6538684338472</v>
          </cell>
          <cell r="J31">
            <v>68.1303400154676</v>
          </cell>
          <cell r="K31">
            <v>65.4236113006745</v>
          </cell>
          <cell r="L31">
            <v>67.1511040199702</v>
          </cell>
          <cell r="M31">
            <v>64.5198301324788</v>
          </cell>
          <cell r="N31">
            <v>66.255089709905</v>
          </cell>
        </row>
        <row r="32">
          <cell r="C32">
            <v>128.610877623247</v>
          </cell>
          <cell r="D32">
            <v>115.022430823855</v>
          </cell>
          <cell r="E32">
            <v>126.708932930764</v>
          </cell>
          <cell r="F32">
            <v>121.767538806315</v>
          </cell>
          <cell r="G32">
            <v>125.054792694108</v>
          </cell>
          <cell r="H32">
            <v>120.134834897706</v>
          </cell>
          <cell r="I32">
            <v>123.426136211495</v>
          </cell>
          <cell r="J32">
            <v>122.652318922381</v>
          </cell>
          <cell r="K32">
            <v>117.887036389826</v>
          </cell>
          <cell r="L32">
            <v>121.179457898721</v>
          </cell>
          <cell r="M32">
            <v>116.508281978533</v>
          </cell>
          <cell r="N32">
            <v>119.802162662136</v>
          </cell>
        </row>
        <row r="33">
          <cell r="C33">
            <v>43.317708005137</v>
          </cell>
          <cell r="D33">
            <v>38.9587900684932</v>
          </cell>
          <cell r="E33">
            <v>42.9489685787671</v>
          </cell>
          <cell r="F33">
            <v>41.3862380136986</v>
          </cell>
          <cell r="G33">
            <v>42.5833702910959</v>
          </cell>
          <cell r="H33">
            <v>41.033939640411</v>
          </cell>
          <cell r="I33">
            <v>42.2208812928082</v>
          </cell>
          <cell r="J33">
            <v>42.0407973030822</v>
          </cell>
          <cell r="K33">
            <v>40.5111113013699</v>
          </cell>
          <cell r="L33">
            <v>41.6829304366438</v>
          </cell>
          <cell r="M33">
            <v>40.1662641267123</v>
          </cell>
          <cell r="N33">
            <v>41.3281051797945</v>
          </cell>
        </row>
        <row r="35">
          <cell r="C35">
            <v>6431.04763298715</v>
          </cell>
          <cell r="D35">
            <v>5814.43349289688</v>
          </cell>
          <cell r="E35">
            <v>6290.65959157326</v>
          </cell>
          <cell r="F35">
            <v>6168.54396260284</v>
          </cell>
          <cell r="G35">
            <v>6407.33050763221</v>
          </cell>
          <cell r="H35">
            <v>6265.85132351735</v>
          </cell>
          <cell r="I35">
            <v>6390.63983910111</v>
          </cell>
          <cell r="J35">
            <v>6677.16778656787</v>
          </cell>
          <cell r="K35">
            <v>6480.74286134994</v>
          </cell>
          <cell r="L35">
            <v>6820.99169848558</v>
          </cell>
          <cell r="M35">
            <v>6721.58370034887</v>
          </cell>
          <cell r="N35">
            <v>6982.14748341478</v>
          </cell>
        </row>
        <row r="37">
          <cell r="C37">
            <v>4075.46883839698</v>
          </cell>
          <cell r="D37">
            <v>3680.94896779305</v>
          </cell>
          <cell r="E37">
            <v>3954.21873551496</v>
          </cell>
          <cell r="F37">
            <v>3918.48466329711</v>
          </cell>
          <cell r="G37">
            <v>4090.9742059706</v>
          </cell>
          <cell r="H37">
            <v>3990.6187150762</v>
          </cell>
          <cell r="I37">
            <v>4047.66533166709</v>
          </cell>
          <cell r="J37">
            <v>4241.85985656108</v>
          </cell>
          <cell r="K37">
            <v>4113.66665706108</v>
          </cell>
          <cell r="L37">
            <v>4305.12245058765</v>
          </cell>
          <cell r="M37">
            <v>4244.04935066729</v>
          </cell>
          <cell r="N37">
            <v>4412.44911899801</v>
          </cell>
        </row>
        <row r="38">
          <cell r="C38">
            <v>617.149728912033</v>
          </cell>
          <cell r="D38">
            <v>560.055888295211</v>
          </cell>
          <cell r="E38">
            <v>602.92915041177</v>
          </cell>
          <cell r="F38">
            <v>586.901747010093</v>
          </cell>
          <cell r="G38">
            <v>602.428966697821</v>
          </cell>
          <cell r="H38">
            <v>592.742622692035</v>
          </cell>
          <cell r="I38">
            <v>620.1233797769</v>
          </cell>
          <cell r="J38">
            <v>649.98369436812</v>
          </cell>
          <cell r="K38">
            <v>633.23832277764</v>
          </cell>
          <cell r="L38">
            <v>674.066080171783</v>
          </cell>
          <cell r="M38">
            <v>681.422708256912</v>
          </cell>
          <cell r="N38">
            <v>707.676475256711</v>
          </cell>
        </row>
        <row r="39">
          <cell r="C39">
            <v>1274.37928972511</v>
          </cell>
          <cell r="D39">
            <v>1156.76455791775</v>
          </cell>
          <cell r="E39">
            <v>1275.1292405897</v>
          </cell>
          <cell r="F39">
            <v>1222.40152761761</v>
          </cell>
          <cell r="G39">
            <v>1284.39631735944</v>
          </cell>
          <cell r="H39">
            <v>1246.13221439463</v>
          </cell>
          <cell r="I39">
            <v>1313.08754248043</v>
          </cell>
          <cell r="J39">
            <v>1336.95594015485</v>
          </cell>
          <cell r="K39">
            <v>1302.42547495786</v>
          </cell>
          <cell r="L39">
            <v>1397.16927786798</v>
          </cell>
          <cell r="M39">
            <v>1366.74860994458</v>
          </cell>
          <cell r="N39">
            <v>1420.58567112578</v>
          </cell>
        </row>
        <row r="40">
          <cell r="C40">
            <v>54.7868301867129</v>
          </cell>
          <cell r="D40">
            <v>48.8685385882881</v>
          </cell>
          <cell r="E40">
            <v>53.6158260101357</v>
          </cell>
          <cell r="F40">
            <v>51.4269197463865</v>
          </cell>
          <cell r="G40">
            <v>52.6901125057849</v>
          </cell>
          <cell r="H40">
            <v>50.5471478493641</v>
          </cell>
          <cell r="I40">
            <v>51.8336706675547</v>
          </cell>
          <cell r="J40">
            <v>51.438406711678</v>
          </cell>
          <cell r="K40">
            <v>49.3948265320092</v>
          </cell>
          <cell r="L40">
            <v>50.6990835350775</v>
          </cell>
          <cell r="M40">
            <v>48.7124717500215</v>
          </cell>
          <cell r="N40">
            <v>50.0225927309783</v>
          </cell>
        </row>
        <row r="41">
          <cell r="C41">
            <v>2.17696013986939</v>
          </cell>
          <cell r="D41">
            <v>1.94179623529621</v>
          </cell>
          <cell r="E41">
            <v>2.13043017258818</v>
          </cell>
          <cell r="F41">
            <v>2.04345376475708</v>
          </cell>
          <cell r="G41">
            <v>2.0936468545345</v>
          </cell>
          <cell r="H41">
            <v>2.00849594103434</v>
          </cell>
          <cell r="I41">
            <v>2.05961605301542</v>
          </cell>
          <cell r="J41">
            <v>2.04391020046403</v>
          </cell>
          <cell r="K41">
            <v>1.96270833902023</v>
          </cell>
          <cell r="L41">
            <v>2.01453312059911</v>
          </cell>
          <cell r="M41">
            <v>1.93559490397436</v>
          </cell>
          <cell r="N41">
            <v>1.98765269129715</v>
          </cell>
        </row>
        <row r="42">
          <cell r="C42">
            <v>15.601547669064</v>
          </cell>
          <cell r="D42">
            <v>13.9162063529562</v>
          </cell>
          <cell r="E42">
            <v>15.2680829035486</v>
          </cell>
          <cell r="F42">
            <v>14.6447519807591</v>
          </cell>
          <cell r="G42">
            <v>15.0044691241639</v>
          </cell>
          <cell r="H42">
            <v>14.3942209107461</v>
          </cell>
          <cell r="I42">
            <v>14.7605817132772</v>
          </cell>
          <cell r="J42">
            <v>14.6480231033255</v>
          </cell>
          <cell r="K42">
            <v>14.066076429645</v>
          </cell>
          <cell r="L42">
            <v>14.4374873642936</v>
          </cell>
          <cell r="M42">
            <v>13.8717634784829</v>
          </cell>
          <cell r="N42">
            <v>14.2448442876296</v>
          </cell>
        </row>
        <row r="43">
          <cell r="C43">
            <v>120.894224965852</v>
          </cell>
          <cell r="D43">
            <v>108.121084974424</v>
          </cell>
          <cell r="E43">
            <v>119.106396954918</v>
          </cell>
          <cell r="F43">
            <v>114.461486477936</v>
          </cell>
          <cell r="G43">
            <v>117.551505132461</v>
          </cell>
          <cell r="H43">
            <v>112.926744803844</v>
          </cell>
          <cell r="I43">
            <v>116.020568038805</v>
          </cell>
          <cell r="J43">
            <v>115.293179787038</v>
          </cell>
          <cell r="K43">
            <v>110.813814206437</v>
          </cell>
          <cell r="L43">
            <v>113.908690424798</v>
          </cell>
          <cell r="M43">
            <v>109.517785059821</v>
          </cell>
          <cell r="N43">
            <v>112.614032902408</v>
          </cell>
        </row>
        <row r="44">
          <cell r="C44">
            <v>32.4593968285251</v>
          </cell>
          <cell r="D44">
            <v>30.1108073140946</v>
          </cell>
          <cell r="E44">
            <v>32.6539885200276</v>
          </cell>
          <cell r="F44">
            <v>31.2430329341843</v>
          </cell>
          <cell r="G44">
            <v>32.4411828198463</v>
          </cell>
          <cell r="H44">
            <v>31.7302735695448</v>
          </cell>
          <cell r="I44">
            <v>32.9647345196896</v>
          </cell>
          <cell r="J44">
            <v>34.7527246507922</v>
          </cell>
          <cell r="K44">
            <v>33.4540702151772</v>
          </cell>
          <cell r="L44">
            <v>35.3751267759233</v>
          </cell>
          <cell r="M44">
            <v>35.474490744832</v>
          </cell>
          <cell r="N44">
            <v>36.2399879194491</v>
          </cell>
        </row>
        <row r="45">
          <cell r="C45">
            <v>194.813108157872</v>
          </cell>
          <cell r="D45">
            <v>174.746855357319</v>
          </cell>
          <cell r="E45">
            <v>192.658771916837</v>
          </cell>
          <cell r="F45">
            <v>185.550141760308</v>
          </cell>
          <cell r="G45">
            <v>167.166730876465</v>
          </cell>
          <cell r="H45">
            <v>183.716948639533</v>
          </cell>
          <cell r="I45">
            <v>149.903532891536</v>
          </cell>
          <cell r="J45">
            <v>188.151253727429</v>
          </cell>
          <cell r="K45">
            <v>181.209799529707</v>
          </cell>
          <cell r="L45">
            <v>186.516038200828</v>
          </cell>
          <cell r="M45">
            <v>179.684661416242</v>
          </cell>
          <cell r="N45">
            <v>184.999002322721</v>
          </cell>
        </row>
        <row r="46">
          <cell r="C46">
            <v>43.317708005137</v>
          </cell>
          <cell r="D46">
            <v>38.9587900684932</v>
          </cell>
          <cell r="E46">
            <v>42.9489685787671</v>
          </cell>
          <cell r="F46">
            <v>41.3862380136986</v>
          </cell>
          <cell r="G46">
            <v>42.5833702910959</v>
          </cell>
          <cell r="H46">
            <v>41.033939640411</v>
          </cell>
          <cell r="I46">
            <v>42.2208812928082</v>
          </cell>
          <cell r="J46">
            <v>42.0407973030822</v>
          </cell>
          <cell r="K46">
            <v>40.5111113013699</v>
          </cell>
          <cell r="L46">
            <v>41.6829304366438</v>
          </cell>
          <cell r="M46">
            <v>40.1662641267123</v>
          </cell>
          <cell r="N46">
            <v>41.3281051797945</v>
          </cell>
        </row>
        <row r="48">
          <cell r="C48">
            <v>6431.04763298715</v>
          </cell>
          <cell r="D48">
            <v>5814.43349289688</v>
          </cell>
          <cell r="E48">
            <v>6290.65959157326</v>
          </cell>
          <cell r="F48">
            <v>6168.54396260284</v>
          </cell>
          <cell r="G48">
            <v>6407.33050763221</v>
          </cell>
          <cell r="H48">
            <v>6265.85132351735</v>
          </cell>
          <cell r="I48">
            <v>6390.63983910111</v>
          </cell>
          <cell r="J48">
            <v>6677.16778656787</v>
          </cell>
          <cell r="K48">
            <v>6480.74286134994</v>
          </cell>
          <cell r="L48">
            <v>6820.99169848558</v>
          </cell>
          <cell r="M48">
            <v>6721.58370034887</v>
          </cell>
          <cell r="N48">
            <v>6982.14748341478</v>
          </cell>
        </row>
        <row r="51">
          <cell r="C51">
            <v>-319.990980179732</v>
          </cell>
          <cell r="D51">
            <v>-299.346400813297</v>
          </cell>
          <cell r="E51">
            <v>-319.990980179732</v>
          </cell>
          <cell r="F51">
            <v>-309.668690496515</v>
          </cell>
          <cell r="G51">
            <v>-319.990980179732</v>
          </cell>
          <cell r="H51">
            <v>-309.668690496515</v>
          </cell>
          <cell r="I51">
            <v>-319.990980179732</v>
          </cell>
          <cell r="J51">
            <v>-319.990980179732</v>
          </cell>
          <cell r="K51">
            <v>-309.668690496515</v>
          </cell>
          <cell r="L51">
            <v>-319.990980179732</v>
          </cell>
          <cell r="M51">
            <v>-309.668690496515</v>
          </cell>
          <cell r="N51">
            <v>-319.990980179732</v>
          </cell>
        </row>
        <row r="52">
          <cell r="C52">
            <v>-319.990980179732</v>
          </cell>
          <cell r="D52">
            <v>-299.346400813297</v>
          </cell>
          <cell r="E52">
            <v>-319.990980179732</v>
          </cell>
          <cell r="F52">
            <v>-309.668690496515</v>
          </cell>
          <cell r="G52">
            <v>-319.990980179732</v>
          </cell>
          <cell r="H52">
            <v>-309.668690496515</v>
          </cell>
          <cell r="I52">
            <v>-319.990980179732</v>
          </cell>
          <cell r="J52">
            <v>-319.990980179732</v>
          </cell>
          <cell r="K52">
            <v>-309.668690496515</v>
          </cell>
          <cell r="L52">
            <v>-319.990980179732</v>
          </cell>
          <cell r="M52">
            <v>-309.668690496515</v>
          </cell>
          <cell r="N52">
            <v>-319.990980179732</v>
          </cell>
        </row>
        <row r="55">
          <cell r="C55">
            <v>-5829.28977450558</v>
          </cell>
          <cell r="D55">
            <v>-5306.03611201197</v>
          </cell>
          <cell r="E55">
            <v>-5760.72977565269</v>
          </cell>
          <cell r="F55">
            <v>-5473.94530401518</v>
          </cell>
          <cell r="G55">
            <v>-5563.98340743409</v>
          </cell>
          <cell r="H55">
            <v>-5349.7965756501</v>
          </cell>
          <cell r="I55">
            <v>-5480.39841359342</v>
          </cell>
          <cell r="J55">
            <v>-5499.64942779046</v>
          </cell>
          <cell r="K55">
            <v>-5375.95841191789</v>
          </cell>
          <cell r="L55">
            <v>-5627.15540925435</v>
          </cell>
          <cell r="M55">
            <v>-5522.92890687678</v>
          </cell>
          <cell r="N55">
            <v>-5732.55923366976</v>
          </cell>
        </row>
        <row r="56">
          <cell r="C56">
            <v>-36.0113145055749</v>
          </cell>
          <cell r="D56">
            <v>-45.7714200119691</v>
          </cell>
          <cell r="E56">
            <v>-32.8649716526858</v>
          </cell>
          <cell r="F56">
            <v>-8.63528001518009</v>
          </cell>
          <cell r="G56">
            <v>-9.82030743409301</v>
          </cell>
          <cell r="H56">
            <v>-3.5635316501</v>
          </cell>
          <cell r="I56">
            <v>-5.8311375934209</v>
          </cell>
          <cell r="J56">
            <v>-7.71218379046539</v>
          </cell>
          <cell r="K56">
            <v>-8.95001991788602</v>
          </cell>
          <cell r="L56">
            <v>-14.4400132543471</v>
          </cell>
          <cell r="M56">
            <v>-18.9614948767769</v>
          </cell>
          <cell r="N56">
            <v>-42.5796616697634</v>
          </cell>
        </row>
        <row r="62">
          <cell r="C62">
            <v>-368.32246</v>
          </cell>
          <cell r="D62">
            <v>-332.078692</v>
          </cell>
          <cell r="E62">
            <v>-302.908804</v>
          </cell>
          <cell r="F62">
            <v>-205.944024</v>
          </cell>
          <cell r="G62">
            <v>-129.2071</v>
          </cell>
          <cell r="H62">
            <v>-86.867044</v>
          </cell>
          <cell r="I62">
            <v>-49.611276</v>
          </cell>
          <cell r="J62">
            <v>-66.981244</v>
          </cell>
          <cell r="K62">
            <v>-107.642392</v>
          </cell>
          <cell r="L62">
            <v>-187.759396</v>
          </cell>
          <cell r="M62">
            <v>-244.601412</v>
          </cell>
          <cell r="N62">
            <v>-265.023572</v>
          </cell>
        </row>
        <row r="70">
          <cell r="C70">
            <v>281.766878301846</v>
          </cell>
          <cell r="D70">
            <v>209.050980071612</v>
          </cell>
          <cell r="E70">
            <v>209.938835740839</v>
          </cell>
          <cell r="F70">
            <v>384.92996809115</v>
          </cell>
          <cell r="G70">
            <v>523.356120018388</v>
          </cell>
          <cell r="H70">
            <v>606.386057370732</v>
          </cell>
          <cell r="I70">
            <v>590.250445327953</v>
          </cell>
          <cell r="J70">
            <v>857.527378597671</v>
          </cell>
          <cell r="K70">
            <v>795.115758935539</v>
          </cell>
          <cell r="L70">
            <v>873.845309051499</v>
          </cell>
          <cell r="M70">
            <v>888.986102975578</v>
          </cell>
          <cell r="N70">
            <v>929.597269565287</v>
          </cell>
        </row>
        <row r="71">
          <cell r="C71">
            <v>3719.46654371167</v>
          </cell>
          <cell r="D71">
            <v>3335.83114696778</v>
          </cell>
          <cell r="E71">
            <v>3601.36278368254</v>
          </cell>
          <cell r="F71">
            <v>3600.18069278541</v>
          </cell>
          <cell r="G71">
            <v>3761.16291835678</v>
          </cell>
          <cell r="H71">
            <v>3677.38649292959</v>
          </cell>
          <cell r="I71">
            <v>3721.84321389394</v>
          </cell>
          <cell r="J71">
            <v>3914.15669259089</v>
          </cell>
          <cell r="K71">
            <v>3795.04794664668</v>
          </cell>
          <cell r="L71">
            <v>3970.69145715357</v>
          </cell>
          <cell r="M71">
            <v>3915.419165294</v>
          </cell>
          <cell r="N71">
            <v>4049.87847714852</v>
          </cell>
        </row>
        <row r="72">
          <cell r="C72">
            <v>617.149728912033</v>
          </cell>
          <cell r="D72">
            <v>560.055888295211</v>
          </cell>
          <cell r="E72">
            <v>602.92915041177</v>
          </cell>
          <cell r="F72">
            <v>586.901747010093</v>
          </cell>
          <cell r="G72">
            <v>602.428966697821</v>
          </cell>
          <cell r="H72">
            <v>592.742622692035</v>
          </cell>
          <cell r="I72">
            <v>620.1233797769</v>
          </cell>
          <cell r="J72">
            <v>649.98369436812</v>
          </cell>
          <cell r="K72">
            <v>633.23832277764</v>
          </cell>
          <cell r="L72">
            <v>674.066080171783</v>
          </cell>
          <cell r="M72">
            <v>681.422708256912</v>
          </cell>
          <cell r="N72">
            <v>707.676475256711</v>
          </cell>
        </row>
        <row r="73">
          <cell r="C73">
            <v>1274.37928972511</v>
          </cell>
          <cell r="D73">
            <v>1156.76455791775</v>
          </cell>
          <cell r="E73">
            <v>1275.1292405897</v>
          </cell>
          <cell r="F73">
            <v>1222.40152761761</v>
          </cell>
          <cell r="G73">
            <v>1284.39631735944</v>
          </cell>
          <cell r="H73">
            <v>1246.13221439463</v>
          </cell>
          <cell r="I73">
            <v>1313.08754248043</v>
          </cell>
          <cell r="J73">
            <v>1336.95594015485</v>
          </cell>
          <cell r="K73">
            <v>1302.42547495786</v>
          </cell>
          <cell r="L73">
            <v>1397.16927786798</v>
          </cell>
          <cell r="M73">
            <v>1366.74860994458</v>
          </cell>
          <cell r="N73">
            <v>1420.58567112578</v>
          </cell>
        </row>
        <row r="74">
          <cell r="C74">
            <v>54.7868301867129</v>
          </cell>
          <cell r="D74">
            <v>48.8685385882881</v>
          </cell>
          <cell r="E74">
            <v>53.6158260101357</v>
          </cell>
          <cell r="F74">
            <v>51.4269197463865</v>
          </cell>
          <cell r="G74">
            <v>52.6901125057849</v>
          </cell>
          <cell r="H74">
            <v>50.5471478493641</v>
          </cell>
          <cell r="I74">
            <v>51.8336706675547</v>
          </cell>
          <cell r="J74">
            <v>51.438406711678</v>
          </cell>
          <cell r="K74">
            <v>49.3948265320092</v>
          </cell>
          <cell r="L74">
            <v>50.6990835350775</v>
          </cell>
          <cell r="M74">
            <v>48.7124717500215</v>
          </cell>
          <cell r="N74">
            <v>50.0225927309783</v>
          </cell>
        </row>
        <row r="75">
          <cell r="C75">
            <v>2.17696013986939</v>
          </cell>
          <cell r="D75">
            <v>1.94179623529621</v>
          </cell>
          <cell r="E75">
            <v>2.13043017258818</v>
          </cell>
          <cell r="F75">
            <v>2.04345376475708</v>
          </cell>
          <cell r="G75">
            <v>2.0936468545345</v>
          </cell>
          <cell r="H75">
            <v>2.00849594103434</v>
          </cell>
          <cell r="I75">
            <v>2.05961605301542</v>
          </cell>
          <cell r="J75">
            <v>2.04391020046403</v>
          </cell>
          <cell r="K75">
            <v>1.96270833902023</v>
          </cell>
          <cell r="L75">
            <v>2.01453312059911</v>
          </cell>
          <cell r="M75">
            <v>1.93559490397436</v>
          </cell>
          <cell r="N75">
            <v>1.98765269129715</v>
          </cell>
        </row>
        <row r="76">
          <cell r="C76">
            <v>15.601547669064</v>
          </cell>
          <cell r="D76">
            <v>13.9162063529562</v>
          </cell>
          <cell r="E76">
            <v>15.2680829035486</v>
          </cell>
          <cell r="F76">
            <v>14.6447519807591</v>
          </cell>
          <cell r="G76">
            <v>15.0044691241639</v>
          </cell>
          <cell r="H76">
            <v>14.3942209107461</v>
          </cell>
          <cell r="I76">
            <v>14.7605817132772</v>
          </cell>
          <cell r="J76">
            <v>14.6480231033255</v>
          </cell>
          <cell r="K76">
            <v>14.066076429645</v>
          </cell>
          <cell r="L76">
            <v>14.4374873642936</v>
          </cell>
          <cell r="M76">
            <v>13.8717634784829</v>
          </cell>
          <cell r="N76">
            <v>14.2448442876296</v>
          </cell>
        </row>
        <row r="77">
          <cell r="C77">
            <v>-247.428235034148</v>
          </cell>
          <cell r="D77">
            <v>-223.957607025576</v>
          </cell>
          <cell r="E77">
            <v>-183.802407045082</v>
          </cell>
          <cell r="F77">
            <v>-91.4825375220641</v>
          </cell>
          <cell r="G77">
            <v>-11.6555948675386</v>
          </cell>
          <cell r="H77">
            <v>26.0597008038437</v>
          </cell>
          <cell r="I77">
            <v>66.4092920388051</v>
          </cell>
          <cell r="J77">
            <v>48.3119357870377</v>
          </cell>
          <cell r="K77">
            <v>3.17142220643683</v>
          </cell>
          <cell r="L77">
            <v>-73.850705575202</v>
          </cell>
          <cell r="M77">
            <v>-135.083626940179</v>
          </cell>
          <cell r="N77">
            <v>-152.409539097592</v>
          </cell>
        </row>
        <row r="78">
          <cell r="C78">
            <v>32.4593968285251</v>
          </cell>
          <cell r="D78">
            <v>30.1108073140946</v>
          </cell>
          <cell r="E78">
            <v>32.6539885200276</v>
          </cell>
          <cell r="F78">
            <v>31.2430329341843</v>
          </cell>
          <cell r="G78">
            <v>32.4411828198463</v>
          </cell>
          <cell r="H78">
            <v>31.7302735695448</v>
          </cell>
          <cell r="I78">
            <v>32.9647345196896</v>
          </cell>
          <cell r="J78">
            <v>34.7527246507922</v>
          </cell>
          <cell r="K78">
            <v>33.4540702151772</v>
          </cell>
          <cell r="L78">
            <v>35.3751267759233</v>
          </cell>
          <cell r="M78">
            <v>35.474490744832</v>
          </cell>
          <cell r="N78">
            <v>36.2399879194491</v>
          </cell>
        </row>
        <row r="79">
          <cell r="C79">
            <v>194.813108157872</v>
          </cell>
          <cell r="D79">
            <v>174.746855357319</v>
          </cell>
          <cell r="E79">
            <v>192.658771916837</v>
          </cell>
          <cell r="F79">
            <v>185.550141760308</v>
          </cell>
          <cell r="G79">
            <v>167.166730876465</v>
          </cell>
          <cell r="H79">
            <v>183.716948639533</v>
          </cell>
          <cell r="I79">
            <v>149.903532891536</v>
          </cell>
          <cell r="J79">
            <v>188.151253727429</v>
          </cell>
          <cell r="K79">
            <v>181.209799529707</v>
          </cell>
          <cell r="L79">
            <v>186.516038200828</v>
          </cell>
          <cell r="M79">
            <v>179.684661416242</v>
          </cell>
          <cell r="N79">
            <v>184.999002322721</v>
          </cell>
        </row>
        <row r="80">
          <cell r="C80">
            <v>43.317708005137</v>
          </cell>
          <cell r="D80">
            <v>38.9587900684932</v>
          </cell>
          <cell r="E80">
            <v>42.9489685787671</v>
          </cell>
          <cell r="F80">
            <v>41.3862380136986</v>
          </cell>
          <cell r="G80">
            <v>42.5833702910959</v>
          </cell>
          <cell r="H80">
            <v>41.033939640411</v>
          </cell>
          <cell r="I80">
            <v>42.2208812928082</v>
          </cell>
          <cell r="J80">
            <v>42.0407973030822</v>
          </cell>
          <cell r="K80">
            <v>40.5111113013699</v>
          </cell>
          <cell r="L80">
            <v>41.6829304366438</v>
          </cell>
          <cell r="M80">
            <v>40.1662641267123</v>
          </cell>
          <cell r="N80">
            <v>41.3281051797945</v>
          </cell>
        </row>
        <row r="82">
          <cell r="C82">
            <v>270.980513428696</v>
          </cell>
          <cell r="D82">
            <v>236.968379937391</v>
          </cell>
          <cell r="E82">
            <v>262.474398657391</v>
          </cell>
          <cell r="F82">
            <v>252.4046616</v>
          </cell>
          <cell r="G82">
            <v>256.52986632</v>
          </cell>
          <cell r="H82">
            <v>252.4046616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5">
          <cell r="C85">
            <v>6.195</v>
          </cell>
          <cell r="D85">
            <v>6.195</v>
          </cell>
          <cell r="E85">
            <v>6.195</v>
          </cell>
          <cell r="F85">
            <v>6.195</v>
          </cell>
          <cell r="G85">
            <v>6.195</v>
          </cell>
          <cell r="H85">
            <v>6.195</v>
          </cell>
          <cell r="I85">
            <v>6.195</v>
          </cell>
          <cell r="J85">
            <v>6.195</v>
          </cell>
          <cell r="K85">
            <v>6.195</v>
          </cell>
          <cell r="L85">
            <v>6.195</v>
          </cell>
          <cell r="M85">
            <v>6.195</v>
          </cell>
          <cell r="N85">
            <v>6.195</v>
          </cell>
        </row>
        <row r="88">
          <cell r="C88">
            <v>0.2825</v>
          </cell>
          <cell r="D88">
            <v>0.2825</v>
          </cell>
          <cell r="E88">
            <v>0.2825</v>
          </cell>
          <cell r="F88">
            <v>0.24</v>
          </cell>
          <cell r="G88">
            <v>0.24</v>
          </cell>
          <cell r="H88">
            <v>0.24</v>
          </cell>
          <cell r="I88">
            <v>0.24</v>
          </cell>
          <cell r="J88">
            <v>0.24</v>
          </cell>
          <cell r="K88">
            <v>0.24</v>
          </cell>
          <cell r="L88">
            <v>0.24</v>
          </cell>
          <cell r="M88">
            <v>0.2475</v>
          </cell>
          <cell r="N88">
            <v>0.2475</v>
          </cell>
        </row>
        <row r="89">
          <cell r="C89">
            <v>0.495</v>
          </cell>
          <cell r="D89">
            <v>0.495</v>
          </cell>
          <cell r="E89">
            <v>0.495</v>
          </cell>
          <cell r="F89">
            <v>0.32</v>
          </cell>
          <cell r="G89">
            <v>0.32</v>
          </cell>
          <cell r="H89">
            <v>0.32</v>
          </cell>
          <cell r="I89">
            <v>0.32</v>
          </cell>
          <cell r="J89">
            <v>0.32</v>
          </cell>
          <cell r="K89">
            <v>0.32</v>
          </cell>
          <cell r="L89">
            <v>0.32</v>
          </cell>
          <cell r="M89">
            <v>0.455</v>
          </cell>
          <cell r="N89">
            <v>0.455</v>
          </cell>
        </row>
        <row r="90">
          <cell r="C90">
            <v>0.188</v>
          </cell>
          <cell r="D90">
            <v>0.188</v>
          </cell>
          <cell r="E90">
            <v>0.188</v>
          </cell>
          <cell r="F90">
            <v>0.06</v>
          </cell>
          <cell r="G90">
            <v>0.06</v>
          </cell>
          <cell r="H90">
            <v>0.06</v>
          </cell>
          <cell r="I90">
            <v>0.06</v>
          </cell>
          <cell r="J90">
            <v>0.06</v>
          </cell>
          <cell r="K90">
            <v>0.06</v>
          </cell>
          <cell r="L90">
            <v>0.06</v>
          </cell>
          <cell r="M90">
            <v>0.188</v>
          </cell>
          <cell r="N90">
            <v>0.188</v>
          </cell>
        </row>
        <row r="91">
          <cell r="C91">
            <v>0.81</v>
          </cell>
          <cell r="D91">
            <v>0.81</v>
          </cell>
          <cell r="E91">
            <v>0.81</v>
          </cell>
          <cell r="F91">
            <v>0.34</v>
          </cell>
          <cell r="G91">
            <v>0.34</v>
          </cell>
          <cell r="H91">
            <v>0.34</v>
          </cell>
          <cell r="I91">
            <v>0.34</v>
          </cell>
          <cell r="J91">
            <v>0.34</v>
          </cell>
          <cell r="K91">
            <v>0.34</v>
          </cell>
          <cell r="L91">
            <v>0.34</v>
          </cell>
          <cell r="M91">
            <v>0.81</v>
          </cell>
          <cell r="N91">
            <v>0.81</v>
          </cell>
        </row>
        <row r="92">
          <cell r="C92">
            <v>0.59</v>
          </cell>
          <cell r="D92">
            <v>0.59</v>
          </cell>
          <cell r="E92">
            <v>0.59</v>
          </cell>
          <cell r="F92">
            <v>0.12</v>
          </cell>
          <cell r="G92">
            <v>0.12</v>
          </cell>
          <cell r="H92">
            <v>0.12</v>
          </cell>
          <cell r="I92">
            <v>0.12</v>
          </cell>
          <cell r="J92">
            <v>0.12</v>
          </cell>
          <cell r="K92">
            <v>0.12</v>
          </cell>
          <cell r="L92">
            <v>0.12</v>
          </cell>
          <cell r="M92">
            <v>0.59</v>
          </cell>
          <cell r="N92">
            <v>0.59</v>
          </cell>
        </row>
        <row r="93">
          <cell r="C93">
            <v>0.81</v>
          </cell>
          <cell r="D93">
            <v>0.81</v>
          </cell>
          <cell r="E93">
            <v>0.81</v>
          </cell>
          <cell r="F93">
            <v>0.411556406835326</v>
          </cell>
          <cell r="G93">
            <v>0.411556406835326</v>
          </cell>
          <cell r="H93">
            <v>0.411556406835326</v>
          </cell>
          <cell r="I93">
            <v>0.411556406835326</v>
          </cell>
          <cell r="J93">
            <v>0.411556406835326</v>
          </cell>
          <cell r="K93">
            <v>0.411556406835326</v>
          </cell>
          <cell r="L93">
            <v>0.411556406835326</v>
          </cell>
          <cell r="M93">
            <v>0.81</v>
          </cell>
          <cell r="N93">
            <v>0.81</v>
          </cell>
        </row>
        <row r="94">
          <cell r="C94">
            <v>0.74</v>
          </cell>
          <cell r="D94">
            <v>0.74</v>
          </cell>
          <cell r="E94">
            <v>0.74</v>
          </cell>
          <cell r="F94">
            <v>0.4</v>
          </cell>
          <cell r="G94">
            <v>0.4</v>
          </cell>
          <cell r="H94">
            <v>0.4</v>
          </cell>
          <cell r="I94">
            <v>0.4</v>
          </cell>
          <cell r="J94">
            <v>0.4</v>
          </cell>
          <cell r="K94">
            <v>0.4</v>
          </cell>
          <cell r="L94">
            <v>0.4</v>
          </cell>
          <cell r="M94">
            <v>0.56</v>
          </cell>
          <cell r="N94">
            <v>0.56</v>
          </cell>
        </row>
        <row r="95">
          <cell r="C95">
            <v>-0.4</v>
          </cell>
          <cell r="D95">
            <v>-0.4</v>
          </cell>
          <cell r="E95">
            <v>-0.4</v>
          </cell>
          <cell r="F95">
            <v>-0.4</v>
          </cell>
          <cell r="G95">
            <v>-0.4</v>
          </cell>
          <cell r="H95">
            <v>-0.4</v>
          </cell>
          <cell r="I95">
            <v>-0.4</v>
          </cell>
          <cell r="J95">
            <v>-0.4</v>
          </cell>
          <cell r="K95">
            <v>-0.4</v>
          </cell>
          <cell r="L95">
            <v>-0.4</v>
          </cell>
          <cell r="M95">
            <v>-0.4</v>
          </cell>
          <cell r="N95">
            <v>-0.4</v>
          </cell>
        </row>
        <row r="96">
          <cell r="C96">
            <v>-0.92925</v>
          </cell>
          <cell r="D96">
            <v>-0.92925</v>
          </cell>
          <cell r="E96">
            <v>-0.92925</v>
          </cell>
          <cell r="F96">
            <v>-0.92925</v>
          </cell>
          <cell r="G96">
            <v>-0.92925</v>
          </cell>
          <cell r="H96">
            <v>-0.92925</v>
          </cell>
          <cell r="I96">
            <v>-0.92925</v>
          </cell>
          <cell r="J96">
            <v>-0.92925</v>
          </cell>
          <cell r="K96">
            <v>-0.92925</v>
          </cell>
          <cell r="L96">
            <v>-0.92925</v>
          </cell>
          <cell r="M96">
            <v>-0.92925</v>
          </cell>
          <cell r="N96">
            <v>-0.92925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9">
          <cell r="C99">
            <v>29.1336160214777</v>
          </cell>
          <cell r="D99">
            <v>25.906576642431</v>
          </cell>
          <cell r="E99">
            <v>28.2484141359094</v>
          </cell>
          <cell r="F99">
            <v>26.9327233761304</v>
          </cell>
          <cell r="G99">
            <v>27.4272355786467</v>
          </cell>
          <cell r="H99">
            <v>26.1654567085162</v>
          </cell>
          <cell r="I99">
            <v>26.6607964998428</v>
          </cell>
          <cell r="J99">
            <v>26.2959262365054</v>
          </cell>
          <cell r="K99">
            <v>25.1054862670898</v>
          </cell>
          <cell r="L99">
            <v>25.5994041566614</v>
          </cell>
          <cell r="M99">
            <v>24.4515167403548</v>
          </cell>
          <cell r="N99">
            <v>24.9433174027116</v>
          </cell>
        </row>
        <row r="107">
          <cell r="C107">
            <v>0.728243412610125</v>
          </cell>
          <cell r="D107">
            <v>0.728243412610125</v>
          </cell>
          <cell r="E107">
            <v>0.728243412610125</v>
          </cell>
          <cell r="F107">
            <v>0.724118160241744</v>
          </cell>
          <cell r="G107">
            <v>0.724118160241744</v>
          </cell>
          <cell r="H107">
            <v>0.724118160241744</v>
          </cell>
          <cell r="I107">
            <v>0.724118160241744</v>
          </cell>
          <cell r="J107">
            <v>0.724118160241744</v>
          </cell>
          <cell r="K107">
            <v>0.724118160241744</v>
          </cell>
          <cell r="L107">
            <v>0.724118160241744</v>
          </cell>
          <cell r="M107">
            <v>0.724846145953812</v>
          </cell>
          <cell r="N107">
            <v>0.724846145953811</v>
          </cell>
        </row>
        <row r="108">
          <cell r="C108">
            <v>2017.12609106772</v>
          </cell>
          <cell r="D108">
            <v>1821.92034031923</v>
          </cell>
          <cell r="E108">
            <v>2017.12609106772</v>
          </cell>
          <cell r="F108">
            <v>1940.9997626203</v>
          </cell>
          <cell r="G108">
            <v>2005.69975470764</v>
          </cell>
          <cell r="H108">
            <v>1940.9997626203</v>
          </cell>
          <cell r="I108">
            <v>2005.69975470764</v>
          </cell>
          <cell r="J108">
            <v>2005.69975470764</v>
          </cell>
          <cell r="K108">
            <v>1940.9997626203</v>
          </cell>
          <cell r="L108">
            <v>2005.69975470764</v>
          </cell>
          <cell r="M108">
            <v>1942.95112936111</v>
          </cell>
          <cell r="N108">
            <v>2007.71616700648</v>
          </cell>
        </row>
        <row r="111">
          <cell r="C111">
            <v>17.65</v>
          </cell>
          <cell r="D111">
            <v>17.65</v>
          </cell>
          <cell r="E111">
            <v>17.65</v>
          </cell>
          <cell r="F111">
            <v>17.65</v>
          </cell>
          <cell r="G111">
            <v>17.65</v>
          </cell>
          <cell r="H111">
            <v>17.65</v>
          </cell>
          <cell r="I111">
            <v>17.65</v>
          </cell>
          <cell r="J111">
            <v>17.65</v>
          </cell>
          <cell r="K111">
            <v>17.65</v>
          </cell>
          <cell r="L111">
            <v>17.65</v>
          </cell>
          <cell r="M111">
            <v>17.65</v>
          </cell>
          <cell r="N111">
            <v>17.65</v>
          </cell>
        </row>
      </sheetData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-DEPR JE "/>
      <sheetName val="2-CF Veh Depr JE"/>
      <sheetName val="3-CF Vehicle Ins"/>
      <sheetName val="Spreadsheet Change Management"/>
      <sheetName val="New Calc"/>
      <sheetName val="Plant Balance"/>
      <sheetName val="Vehicles"/>
      <sheetName val="BALANCE SUMMARY"/>
      <sheetName val="ACCUM DEPR"/>
      <sheetName val="301"/>
      <sheetName val="302"/>
      <sheetName val="303"/>
      <sheetName val="303x"/>
      <sheetName val="374"/>
      <sheetName val="375"/>
      <sheetName val="376.1 Plastic"/>
      <sheetName val="376.2 Steel"/>
      <sheetName val="376G GRIP"/>
      <sheetName val="378"/>
      <sheetName val="379"/>
      <sheetName val="379 CIAC"/>
      <sheetName val="380 CIAC"/>
      <sheetName val="380.1 Plastic"/>
      <sheetName val="380.2 Steel"/>
      <sheetName val="380G GRIP"/>
      <sheetName val="381"/>
      <sheetName val="381.1"/>
      <sheetName val="382"/>
      <sheetName val="382.1"/>
      <sheetName val="383"/>
      <sheetName val="384"/>
      <sheetName val="385"/>
      <sheetName val="385 CIAC"/>
      <sheetName val="387"/>
      <sheetName val="389"/>
      <sheetName val="389A"/>
      <sheetName val="390"/>
      <sheetName val="390A"/>
      <sheetName val="3910"/>
      <sheetName val="391.2"/>
      <sheetName val="391.A"/>
      <sheetName val="391.S"/>
      <sheetName val="391.3"/>
      <sheetName val="391.4"/>
      <sheetName val="392 Other"/>
      <sheetName val="3920"/>
      <sheetName val="3921"/>
      <sheetName val="3922 "/>
      <sheetName val="3923"/>
      <sheetName val="3924"/>
      <sheetName val="393"/>
      <sheetName val="394"/>
      <sheetName val="396"/>
      <sheetName val="397"/>
      <sheetName val="397.1"/>
      <sheetName val="398"/>
      <sheetName val="398A"/>
      <sheetName val="399"/>
      <sheetName val="CF10-CF20 Split"/>
      <sheetName val="Sheet1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CUC-CENTRAL FLORIDA DIVISION</v>
          </cell>
          <cell r="N1">
            <v>0</v>
          </cell>
          <cell r="O1">
            <v>0</v>
          </cell>
        </row>
        <row r="2">
          <cell r="B2" t="str">
            <v>GAS PLANT IN SERVICE</v>
          </cell>
          <cell r="F2">
            <v>0</v>
          </cell>
          <cell r="G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</row>
        <row r="3">
          <cell r="B3">
            <v>43738</v>
          </cell>
          <cell r="F3">
            <v>0</v>
          </cell>
          <cell r="G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B4" t="str">
            <v>MONTHLY ACCOUNT BALANCES</v>
          </cell>
          <cell r="C4" t="str">
            <v>  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6">
          <cell r="N6">
            <v>0</v>
          </cell>
          <cell r="O6">
            <v>0</v>
          </cell>
        </row>
        <row r="7">
          <cell r="A7" t="str">
            <v>ACCT</v>
          </cell>
          <cell r="B7" t="str">
            <v>DESCRIPTION</v>
          </cell>
          <cell r="C7" t="str">
            <v>Acct</v>
          </cell>
          <cell r="D7" t="str">
            <v>Actual </v>
          </cell>
          <cell r="E7" t="str">
            <v>Actual </v>
          </cell>
          <cell r="F7" t="str">
            <v>Actual</v>
          </cell>
          <cell r="G7" t="str">
            <v>Actual</v>
          </cell>
          <cell r="H7" t="str">
            <v>Actual</v>
          </cell>
          <cell r="I7" t="str">
            <v>Actual</v>
          </cell>
          <cell r="J7" t="str">
            <v>Actual</v>
          </cell>
          <cell r="K7" t="str">
            <v>Actual</v>
          </cell>
          <cell r="L7" t="str">
            <v>Actual</v>
          </cell>
          <cell r="M7" t="str">
            <v>Actual</v>
          </cell>
          <cell r="N7" t="str">
            <v>Actuals</v>
          </cell>
          <cell r="O7" t="str">
            <v>Estimate</v>
          </cell>
          <cell r="P7">
            <v>0</v>
          </cell>
          <cell r="U7">
            <v>0</v>
          </cell>
          <cell r="V7">
            <v>0</v>
          </cell>
        </row>
        <row r="8">
          <cell r="A8" t="str">
            <v>NO.</v>
          </cell>
          <cell r="B8">
            <v>0</v>
          </cell>
          <cell r="C8" t="str">
            <v>BALANCE</v>
          </cell>
          <cell r="D8" t="str">
            <v>BALANCE</v>
          </cell>
          <cell r="E8" t="str">
            <v>BALANCE</v>
          </cell>
          <cell r="F8" t="str">
            <v>BALANCE</v>
          </cell>
          <cell r="G8" t="str">
            <v>BALANCE</v>
          </cell>
          <cell r="H8" t="str">
            <v>BALANCE</v>
          </cell>
          <cell r="I8" t="str">
            <v>BALANCE</v>
          </cell>
          <cell r="J8" t="str">
            <v>BALANCE</v>
          </cell>
          <cell r="K8" t="str">
            <v>BALANCE</v>
          </cell>
          <cell r="L8" t="str">
            <v>BALANCE</v>
          </cell>
          <cell r="M8" t="str">
            <v>BALANCE</v>
          </cell>
          <cell r="N8" t="str">
            <v>BALANCE</v>
          </cell>
          <cell r="O8" t="str">
            <v>BALANCE</v>
          </cell>
          <cell r="P8">
            <v>2019</v>
          </cell>
          <cell r="U8">
            <v>0</v>
          </cell>
          <cell r="V8">
            <v>0</v>
          </cell>
        </row>
        <row r="9">
          <cell r="A9">
            <v>0</v>
          </cell>
          <cell r="B9">
            <v>0</v>
          </cell>
          <cell r="C9">
            <v>43465</v>
          </cell>
          <cell r="D9">
            <v>43496</v>
          </cell>
          <cell r="E9">
            <v>43524</v>
          </cell>
          <cell r="F9">
            <v>43555</v>
          </cell>
          <cell r="G9">
            <v>43585</v>
          </cell>
          <cell r="H9">
            <v>43616</v>
          </cell>
          <cell r="I9">
            <v>43646</v>
          </cell>
          <cell r="J9">
            <v>43677</v>
          </cell>
          <cell r="K9">
            <v>43708</v>
          </cell>
          <cell r="L9">
            <v>43738</v>
          </cell>
          <cell r="M9">
            <v>43769</v>
          </cell>
          <cell r="N9">
            <v>43799</v>
          </cell>
          <cell r="O9">
            <v>43829</v>
          </cell>
          <cell r="P9" t="str">
            <v>ADDITIONS</v>
          </cell>
          <cell r="U9">
            <v>0</v>
          </cell>
          <cell r="V9">
            <v>0</v>
          </cell>
        </row>
        <row r="10">
          <cell r="A10">
            <v>3010</v>
          </cell>
          <cell r="B10" t="str">
            <v>Organization</v>
          </cell>
          <cell r="C10">
            <v>23328.06</v>
          </cell>
          <cell r="D10">
            <v>23328.06</v>
          </cell>
          <cell r="E10">
            <v>23328.06</v>
          </cell>
          <cell r="F10">
            <v>23328.06</v>
          </cell>
          <cell r="G10">
            <v>23328.06</v>
          </cell>
          <cell r="H10">
            <v>23328.06</v>
          </cell>
          <cell r="I10">
            <v>23328.06</v>
          </cell>
          <cell r="J10">
            <v>23328.06</v>
          </cell>
          <cell r="K10">
            <v>23328.06</v>
          </cell>
          <cell r="L10">
            <v>23328.06</v>
          </cell>
          <cell r="M10">
            <v>23328.06</v>
          </cell>
          <cell r="N10">
            <v>23328.06</v>
          </cell>
          <cell r="O10">
            <v>23328.06</v>
          </cell>
          <cell r="P10">
            <v>0</v>
          </cell>
          <cell r="Q10">
            <v>23328.06</v>
          </cell>
          <cell r="U10">
            <v>0</v>
          </cell>
          <cell r="V10">
            <v>0</v>
          </cell>
          <cell r="AF10">
            <v>0</v>
          </cell>
        </row>
        <row r="11">
          <cell r="A11">
            <v>3020</v>
          </cell>
          <cell r="B11" t="str">
            <v>Franchises &amp; Consents</v>
          </cell>
          <cell r="C11">
            <v>14132.29</v>
          </cell>
          <cell r="D11">
            <v>14132.29</v>
          </cell>
          <cell r="E11">
            <v>14132.29</v>
          </cell>
          <cell r="F11">
            <v>14132.29</v>
          </cell>
          <cell r="G11">
            <v>14132.29</v>
          </cell>
          <cell r="H11">
            <v>14132.29</v>
          </cell>
          <cell r="I11">
            <v>14132.29</v>
          </cell>
          <cell r="J11">
            <v>14132.29</v>
          </cell>
          <cell r="K11">
            <v>14132.29</v>
          </cell>
          <cell r="L11">
            <v>14132.29</v>
          </cell>
          <cell r="M11">
            <v>14132.29</v>
          </cell>
          <cell r="N11">
            <v>14132.29</v>
          </cell>
          <cell r="O11">
            <v>14132.29</v>
          </cell>
          <cell r="P11">
            <v>0</v>
          </cell>
          <cell r="Q11">
            <v>14132.29</v>
          </cell>
          <cell r="U11">
            <v>0</v>
          </cell>
          <cell r="V11">
            <v>0</v>
          </cell>
          <cell r="AF11">
            <v>0</v>
          </cell>
        </row>
        <row r="12">
          <cell r="A12">
            <v>3030</v>
          </cell>
          <cell r="B12" t="str">
            <v>Misc Intangible Plant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U12">
            <v>0</v>
          </cell>
          <cell r="V12">
            <v>0</v>
          </cell>
          <cell r="AF12">
            <v>0</v>
          </cell>
        </row>
        <row r="13">
          <cell r="A13">
            <v>3030</v>
          </cell>
          <cell r="B13" t="str">
            <v>Misc Intangible Plant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U13">
            <v>0</v>
          </cell>
          <cell r="V13">
            <v>0</v>
          </cell>
          <cell r="AF13">
            <v>0</v>
          </cell>
        </row>
        <row r="14">
          <cell r="A14">
            <v>3740</v>
          </cell>
          <cell r="B14" t="str">
            <v>Land and Land Rights</v>
          </cell>
          <cell r="C14">
            <v>212190.55</v>
          </cell>
          <cell r="D14">
            <v>212190.55</v>
          </cell>
          <cell r="E14">
            <v>212190.55</v>
          </cell>
          <cell r="F14">
            <v>212190.55</v>
          </cell>
          <cell r="G14">
            <v>212190.55</v>
          </cell>
          <cell r="H14">
            <v>212190.55</v>
          </cell>
          <cell r="I14">
            <v>212190.55</v>
          </cell>
          <cell r="J14">
            <v>212190.55</v>
          </cell>
          <cell r="K14">
            <v>212190.55</v>
          </cell>
          <cell r="L14">
            <v>212190.55</v>
          </cell>
          <cell r="M14">
            <v>212190.55</v>
          </cell>
          <cell r="N14">
            <v>212190.55</v>
          </cell>
          <cell r="O14">
            <v>212190.55</v>
          </cell>
          <cell r="P14">
            <v>0</v>
          </cell>
          <cell r="Q14">
            <v>212190.55</v>
          </cell>
          <cell r="U14">
            <v>0</v>
          </cell>
          <cell r="V14">
            <v>0</v>
          </cell>
          <cell r="AF14">
            <v>0</v>
          </cell>
        </row>
        <row r="15">
          <cell r="A15">
            <v>3750</v>
          </cell>
          <cell r="B15" t="str">
            <v>Structures &amp; Improvements</v>
          </cell>
          <cell r="C15">
            <v>693612.27</v>
          </cell>
          <cell r="D15">
            <v>693612.27</v>
          </cell>
          <cell r="E15">
            <v>693612.27</v>
          </cell>
          <cell r="F15">
            <v>696220.02</v>
          </cell>
          <cell r="G15">
            <v>696220.02</v>
          </cell>
          <cell r="H15">
            <v>696220.02</v>
          </cell>
          <cell r="I15">
            <v>703872.68</v>
          </cell>
          <cell r="J15">
            <v>707672.68</v>
          </cell>
          <cell r="K15">
            <v>710024.9</v>
          </cell>
          <cell r="L15">
            <v>710024.9</v>
          </cell>
          <cell r="M15">
            <v>710024.9</v>
          </cell>
          <cell r="N15">
            <v>710024.9</v>
          </cell>
          <cell r="O15">
            <v>710024.9</v>
          </cell>
          <cell r="P15">
            <v>16412.63</v>
          </cell>
          <cell r="Q15">
            <v>710024.9</v>
          </cell>
          <cell r="U15">
            <v>0</v>
          </cell>
          <cell r="V15">
            <v>0</v>
          </cell>
          <cell r="AF15">
            <v>0</v>
          </cell>
        </row>
        <row r="16">
          <cell r="A16" t="str">
            <v>376G</v>
          </cell>
          <cell r="B16" t="str">
            <v>Mains (GRIP)</v>
          </cell>
          <cell r="C16">
            <v>28199967.61</v>
          </cell>
          <cell r="D16">
            <v>28199967.61</v>
          </cell>
          <cell r="E16">
            <v>28271270.05</v>
          </cell>
          <cell r="F16">
            <v>28351367.87</v>
          </cell>
          <cell r="G16">
            <v>31413925.64</v>
          </cell>
          <cell r="H16">
            <v>32454907.94</v>
          </cell>
          <cell r="I16">
            <v>32859754.52</v>
          </cell>
          <cell r="J16">
            <v>32971756.57</v>
          </cell>
          <cell r="K16">
            <v>33321232.58</v>
          </cell>
          <cell r="L16">
            <v>33321232.58</v>
          </cell>
          <cell r="M16">
            <v>33321232.58</v>
          </cell>
          <cell r="N16">
            <v>33321232.58</v>
          </cell>
          <cell r="O16">
            <v>33321232.58</v>
          </cell>
          <cell r="P16">
            <v>5121264.97</v>
          </cell>
          <cell r="Q16">
            <v>33321232.58</v>
          </cell>
          <cell r="U16">
            <v>0</v>
          </cell>
          <cell r="V16">
            <v>0</v>
          </cell>
          <cell r="AF16">
            <v>0</v>
          </cell>
        </row>
        <row r="17">
          <cell r="A17">
            <v>3761</v>
          </cell>
          <cell r="B17" t="str">
            <v>Mains (Plastic)</v>
          </cell>
          <cell r="C17">
            <v>28949494.07</v>
          </cell>
          <cell r="D17">
            <v>28949494.07</v>
          </cell>
          <cell r="E17">
            <v>28955441.05</v>
          </cell>
          <cell r="F17">
            <v>28970289.1</v>
          </cell>
          <cell r="G17">
            <v>29076280.63</v>
          </cell>
          <cell r="H17">
            <v>29672511.17</v>
          </cell>
          <cell r="I17">
            <v>30025994.51</v>
          </cell>
          <cell r="J17">
            <v>30087437.01</v>
          </cell>
          <cell r="K17">
            <v>30133222.33</v>
          </cell>
          <cell r="L17">
            <v>30133222.33</v>
          </cell>
          <cell r="M17">
            <v>30133222.33</v>
          </cell>
          <cell r="N17">
            <v>30133222.33</v>
          </cell>
          <cell r="O17">
            <v>30133222.33</v>
          </cell>
          <cell r="P17">
            <v>1183728.26</v>
          </cell>
          <cell r="Q17">
            <v>30133222.33</v>
          </cell>
          <cell r="U17">
            <v>0</v>
          </cell>
          <cell r="V17">
            <v>0</v>
          </cell>
          <cell r="AF17">
            <v>0</v>
          </cell>
        </row>
        <row r="18">
          <cell r="A18">
            <v>3762</v>
          </cell>
          <cell r="B18" t="str">
            <v>Mains (Steel)</v>
          </cell>
          <cell r="C18">
            <v>21860293.98</v>
          </cell>
          <cell r="D18">
            <v>21860293.98</v>
          </cell>
          <cell r="E18">
            <v>21863083.78</v>
          </cell>
          <cell r="F18">
            <v>21863652.5</v>
          </cell>
          <cell r="G18">
            <v>21940331.42</v>
          </cell>
          <cell r="H18">
            <v>21948528.81</v>
          </cell>
          <cell r="I18">
            <v>21950008.62</v>
          </cell>
          <cell r="J18">
            <v>21785568.05</v>
          </cell>
          <cell r="K18">
            <v>21793059.7</v>
          </cell>
          <cell r="L18">
            <v>21271787.36</v>
          </cell>
          <cell r="M18">
            <v>21271787.36</v>
          </cell>
          <cell r="N18">
            <v>21271787.36</v>
          </cell>
          <cell r="O18">
            <v>21271787.36</v>
          </cell>
          <cell r="P18">
            <v>-588506.620000001</v>
          </cell>
          <cell r="Q18">
            <v>21271787.36</v>
          </cell>
          <cell r="U18">
            <v>0</v>
          </cell>
          <cell r="V18">
            <v>0</v>
          </cell>
          <cell r="AF18">
            <v>0</v>
          </cell>
        </row>
        <row r="19">
          <cell r="A19">
            <v>3780</v>
          </cell>
          <cell r="B19" t="str">
            <v>M &amp; R Equipment - General</v>
          </cell>
          <cell r="C19">
            <v>2607972.57</v>
          </cell>
          <cell r="D19">
            <v>2607972.57</v>
          </cell>
          <cell r="E19">
            <v>2609587.41</v>
          </cell>
          <cell r="F19">
            <v>2610087.76</v>
          </cell>
          <cell r="G19">
            <v>2610087.76</v>
          </cell>
          <cell r="H19">
            <v>2610087.76</v>
          </cell>
          <cell r="I19">
            <v>2610087.76</v>
          </cell>
          <cell r="J19">
            <v>2610087.76</v>
          </cell>
          <cell r="K19">
            <v>2610087.76</v>
          </cell>
          <cell r="L19">
            <v>2610087.76</v>
          </cell>
          <cell r="M19">
            <v>2610087.76</v>
          </cell>
          <cell r="N19">
            <v>2610087.76</v>
          </cell>
          <cell r="O19">
            <v>2610087.76</v>
          </cell>
          <cell r="P19">
            <v>2115.18999999994</v>
          </cell>
          <cell r="Q19">
            <v>2610087.76</v>
          </cell>
          <cell r="U19">
            <v>0</v>
          </cell>
          <cell r="V19">
            <v>0</v>
          </cell>
          <cell r="AF19">
            <v>0</v>
          </cell>
        </row>
        <row r="20">
          <cell r="A20">
            <v>3790</v>
          </cell>
          <cell r="B20" t="str">
            <v>M &amp; R Equipment - City </v>
          </cell>
          <cell r="C20">
            <v>7254374.93</v>
          </cell>
          <cell r="D20">
            <v>7254374.93</v>
          </cell>
          <cell r="E20">
            <v>7303039.83</v>
          </cell>
          <cell r="F20">
            <v>7303039.83</v>
          </cell>
          <cell r="G20">
            <v>7303039.83</v>
          </cell>
          <cell r="H20">
            <v>7303145.99</v>
          </cell>
          <cell r="I20">
            <v>7303145.99</v>
          </cell>
          <cell r="J20">
            <v>7303145.99</v>
          </cell>
          <cell r="K20">
            <v>7304063.45</v>
          </cell>
          <cell r="L20">
            <v>7304063.45</v>
          </cell>
          <cell r="M20">
            <v>7304063.45</v>
          </cell>
          <cell r="N20">
            <v>7304063.45</v>
          </cell>
          <cell r="O20">
            <v>7304063.45</v>
          </cell>
          <cell r="P20">
            <v>49688.5200000005</v>
          </cell>
          <cell r="Q20">
            <v>7304063.45</v>
          </cell>
          <cell r="U20">
            <v>0</v>
          </cell>
          <cell r="V20">
            <v>0</v>
          </cell>
          <cell r="AF20">
            <v>0</v>
          </cell>
        </row>
        <row r="21">
          <cell r="A21">
            <v>379</v>
          </cell>
          <cell r="B21" t="str">
            <v>M &amp; R Equipment - City (CIAC)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U21">
            <v>0</v>
          </cell>
          <cell r="V21">
            <v>0</v>
          </cell>
          <cell r="AF21">
            <v>0</v>
          </cell>
        </row>
        <row r="22">
          <cell r="A22">
            <v>3800</v>
          </cell>
          <cell r="B22" t="str">
            <v>Dist Plant - Services (CIAC)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U22">
            <v>0</v>
          </cell>
          <cell r="V22">
            <v>0</v>
          </cell>
          <cell r="AF22">
            <v>0</v>
          </cell>
        </row>
        <row r="23">
          <cell r="A23">
            <v>3801</v>
          </cell>
          <cell r="B23" t="str">
            <v>Dist Plant - Services (Plastic)</v>
          </cell>
          <cell r="C23">
            <v>13136162.11</v>
          </cell>
          <cell r="D23">
            <v>13136162.11</v>
          </cell>
          <cell r="E23">
            <v>13268941.43</v>
          </cell>
          <cell r="F23">
            <v>13331083.88</v>
          </cell>
          <cell r="G23">
            <v>13396204.4</v>
          </cell>
          <cell r="H23">
            <v>13619867.48</v>
          </cell>
          <cell r="I23">
            <v>13740170.57</v>
          </cell>
          <cell r="J23">
            <v>13835183.98</v>
          </cell>
          <cell r="K23">
            <v>14070077.39</v>
          </cell>
          <cell r="L23">
            <v>14070077.39</v>
          </cell>
          <cell r="M23">
            <v>14070077.39</v>
          </cell>
          <cell r="N23">
            <v>14070077.39</v>
          </cell>
          <cell r="O23">
            <v>14070077.39</v>
          </cell>
          <cell r="P23">
            <v>933915.279999999</v>
          </cell>
          <cell r="Q23">
            <v>14070077.39</v>
          </cell>
          <cell r="U23">
            <v>0</v>
          </cell>
          <cell r="V23">
            <v>0</v>
          </cell>
          <cell r="AF23">
            <v>0</v>
          </cell>
        </row>
        <row r="24">
          <cell r="A24">
            <v>3802</v>
          </cell>
          <cell r="B24" t="str">
            <v>Dist Plant - Services (Steel)</v>
          </cell>
          <cell r="C24">
            <v>0.0100000000111322</v>
          </cell>
          <cell r="D24">
            <v>0.0100000000111322</v>
          </cell>
          <cell r="E24">
            <v>0.0100000000111322</v>
          </cell>
          <cell r="F24">
            <v>0.0100000000111322</v>
          </cell>
          <cell r="G24">
            <v>0.0100000000111322</v>
          </cell>
          <cell r="H24">
            <v>0.0100000000111322</v>
          </cell>
          <cell r="I24">
            <v>0.0100000000111322</v>
          </cell>
          <cell r="J24">
            <v>0.0100000000111322</v>
          </cell>
          <cell r="K24">
            <v>0.0100000000111322</v>
          </cell>
          <cell r="L24">
            <v>0.0100000000111322</v>
          </cell>
          <cell r="M24">
            <v>0.0100000000111322</v>
          </cell>
          <cell r="N24">
            <v>0.0100000000111322</v>
          </cell>
          <cell r="O24">
            <v>0.0100000000111322</v>
          </cell>
          <cell r="P24">
            <v>0</v>
          </cell>
          <cell r="Q24">
            <v>0.0100000000111322</v>
          </cell>
          <cell r="U24">
            <v>0</v>
          </cell>
          <cell r="V24">
            <v>0</v>
          </cell>
          <cell r="AF24">
            <v>0</v>
          </cell>
        </row>
        <row r="25">
          <cell r="A25" t="str">
            <v>380G</v>
          </cell>
          <cell r="B25" t="str">
            <v>Dist Plant - Services (GRIP)</v>
          </cell>
          <cell r="C25">
            <v>2728921.6</v>
          </cell>
          <cell r="D25">
            <v>2728921.6</v>
          </cell>
          <cell r="E25">
            <v>2801103.76</v>
          </cell>
          <cell r="F25">
            <v>2840806.55</v>
          </cell>
          <cell r="G25">
            <v>2862639.76</v>
          </cell>
          <cell r="H25">
            <v>2916526.7</v>
          </cell>
          <cell r="I25">
            <v>2946958.28</v>
          </cell>
          <cell r="J25">
            <v>2957410.15</v>
          </cell>
          <cell r="K25">
            <v>2971832.03</v>
          </cell>
          <cell r="L25">
            <v>2971832.03</v>
          </cell>
          <cell r="M25">
            <v>2971832.03</v>
          </cell>
          <cell r="N25">
            <v>2971832.03</v>
          </cell>
          <cell r="O25">
            <v>2971832.03</v>
          </cell>
          <cell r="P25">
            <v>242910.43</v>
          </cell>
          <cell r="Q25">
            <v>2971832.03</v>
          </cell>
          <cell r="U25">
            <v>0</v>
          </cell>
          <cell r="V25">
            <v>0</v>
          </cell>
          <cell r="AF25">
            <v>0</v>
          </cell>
        </row>
        <row r="26">
          <cell r="A26">
            <v>3810</v>
          </cell>
          <cell r="B26" t="str">
            <v>Meters</v>
          </cell>
          <cell r="C26">
            <v>4279300.68</v>
          </cell>
          <cell r="D26">
            <v>4279300.68</v>
          </cell>
          <cell r="E26">
            <v>4231088.77</v>
          </cell>
          <cell r="F26">
            <v>4284675.37</v>
          </cell>
          <cell r="G26">
            <v>4309847.42</v>
          </cell>
          <cell r="H26">
            <v>4515115.8</v>
          </cell>
          <cell r="I26">
            <v>4791991.29</v>
          </cell>
          <cell r="J26">
            <v>4858644.53</v>
          </cell>
          <cell r="K26">
            <v>4892784.09</v>
          </cell>
          <cell r="L26">
            <v>4880735.34</v>
          </cell>
          <cell r="M26">
            <v>4880735.34</v>
          </cell>
          <cell r="N26">
            <v>4880735.34</v>
          </cell>
          <cell r="O26">
            <v>4880735.34</v>
          </cell>
          <cell r="P26">
            <v>601434.659999999</v>
          </cell>
          <cell r="Q26">
            <v>4880735.34</v>
          </cell>
          <cell r="U26">
            <v>0</v>
          </cell>
          <cell r="V26">
            <v>0</v>
          </cell>
          <cell r="AF26">
            <v>0</v>
          </cell>
        </row>
        <row r="27">
          <cell r="A27">
            <v>3811</v>
          </cell>
          <cell r="B27" t="str">
            <v>Meters MTU/DCU</v>
          </cell>
          <cell r="C27">
            <v>2216410.76</v>
          </cell>
          <cell r="D27">
            <v>2216410.76</v>
          </cell>
          <cell r="E27">
            <v>2216410.76</v>
          </cell>
          <cell r="F27">
            <v>2216410.76</v>
          </cell>
          <cell r="G27">
            <v>2216410.76</v>
          </cell>
          <cell r="H27">
            <v>2216410.76</v>
          </cell>
          <cell r="I27">
            <v>2216410.76</v>
          </cell>
          <cell r="J27">
            <v>2216410.76</v>
          </cell>
          <cell r="K27">
            <v>2216410.76</v>
          </cell>
          <cell r="L27">
            <v>2216410.76</v>
          </cell>
          <cell r="M27">
            <v>2216410.76</v>
          </cell>
          <cell r="N27">
            <v>2216410.76</v>
          </cell>
          <cell r="O27">
            <v>2216410.76</v>
          </cell>
          <cell r="P27">
            <v>0</v>
          </cell>
          <cell r="Q27">
            <v>2216410.76</v>
          </cell>
          <cell r="U27">
            <v>0</v>
          </cell>
          <cell r="V27">
            <v>0</v>
          </cell>
          <cell r="AF27">
            <v>0</v>
          </cell>
        </row>
        <row r="28">
          <cell r="A28">
            <v>3820</v>
          </cell>
          <cell r="B28" t="str">
            <v>Meter Installations</v>
          </cell>
          <cell r="C28">
            <v>4384819.27</v>
          </cell>
          <cell r="D28">
            <v>4384819.27</v>
          </cell>
          <cell r="E28">
            <v>4542692.91</v>
          </cell>
          <cell r="F28">
            <v>4601192.91</v>
          </cell>
          <cell r="G28">
            <v>4626357.91</v>
          </cell>
          <cell r="H28">
            <v>4703166.24</v>
          </cell>
          <cell r="I28">
            <v>4560969.98</v>
          </cell>
          <cell r="J28">
            <v>4590340.55</v>
          </cell>
          <cell r="K28">
            <v>4633968.84</v>
          </cell>
          <cell r="L28">
            <v>4633968.84</v>
          </cell>
          <cell r="M28">
            <v>4633968.84</v>
          </cell>
          <cell r="N28">
            <v>4633968.84</v>
          </cell>
          <cell r="O28">
            <v>4633968.84</v>
          </cell>
          <cell r="P28">
            <v>249149.57</v>
          </cell>
          <cell r="Q28">
            <v>4633968.84</v>
          </cell>
          <cell r="U28">
            <v>0</v>
          </cell>
          <cell r="V28">
            <v>0</v>
          </cell>
          <cell r="AF28">
            <v>0</v>
          </cell>
        </row>
        <row r="29">
          <cell r="A29">
            <v>3821</v>
          </cell>
          <cell r="B29" t="str">
            <v>Meter Installations-MTU/DCU</v>
          </cell>
          <cell r="C29">
            <v>593040.09</v>
          </cell>
          <cell r="D29">
            <v>593040.09</v>
          </cell>
          <cell r="E29">
            <v>593040.09</v>
          </cell>
          <cell r="F29">
            <v>593040.09</v>
          </cell>
          <cell r="G29">
            <v>593040.09</v>
          </cell>
          <cell r="H29">
            <v>593040.09</v>
          </cell>
          <cell r="I29">
            <v>593040.09</v>
          </cell>
          <cell r="J29">
            <v>593040.09</v>
          </cell>
          <cell r="K29">
            <v>593040.09</v>
          </cell>
          <cell r="L29">
            <v>593040.09</v>
          </cell>
          <cell r="M29">
            <v>593040.09</v>
          </cell>
          <cell r="N29">
            <v>593040.09</v>
          </cell>
          <cell r="O29">
            <v>593040.09</v>
          </cell>
          <cell r="P29">
            <v>0</v>
          </cell>
          <cell r="Q29">
            <v>593040.09</v>
          </cell>
          <cell r="U29">
            <v>0</v>
          </cell>
          <cell r="V29">
            <v>0</v>
          </cell>
          <cell r="AF29">
            <v>0</v>
          </cell>
        </row>
        <row r="30">
          <cell r="A30">
            <v>3830</v>
          </cell>
          <cell r="B30" t="str">
            <v>Regulators</v>
          </cell>
          <cell r="C30">
            <v>1659312.42</v>
          </cell>
          <cell r="D30">
            <v>1659312.42</v>
          </cell>
          <cell r="E30">
            <v>1659312.42</v>
          </cell>
          <cell r="F30">
            <v>1661949.11</v>
          </cell>
          <cell r="G30">
            <v>1661949.11</v>
          </cell>
          <cell r="H30">
            <v>1702377.67</v>
          </cell>
          <cell r="I30">
            <v>1709977.14</v>
          </cell>
          <cell r="J30">
            <v>1720330.2</v>
          </cell>
          <cell r="K30">
            <v>1722233.55</v>
          </cell>
          <cell r="L30">
            <v>1722233.55</v>
          </cell>
          <cell r="M30">
            <v>1722233.55</v>
          </cell>
          <cell r="N30">
            <v>1722233.55</v>
          </cell>
          <cell r="O30">
            <v>1722233.55</v>
          </cell>
          <cell r="P30">
            <v>62921.1300000001</v>
          </cell>
          <cell r="Q30">
            <v>1722233.55</v>
          </cell>
          <cell r="U30">
            <v>0</v>
          </cell>
          <cell r="V30">
            <v>0</v>
          </cell>
          <cell r="AF30">
            <v>0</v>
          </cell>
        </row>
        <row r="31">
          <cell r="A31">
            <v>3840</v>
          </cell>
          <cell r="B31" t="str">
            <v>Regulstor Install House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U31">
            <v>0</v>
          </cell>
          <cell r="V31">
            <v>0</v>
          </cell>
          <cell r="AF31">
            <v>0</v>
          </cell>
        </row>
        <row r="32">
          <cell r="A32">
            <v>3850</v>
          </cell>
          <cell r="B32" t="str">
            <v>M &amp; R Equipment - Industrial</v>
          </cell>
          <cell r="C32">
            <v>1693687.28</v>
          </cell>
          <cell r="D32">
            <v>1693687.28</v>
          </cell>
          <cell r="E32">
            <v>1693687.28</v>
          </cell>
          <cell r="F32">
            <v>1693687.28</v>
          </cell>
          <cell r="G32">
            <v>1693687.28</v>
          </cell>
          <cell r="H32">
            <v>1693687.28</v>
          </cell>
          <cell r="I32">
            <v>1693687.28</v>
          </cell>
          <cell r="J32">
            <v>1693687.28</v>
          </cell>
          <cell r="K32">
            <v>1693687.28</v>
          </cell>
          <cell r="L32">
            <v>1693687.28</v>
          </cell>
          <cell r="M32">
            <v>1693687.28</v>
          </cell>
          <cell r="N32">
            <v>1693687.28</v>
          </cell>
          <cell r="O32">
            <v>1693687.28</v>
          </cell>
          <cell r="P32">
            <v>0</v>
          </cell>
          <cell r="Q32">
            <v>1693687.28</v>
          </cell>
          <cell r="U32">
            <v>0</v>
          </cell>
          <cell r="V32">
            <v>0</v>
          </cell>
          <cell r="AF32">
            <v>0</v>
          </cell>
        </row>
        <row r="33">
          <cell r="A33">
            <v>385</v>
          </cell>
          <cell r="B33" t="str">
            <v>M &amp; R Equipment - Industrial (CIAC)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U33">
            <v>0</v>
          </cell>
          <cell r="V33">
            <v>0</v>
          </cell>
          <cell r="AF33">
            <v>0</v>
          </cell>
        </row>
        <row r="34">
          <cell r="A34">
            <v>3870</v>
          </cell>
          <cell r="B34" t="str">
            <v>Other Equipment</v>
          </cell>
          <cell r="C34">
            <v>1081710.86</v>
          </cell>
          <cell r="D34">
            <v>1081710.86</v>
          </cell>
          <cell r="E34">
            <v>1081710.86</v>
          </cell>
          <cell r="F34">
            <v>1099525.71</v>
          </cell>
          <cell r="G34">
            <v>1099525.71</v>
          </cell>
          <cell r="H34">
            <v>1099525.71</v>
          </cell>
          <cell r="I34">
            <v>1099525.71</v>
          </cell>
          <cell r="J34">
            <v>1099525.71</v>
          </cell>
          <cell r="K34">
            <v>1099525.71</v>
          </cell>
          <cell r="L34">
            <v>1099525.71</v>
          </cell>
          <cell r="M34">
            <v>1099525.71</v>
          </cell>
          <cell r="N34">
            <v>1099525.71</v>
          </cell>
          <cell r="O34">
            <v>1099525.71</v>
          </cell>
          <cell r="P34">
            <v>17814.8500000001</v>
          </cell>
          <cell r="Q34">
            <v>1099525.71</v>
          </cell>
          <cell r="U34">
            <v>0</v>
          </cell>
          <cell r="V34">
            <v>0</v>
          </cell>
          <cell r="AF34">
            <v>0</v>
          </cell>
        </row>
        <row r="35">
          <cell r="A35">
            <v>3890</v>
          </cell>
          <cell r="B35" t="str">
            <v>Land and Land Rights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U35">
            <v>0</v>
          </cell>
          <cell r="V35">
            <v>0</v>
          </cell>
          <cell r="AF35">
            <v>0</v>
          </cell>
        </row>
        <row r="36">
          <cell r="A36" t="str">
            <v>389A</v>
          </cell>
          <cell r="B36" t="str">
            <v>Land and Land Rights FB</v>
          </cell>
          <cell r="C36">
            <v>16463.04</v>
          </cell>
          <cell r="D36">
            <v>16463.04</v>
          </cell>
          <cell r="E36">
            <v>16463.04</v>
          </cell>
          <cell r="F36">
            <v>16463.04</v>
          </cell>
          <cell r="G36">
            <v>16463.04</v>
          </cell>
          <cell r="H36">
            <v>16463.04</v>
          </cell>
          <cell r="I36">
            <v>16463.04</v>
          </cell>
          <cell r="J36">
            <v>16463.04</v>
          </cell>
          <cell r="K36">
            <v>16463.04</v>
          </cell>
          <cell r="L36">
            <v>16463.04</v>
          </cell>
          <cell r="M36">
            <v>16463.04</v>
          </cell>
          <cell r="N36">
            <v>16463.04</v>
          </cell>
          <cell r="O36">
            <v>16463.04</v>
          </cell>
          <cell r="P36">
            <v>0</v>
          </cell>
          <cell r="Q36">
            <v>16463.04</v>
          </cell>
          <cell r="U36">
            <v>0</v>
          </cell>
          <cell r="V36">
            <v>0</v>
          </cell>
          <cell r="AF36">
            <v>0</v>
          </cell>
        </row>
        <row r="37">
          <cell r="A37">
            <v>3900</v>
          </cell>
          <cell r="B37" t="str">
            <v>Structures &amp; Improvements</v>
          </cell>
          <cell r="C37">
            <v>68679.06</v>
          </cell>
          <cell r="D37">
            <v>68679.06</v>
          </cell>
          <cell r="E37">
            <v>68679.06</v>
          </cell>
          <cell r="F37">
            <v>68679.06</v>
          </cell>
          <cell r="G37">
            <v>68679.06</v>
          </cell>
          <cell r="H37">
            <v>68679.06</v>
          </cell>
          <cell r="I37">
            <v>68679.06</v>
          </cell>
          <cell r="J37">
            <v>68679.06</v>
          </cell>
          <cell r="K37">
            <v>68679.06</v>
          </cell>
          <cell r="L37">
            <v>68679.06</v>
          </cell>
          <cell r="M37">
            <v>68679.06</v>
          </cell>
          <cell r="N37">
            <v>68679.06</v>
          </cell>
          <cell r="O37">
            <v>68679.06</v>
          </cell>
          <cell r="P37">
            <v>0</v>
          </cell>
          <cell r="Q37">
            <v>68679.06</v>
          </cell>
          <cell r="U37">
            <v>0</v>
          </cell>
          <cell r="V37">
            <v>0</v>
          </cell>
          <cell r="AF37">
            <v>0</v>
          </cell>
        </row>
        <row r="38">
          <cell r="A38" t="str">
            <v>390A</v>
          </cell>
          <cell r="B38" t="str">
            <v>Fernandina Beach Office</v>
          </cell>
          <cell r="C38">
            <v>52132.36</v>
          </cell>
          <cell r="D38">
            <v>52132.36</v>
          </cell>
          <cell r="E38">
            <v>52132.36</v>
          </cell>
          <cell r="F38">
            <v>52132.36</v>
          </cell>
          <cell r="G38">
            <v>52132.36</v>
          </cell>
          <cell r="H38">
            <v>52132.36</v>
          </cell>
          <cell r="I38">
            <v>52132.36</v>
          </cell>
          <cell r="J38">
            <v>52132.36</v>
          </cell>
          <cell r="K38">
            <v>52132.36</v>
          </cell>
          <cell r="L38">
            <v>52132.36</v>
          </cell>
          <cell r="M38">
            <v>52132.36</v>
          </cell>
          <cell r="N38">
            <v>52132.36</v>
          </cell>
          <cell r="O38">
            <v>52132.36</v>
          </cell>
          <cell r="P38">
            <v>0</v>
          </cell>
          <cell r="Q38">
            <v>52132.36</v>
          </cell>
          <cell r="U38">
            <v>0</v>
          </cell>
          <cell r="V38">
            <v>0</v>
          </cell>
          <cell r="AF38">
            <v>0</v>
          </cell>
        </row>
        <row r="39">
          <cell r="A39">
            <v>3910</v>
          </cell>
          <cell r="B39" t="str">
            <v>Plant Office Furniture &amp; Equipment</v>
          </cell>
          <cell r="C39">
            <v>321446.49</v>
          </cell>
          <cell r="D39">
            <v>321446.49</v>
          </cell>
          <cell r="E39">
            <v>321446.49</v>
          </cell>
          <cell r="F39">
            <v>322082.44</v>
          </cell>
          <cell r="G39">
            <v>322082.44</v>
          </cell>
          <cell r="H39">
            <v>322082.44</v>
          </cell>
          <cell r="I39">
            <v>322082.44</v>
          </cell>
          <cell r="J39">
            <v>322082.44</v>
          </cell>
          <cell r="K39">
            <v>322082.44</v>
          </cell>
          <cell r="L39">
            <v>322082.44</v>
          </cell>
          <cell r="M39">
            <v>322082.44</v>
          </cell>
          <cell r="N39">
            <v>322082.44</v>
          </cell>
          <cell r="O39">
            <v>322082.44</v>
          </cell>
          <cell r="P39">
            <v>635.950000000012</v>
          </cell>
          <cell r="Q39">
            <v>322082.44</v>
          </cell>
          <cell r="U39">
            <v>0</v>
          </cell>
          <cell r="V39">
            <v>0</v>
          </cell>
          <cell r="AF39">
            <v>0</v>
          </cell>
        </row>
        <row r="40">
          <cell r="A40">
            <v>3912</v>
          </cell>
          <cell r="B40" t="str">
            <v>Plant Computer Hardware</v>
          </cell>
          <cell r="C40">
            <v>307076.75</v>
          </cell>
          <cell r="D40">
            <v>307076.75</v>
          </cell>
          <cell r="E40">
            <v>307076.75</v>
          </cell>
          <cell r="F40">
            <v>307076.75</v>
          </cell>
          <cell r="G40">
            <v>307076.75</v>
          </cell>
          <cell r="H40">
            <v>307076.75</v>
          </cell>
          <cell r="I40">
            <v>307076.75</v>
          </cell>
          <cell r="J40">
            <v>307076.75</v>
          </cell>
          <cell r="K40">
            <v>307076.75</v>
          </cell>
          <cell r="L40">
            <v>307076.75</v>
          </cell>
          <cell r="M40">
            <v>307076.75</v>
          </cell>
          <cell r="N40">
            <v>307076.75</v>
          </cell>
          <cell r="O40">
            <v>307076.75</v>
          </cell>
          <cell r="P40">
            <v>0</v>
          </cell>
          <cell r="Q40">
            <v>307076.75</v>
          </cell>
          <cell r="U40">
            <v>0</v>
          </cell>
          <cell r="V40">
            <v>0</v>
          </cell>
          <cell r="AF40">
            <v>0</v>
          </cell>
        </row>
        <row r="41">
          <cell r="A41" t="str">
            <v>391A</v>
          </cell>
          <cell r="B41" t="str">
            <v>Office Furniture FB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U41">
            <v>0</v>
          </cell>
          <cell r="V41">
            <v>0</v>
          </cell>
          <cell r="AF41">
            <v>0</v>
          </cell>
        </row>
        <row r="42">
          <cell r="A42" t="str">
            <v>391S</v>
          </cell>
          <cell r="B42" t="str">
            <v>Allocated System Software</v>
          </cell>
          <cell r="C42">
            <v>175105.77</v>
          </cell>
          <cell r="D42">
            <v>175105.77</v>
          </cell>
          <cell r="E42">
            <v>175234.42</v>
          </cell>
          <cell r="F42">
            <v>175234.42</v>
          </cell>
          <cell r="G42">
            <v>175234.42</v>
          </cell>
          <cell r="H42">
            <v>175234.42</v>
          </cell>
          <cell r="I42">
            <v>175234.42</v>
          </cell>
          <cell r="J42">
            <v>175234.42</v>
          </cell>
          <cell r="K42">
            <v>175234.42</v>
          </cell>
          <cell r="L42">
            <v>175234.42</v>
          </cell>
          <cell r="M42">
            <v>175234.42</v>
          </cell>
          <cell r="N42">
            <v>175234.42</v>
          </cell>
          <cell r="O42">
            <v>175234.42</v>
          </cell>
          <cell r="P42">
            <v>128.649999999994</v>
          </cell>
          <cell r="Q42">
            <v>175234.42</v>
          </cell>
          <cell r="U42">
            <v>0</v>
          </cell>
          <cell r="V42">
            <v>0</v>
          </cell>
          <cell r="AF42">
            <v>0</v>
          </cell>
        </row>
        <row r="43">
          <cell r="A43">
            <v>3913</v>
          </cell>
          <cell r="B43" t="str">
            <v>Plant Furniture &amp; Fixtures</v>
          </cell>
          <cell r="C43">
            <v>424761.89</v>
          </cell>
          <cell r="D43">
            <v>424761.89</v>
          </cell>
          <cell r="E43">
            <v>424761.89</v>
          </cell>
          <cell r="F43">
            <v>424761.89</v>
          </cell>
          <cell r="G43">
            <v>424761.89</v>
          </cell>
          <cell r="H43">
            <v>424761.89</v>
          </cell>
          <cell r="I43">
            <v>430439.17</v>
          </cell>
          <cell r="J43">
            <v>436939.17</v>
          </cell>
          <cell r="K43">
            <v>436939.17</v>
          </cell>
          <cell r="L43">
            <v>436939.17</v>
          </cell>
          <cell r="M43">
            <v>436939.17</v>
          </cell>
          <cell r="N43">
            <v>436939.17</v>
          </cell>
          <cell r="O43">
            <v>436939.17</v>
          </cell>
          <cell r="P43">
            <v>12177.28</v>
          </cell>
          <cell r="Q43">
            <v>436939.17</v>
          </cell>
          <cell r="U43">
            <v>0</v>
          </cell>
          <cell r="V43">
            <v>0</v>
          </cell>
          <cell r="AF43">
            <v>0</v>
          </cell>
        </row>
        <row r="44">
          <cell r="A44">
            <v>3914</v>
          </cell>
          <cell r="B44" t="str">
            <v>Plant System Software (VAX)</v>
          </cell>
          <cell r="C44">
            <v>385907.32</v>
          </cell>
          <cell r="D44">
            <v>385907.32</v>
          </cell>
          <cell r="E44">
            <v>385907.32</v>
          </cell>
          <cell r="F44">
            <v>385907.32</v>
          </cell>
          <cell r="G44">
            <v>385907.32</v>
          </cell>
          <cell r="H44">
            <v>385907.32</v>
          </cell>
          <cell r="I44">
            <v>385907.32</v>
          </cell>
          <cell r="J44">
            <v>385907.32</v>
          </cell>
          <cell r="K44">
            <v>385907.32</v>
          </cell>
          <cell r="L44">
            <v>385907.32</v>
          </cell>
          <cell r="M44">
            <v>385907.32</v>
          </cell>
          <cell r="N44">
            <v>385907.32</v>
          </cell>
          <cell r="O44">
            <v>385907.32</v>
          </cell>
          <cell r="P44">
            <v>0</v>
          </cell>
          <cell r="Q44">
            <v>385907.32</v>
          </cell>
          <cell r="U44">
            <v>0</v>
          </cell>
          <cell r="V44">
            <v>0</v>
          </cell>
          <cell r="AF44">
            <v>0</v>
          </cell>
        </row>
        <row r="45">
          <cell r="A45">
            <v>3930</v>
          </cell>
          <cell r="B45" t="str">
            <v>Stores Equipment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U45">
            <v>0</v>
          </cell>
          <cell r="V45">
            <v>0</v>
          </cell>
          <cell r="AF45">
            <v>0</v>
          </cell>
        </row>
        <row r="46">
          <cell r="A46">
            <v>3940</v>
          </cell>
          <cell r="B46" t="str">
            <v>Tools and Work Equipment</v>
          </cell>
          <cell r="C46">
            <v>370631.26</v>
          </cell>
          <cell r="D46">
            <v>370631.26</v>
          </cell>
          <cell r="E46">
            <v>370631.26</v>
          </cell>
          <cell r="F46">
            <v>370631.26</v>
          </cell>
          <cell r="G46">
            <v>370631.26</v>
          </cell>
          <cell r="H46">
            <v>376221.91</v>
          </cell>
          <cell r="I46">
            <v>388390.64</v>
          </cell>
          <cell r="J46">
            <v>388390.64</v>
          </cell>
          <cell r="K46">
            <v>388390.64</v>
          </cell>
          <cell r="L46">
            <v>388390.64</v>
          </cell>
          <cell r="M46">
            <v>388390.64</v>
          </cell>
          <cell r="N46">
            <v>388390.64</v>
          </cell>
          <cell r="O46">
            <v>388390.64</v>
          </cell>
          <cell r="P46">
            <v>17759.38</v>
          </cell>
          <cell r="Q46">
            <v>388390.64</v>
          </cell>
          <cell r="U46">
            <v>0</v>
          </cell>
          <cell r="V46">
            <v>0</v>
          </cell>
          <cell r="AF46">
            <v>0</v>
          </cell>
        </row>
        <row r="47">
          <cell r="A47">
            <v>3960</v>
          </cell>
          <cell r="B47" t="str">
            <v>Power Operatied Equipment</v>
          </cell>
          <cell r="C47">
            <v>492255.06</v>
          </cell>
          <cell r="D47">
            <v>492255.06</v>
          </cell>
          <cell r="E47">
            <v>492255.06</v>
          </cell>
          <cell r="F47">
            <v>492255.06</v>
          </cell>
          <cell r="G47">
            <v>492255.06</v>
          </cell>
          <cell r="H47">
            <v>492255.06</v>
          </cell>
          <cell r="I47">
            <v>452230.64</v>
          </cell>
          <cell r="J47">
            <v>452230.64</v>
          </cell>
          <cell r="K47">
            <v>452230.64</v>
          </cell>
          <cell r="L47">
            <v>452230.64</v>
          </cell>
          <cell r="M47">
            <v>452230.64</v>
          </cell>
          <cell r="N47">
            <v>452230.64</v>
          </cell>
          <cell r="O47">
            <v>452230.64</v>
          </cell>
          <cell r="P47">
            <v>-40024.42</v>
          </cell>
          <cell r="Q47">
            <v>452230.64</v>
          </cell>
          <cell r="U47">
            <v>0</v>
          </cell>
          <cell r="V47">
            <v>0</v>
          </cell>
          <cell r="AF47">
            <v>0</v>
          </cell>
        </row>
        <row r="48">
          <cell r="A48">
            <v>3970</v>
          </cell>
          <cell r="B48" t="str">
            <v>Communication Equipment</v>
          </cell>
          <cell r="C48">
            <v>1171906.19</v>
          </cell>
          <cell r="D48">
            <v>1171906.19</v>
          </cell>
          <cell r="E48">
            <v>1171906.19</v>
          </cell>
          <cell r="F48">
            <v>1171906.19</v>
          </cell>
          <cell r="G48">
            <v>1171906.19</v>
          </cell>
          <cell r="H48">
            <v>1171906.19</v>
          </cell>
          <cell r="I48">
            <v>1178325.55</v>
          </cell>
          <cell r="J48">
            <v>1178325.55</v>
          </cell>
          <cell r="K48">
            <v>1178325.55</v>
          </cell>
          <cell r="L48">
            <v>1178325.55</v>
          </cell>
          <cell r="M48">
            <v>1178325.55</v>
          </cell>
          <cell r="N48">
            <v>1178325.55</v>
          </cell>
          <cell r="O48">
            <v>1178325.55</v>
          </cell>
          <cell r="P48">
            <v>6419.3600000001</v>
          </cell>
          <cell r="Q48">
            <v>1178325.55</v>
          </cell>
          <cell r="U48">
            <v>0</v>
          </cell>
          <cell r="V48">
            <v>0</v>
          </cell>
          <cell r="AF48">
            <v>0</v>
          </cell>
        </row>
        <row r="49">
          <cell r="A49">
            <v>3971</v>
          </cell>
          <cell r="B49" t="str">
            <v>DCU/AMR</v>
          </cell>
          <cell r="C49">
            <v>20124.74</v>
          </cell>
          <cell r="D49">
            <v>20124.74</v>
          </cell>
          <cell r="E49">
            <v>20124.74</v>
          </cell>
          <cell r="F49">
            <v>20124.74</v>
          </cell>
          <cell r="G49">
            <v>20124.74</v>
          </cell>
          <cell r="H49">
            <v>20124.74</v>
          </cell>
          <cell r="I49">
            <v>20124.74</v>
          </cell>
          <cell r="J49">
            <v>20124.74</v>
          </cell>
          <cell r="K49">
            <v>20124.74</v>
          </cell>
          <cell r="L49">
            <v>20124.74</v>
          </cell>
          <cell r="M49">
            <v>20124.74</v>
          </cell>
          <cell r="N49">
            <v>20124.74</v>
          </cell>
          <cell r="O49">
            <v>20124.74</v>
          </cell>
          <cell r="P49">
            <v>0</v>
          </cell>
          <cell r="Q49">
            <v>20124.74</v>
          </cell>
          <cell r="U49">
            <v>0</v>
          </cell>
          <cell r="V49">
            <v>0</v>
          </cell>
          <cell r="AF49">
            <v>0</v>
          </cell>
        </row>
        <row r="50">
          <cell r="A50">
            <v>3980</v>
          </cell>
          <cell r="B50" t="str">
            <v>Misc Equipment</v>
          </cell>
          <cell r="C50">
            <v>67711.89</v>
          </cell>
          <cell r="D50">
            <v>67711.89</v>
          </cell>
          <cell r="E50">
            <v>67711.89</v>
          </cell>
          <cell r="F50">
            <v>70146.14</v>
          </cell>
          <cell r="G50">
            <v>70146.14</v>
          </cell>
          <cell r="H50">
            <v>70146.14</v>
          </cell>
          <cell r="I50">
            <v>70146.14</v>
          </cell>
          <cell r="J50">
            <v>70146.14</v>
          </cell>
          <cell r="K50">
            <v>70146.14</v>
          </cell>
          <cell r="L50">
            <v>70146.14</v>
          </cell>
          <cell r="M50">
            <v>70146.14</v>
          </cell>
          <cell r="N50">
            <v>70146.14</v>
          </cell>
          <cell r="O50">
            <v>70146.14</v>
          </cell>
          <cell r="P50">
            <v>2434.25</v>
          </cell>
          <cell r="Q50">
            <v>70146.14</v>
          </cell>
          <cell r="U50">
            <v>0</v>
          </cell>
          <cell r="V50">
            <v>0</v>
          </cell>
          <cell r="AF50">
            <v>0</v>
          </cell>
        </row>
        <row r="51">
          <cell r="A51" t="str">
            <v>398A</v>
          </cell>
          <cell r="B51" t="str">
            <v>Misc Equipment</v>
          </cell>
          <cell r="C51">
            <v>19074.7</v>
          </cell>
          <cell r="D51">
            <v>19074.7</v>
          </cell>
          <cell r="E51">
            <v>19074.7</v>
          </cell>
          <cell r="F51">
            <v>19074.7</v>
          </cell>
          <cell r="G51">
            <v>19074.7</v>
          </cell>
          <cell r="H51">
            <v>19074.7</v>
          </cell>
          <cell r="I51">
            <v>19074.7</v>
          </cell>
          <cell r="J51">
            <v>19074.7</v>
          </cell>
          <cell r="K51">
            <v>19074.7</v>
          </cell>
          <cell r="L51">
            <v>19074.7</v>
          </cell>
          <cell r="M51">
            <v>19074.7</v>
          </cell>
          <cell r="N51">
            <v>19074.7</v>
          </cell>
          <cell r="O51">
            <v>19074.7</v>
          </cell>
          <cell r="P51">
            <v>0</v>
          </cell>
          <cell r="Q51">
            <v>19074.7</v>
          </cell>
          <cell r="U51">
            <v>0</v>
          </cell>
          <cell r="V51">
            <v>0</v>
          </cell>
          <cell r="AF51">
            <v>0</v>
          </cell>
        </row>
        <row r="52">
          <cell r="A52">
            <v>0</v>
          </cell>
          <cell r="B52" t="str">
            <v>UTILITY PLANT IN SERVICE-EXC TRANS</v>
          </cell>
          <cell r="C52">
            <v>125482007.93</v>
          </cell>
          <cell r="D52">
            <v>125482007.93</v>
          </cell>
          <cell r="E52">
            <v>125927078.75</v>
          </cell>
          <cell r="F52">
            <v>126263155.02</v>
          </cell>
          <cell r="G52">
            <v>129645674.02</v>
          </cell>
          <cell r="H52">
            <v>131896836.35</v>
          </cell>
          <cell r="I52">
            <v>132941553.06</v>
          </cell>
          <cell r="J52">
            <v>133172699.19</v>
          </cell>
          <cell r="K52">
            <v>133907708.34</v>
          </cell>
          <cell r="L52">
            <v>133374387.25</v>
          </cell>
          <cell r="M52">
            <v>133374387.25</v>
          </cell>
          <cell r="N52">
            <v>133374387.25</v>
          </cell>
          <cell r="O52">
            <v>133374387.25</v>
          </cell>
          <cell r="P52">
            <v>0</v>
          </cell>
          <cell r="U52">
            <v>0</v>
          </cell>
          <cell r="V52">
            <v>0</v>
          </cell>
          <cell r="AF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U53">
            <v>0</v>
          </cell>
          <cell r="V53">
            <v>0</v>
          </cell>
          <cell r="AF53">
            <v>0</v>
          </cell>
        </row>
        <row r="54">
          <cell r="A54">
            <v>3920</v>
          </cell>
          <cell r="B54" t="str">
            <v>Transportation - Equipment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U54">
            <v>0</v>
          </cell>
          <cell r="V54">
            <v>0</v>
          </cell>
          <cell r="AF54">
            <v>0</v>
          </cell>
        </row>
        <row r="55">
          <cell r="A55">
            <v>3921</v>
          </cell>
          <cell r="B55" t="str">
            <v>Transportation - Cars</v>
          </cell>
          <cell r="C55">
            <v>19778.85</v>
          </cell>
          <cell r="D55">
            <v>19778.85</v>
          </cell>
          <cell r="E55">
            <v>19778.85</v>
          </cell>
          <cell r="F55">
            <v>19778.85</v>
          </cell>
          <cell r="G55">
            <v>19778.85</v>
          </cell>
          <cell r="H55">
            <v>19778.85</v>
          </cell>
          <cell r="I55">
            <v>19778.85</v>
          </cell>
          <cell r="J55">
            <v>19778.85</v>
          </cell>
          <cell r="K55">
            <v>19778.85</v>
          </cell>
          <cell r="L55">
            <v>19778.85</v>
          </cell>
          <cell r="M55">
            <v>19778.85</v>
          </cell>
          <cell r="N55">
            <v>19778.85</v>
          </cell>
          <cell r="O55">
            <v>19778.85</v>
          </cell>
          <cell r="P55">
            <v>0</v>
          </cell>
          <cell r="Q55">
            <v>19778.85</v>
          </cell>
          <cell r="U55">
            <v>0</v>
          </cell>
          <cell r="V55">
            <v>0</v>
          </cell>
          <cell r="AF55">
            <v>0</v>
          </cell>
        </row>
        <row r="56">
          <cell r="A56">
            <v>3922</v>
          </cell>
          <cell r="B56" t="str">
            <v>Transportation - Light Trucks</v>
          </cell>
          <cell r="C56">
            <v>786367.89</v>
          </cell>
          <cell r="D56">
            <v>786367.89</v>
          </cell>
          <cell r="E56">
            <v>765923.72</v>
          </cell>
          <cell r="F56">
            <v>765923.72</v>
          </cell>
          <cell r="G56">
            <v>767486.99</v>
          </cell>
          <cell r="H56">
            <v>770440.39</v>
          </cell>
          <cell r="I56">
            <v>770440.39</v>
          </cell>
          <cell r="J56">
            <v>770440.39</v>
          </cell>
          <cell r="K56">
            <v>770440.39</v>
          </cell>
          <cell r="L56">
            <v>770440.39</v>
          </cell>
          <cell r="M56">
            <v>770440.39</v>
          </cell>
          <cell r="N56">
            <v>770440.39</v>
          </cell>
          <cell r="O56">
            <v>770440.39</v>
          </cell>
          <cell r="P56">
            <v>-15927.5</v>
          </cell>
          <cell r="Q56">
            <v>770440.39</v>
          </cell>
          <cell r="U56">
            <v>0</v>
          </cell>
          <cell r="V56">
            <v>0</v>
          </cell>
          <cell r="AF56">
            <v>0</v>
          </cell>
        </row>
        <row r="57">
          <cell r="A57">
            <v>3923</v>
          </cell>
          <cell r="B57" t="str">
            <v>Transportation - Heavy Trucks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U57">
            <v>0</v>
          </cell>
          <cell r="V57">
            <v>0</v>
          </cell>
          <cell r="AF57">
            <v>0</v>
          </cell>
        </row>
        <row r="58">
          <cell r="A58">
            <v>3924</v>
          </cell>
          <cell r="B58" t="str">
            <v>Transportation - Trailers</v>
          </cell>
          <cell r="C58">
            <v>14757.53</v>
          </cell>
          <cell r="D58">
            <v>14757.53</v>
          </cell>
          <cell r="E58">
            <v>9739.48</v>
          </cell>
          <cell r="F58">
            <v>9739.48</v>
          </cell>
          <cell r="G58">
            <v>9739.48</v>
          </cell>
          <cell r="H58">
            <v>9739.48</v>
          </cell>
          <cell r="I58">
            <v>9739.48</v>
          </cell>
          <cell r="J58">
            <v>9739.48</v>
          </cell>
          <cell r="K58">
            <v>9739.48</v>
          </cell>
          <cell r="L58">
            <v>9739.48</v>
          </cell>
          <cell r="M58">
            <v>9739.48</v>
          </cell>
          <cell r="N58">
            <v>9739.48</v>
          </cell>
          <cell r="O58">
            <v>9739.48</v>
          </cell>
          <cell r="P58">
            <v>-5018.05</v>
          </cell>
          <cell r="Q58">
            <v>9739.48</v>
          </cell>
          <cell r="U58">
            <v>0</v>
          </cell>
          <cell r="V58">
            <v>0</v>
          </cell>
          <cell r="AF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U59">
            <v>0</v>
          </cell>
          <cell r="V59">
            <v>0</v>
          </cell>
          <cell r="AF59">
            <v>0</v>
          </cell>
        </row>
        <row r="60">
          <cell r="A60">
            <v>0</v>
          </cell>
          <cell r="B60" t="str">
            <v>SUBTOTAL -  TRANS EQUIPMENT</v>
          </cell>
          <cell r="C60">
            <v>820904.27</v>
          </cell>
          <cell r="D60">
            <v>820904.27</v>
          </cell>
          <cell r="E60">
            <v>795442.05</v>
          </cell>
          <cell r="F60">
            <v>795442.05</v>
          </cell>
          <cell r="G60">
            <v>797005.32</v>
          </cell>
          <cell r="H60">
            <v>799958.72</v>
          </cell>
          <cell r="I60">
            <v>799958.72</v>
          </cell>
          <cell r="J60">
            <v>799958.72</v>
          </cell>
          <cell r="K60">
            <v>799958.72</v>
          </cell>
          <cell r="L60">
            <v>799958.72</v>
          </cell>
          <cell r="M60">
            <v>799958.72</v>
          </cell>
          <cell r="N60">
            <v>799958.72</v>
          </cell>
          <cell r="O60">
            <v>799958.72</v>
          </cell>
          <cell r="P60">
            <v>0</v>
          </cell>
          <cell r="U60">
            <v>0</v>
          </cell>
          <cell r="V60">
            <v>0</v>
          </cell>
          <cell r="AF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U61">
            <v>0</v>
          </cell>
          <cell r="V61">
            <v>0</v>
          </cell>
          <cell r="AF61">
            <v>0</v>
          </cell>
        </row>
        <row r="62">
          <cell r="A62">
            <v>0</v>
          </cell>
          <cell r="B62" t="str">
            <v>TOTAL UTILITY PLANT IN SERVICE</v>
          </cell>
          <cell r="C62">
            <v>126302912.2</v>
          </cell>
          <cell r="D62">
            <v>126302912.2</v>
          </cell>
          <cell r="E62">
            <v>126722520.8</v>
          </cell>
          <cell r="F62">
            <v>127058597.07</v>
          </cell>
          <cell r="G62">
            <v>130442679.34</v>
          </cell>
          <cell r="H62">
            <v>132696795.07</v>
          </cell>
          <cell r="I62">
            <v>133741511.78</v>
          </cell>
          <cell r="J62">
            <v>133972657.91</v>
          </cell>
          <cell r="K62">
            <v>134707667.06</v>
          </cell>
          <cell r="L62">
            <v>134174345.97</v>
          </cell>
          <cell r="M62">
            <v>134174345.97</v>
          </cell>
          <cell r="N62">
            <v>134174345.97</v>
          </cell>
          <cell r="O62">
            <v>134174345.97</v>
          </cell>
          <cell r="P62">
            <v>0</v>
          </cell>
          <cell r="U62">
            <v>0</v>
          </cell>
          <cell r="V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U63">
            <v>0</v>
          </cell>
          <cell r="V63">
            <v>0</v>
          </cell>
          <cell r="AF63">
            <v>0</v>
          </cell>
        </row>
        <row r="64">
          <cell r="A64">
            <v>0</v>
          </cell>
          <cell r="B64" t="str">
            <v>OTHER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U64">
            <v>0</v>
          </cell>
          <cell r="V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U65">
            <v>0</v>
          </cell>
          <cell r="V65">
            <v>0</v>
          </cell>
          <cell r="AF65">
            <v>0</v>
          </cell>
        </row>
        <row r="66">
          <cell r="A66">
            <v>0</v>
          </cell>
          <cell r="B66" t="str">
            <v>SUBTOTAL GAS PLANT OTHER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U66">
            <v>0</v>
          </cell>
          <cell r="V66">
            <v>0</v>
          </cell>
          <cell r="AF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U67">
            <v>0</v>
          </cell>
          <cell r="V67">
            <v>0</v>
          </cell>
          <cell r="AF67">
            <v>0</v>
          </cell>
        </row>
        <row r="68">
          <cell r="A68">
            <v>0</v>
          </cell>
          <cell r="B68" t="str">
            <v>TOTAL PLANT</v>
          </cell>
          <cell r="C68">
            <v>126302912.2</v>
          </cell>
          <cell r="D68">
            <v>126302912.2</v>
          </cell>
          <cell r="E68">
            <v>126722520.8</v>
          </cell>
          <cell r="F68">
            <v>127058597.07</v>
          </cell>
          <cell r="G68">
            <v>130442679.34</v>
          </cell>
          <cell r="H68">
            <v>132696795.07</v>
          </cell>
          <cell r="I68">
            <v>133741511.78</v>
          </cell>
          <cell r="J68">
            <v>133972657.91</v>
          </cell>
          <cell r="K68">
            <v>134707667.06</v>
          </cell>
          <cell r="L68">
            <v>134174345.97</v>
          </cell>
          <cell r="M68">
            <v>134174345.97</v>
          </cell>
          <cell r="N68">
            <v>134174345.97</v>
          </cell>
          <cell r="O68">
            <v>134174345.97</v>
          </cell>
          <cell r="P68">
            <v>7871433.77</v>
          </cell>
          <cell r="U68">
            <v>0</v>
          </cell>
          <cell r="V68">
            <v>0</v>
          </cell>
          <cell r="AF68">
            <v>0</v>
          </cell>
        </row>
        <row r="69">
          <cell r="A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AF69">
            <v>0</v>
          </cell>
        </row>
        <row r="70">
          <cell r="A70">
            <v>0</v>
          </cell>
          <cell r="C70">
            <v>0</v>
          </cell>
          <cell r="D70">
            <v>0</v>
          </cell>
          <cell r="E70">
            <v>419608.600000009</v>
          </cell>
          <cell r="F70">
            <v>336076.269999996</v>
          </cell>
          <cell r="G70">
            <v>3384082.27000001</v>
          </cell>
          <cell r="H70">
            <v>2254115.73</v>
          </cell>
          <cell r="I70">
            <v>1044716.70999999</v>
          </cell>
          <cell r="J70">
            <v>231146.129999995</v>
          </cell>
          <cell r="K70">
            <v>735009.150000006</v>
          </cell>
          <cell r="L70">
            <v>-533321.090000004</v>
          </cell>
          <cell r="M70">
            <v>0</v>
          </cell>
          <cell r="N70">
            <v>0</v>
          </cell>
          <cell r="O70">
            <v>0</v>
          </cell>
          <cell r="P70">
            <v>7871433.77000001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AF70">
            <v>0</v>
          </cell>
        </row>
        <row r="71">
          <cell r="A71">
            <v>0</v>
          </cell>
          <cell r="C71">
            <v>0</v>
          </cell>
          <cell r="D71">
            <v>0</v>
          </cell>
          <cell r="E71">
            <v>0</v>
          </cell>
          <cell r="H71">
            <v>0</v>
          </cell>
          <cell r="K71">
            <v>0</v>
          </cell>
          <cell r="P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AF71">
            <v>0</v>
          </cell>
        </row>
        <row r="72">
          <cell r="A72">
            <v>0</v>
          </cell>
          <cell r="C72">
            <v>126302912.2</v>
          </cell>
          <cell r="D72">
            <v>126302912.2</v>
          </cell>
          <cell r="E72">
            <v>126722520.8</v>
          </cell>
          <cell r="F72">
            <v>127058597.07</v>
          </cell>
          <cell r="G72">
            <v>130442679.34</v>
          </cell>
          <cell r="H72">
            <v>132696795.07</v>
          </cell>
          <cell r="I72">
            <v>133741511.78</v>
          </cell>
          <cell r="J72">
            <v>133972657.91</v>
          </cell>
          <cell r="K72">
            <v>134707667.06</v>
          </cell>
          <cell r="L72">
            <v>134174345.97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U72">
            <v>0</v>
          </cell>
          <cell r="V72">
            <v>0</v>
          </cell>
          <cell r="AF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-134174345.97</v>
          </cell>
          <cell r="N73">
            <v>-134174345.97</v>
          </cell>
          <cell r="O73">
            <v>-134174345.97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AF73">
            <v>0</v>
          </cell>
        </row>
        <row r="74">
          <cell r="A74">
            <v>0</v>
          </cell>
          <cell r="B74">
            <v>0</v>
          </cell>
          <cell r="C74" t="str">
            <v> </v>
          </cell>
          <cell r="D74" t="str">
            <v> </v>
          </cell>
          <cell r="E74" t="str">
            <v> </v>
          </cell>
          <cell r="F74" t="str">
            <v> </v>
          </cell>
          <cell r="G74" t="str">
            <v> </v>
          </cell>
          <cell r="H74" t="str">
            <v> </v>
          </cell>
          <cell r="I74" t="str">
            <v> </v>
          </cell>
          <cell r="J74" t="str">
            <v> </v>
          </cell>
          <cell r="K74" t="str">
            <v> </v>
          </cell>
          <cell r="L74" t="str">
            <v> </v>
          </cell>
          <cell r="M74" t="str">
            <v>CHECK</v>
          </cell>
          <cell r="N74" t="str">
            <v>CHECK</v>
          </cell>
          <cell r="O74" t="str">
            <v>CHECK</v>
          </cell>
          <cell r="S74">
            <v>0</v>
          </cell>
          <cell r="U74">
            <v>0</v>
          </cell>
          <cell r="V74">
            <v>0</v>
          </cell>
          <cell r="AF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J75">
            <v>0</v>
          </cell>
          <cell r="S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J76">
            <v>0</v>
          </cell>
          <cell r="K76">
            <v>0</v>
          </cell>
          <cell r="M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H77">
            <v>0</v>
          </cell>
          <cell r="K77">
            <v>0</v>
          </cell>
          <cell r="L77">
            <v>0</v>
          </cell>
          <cell r="P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K78">
            <v>0</v>
          </cell>
          <cell r="P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K79">
            <v>0</v>
          </cell>
          <cell r="P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K80">
            <v>0</v>
          </cell>
          <cell r="P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P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U83">
            <v>0</v>
          </cell>
          <cell r="V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U84">
            <v>0</v>
          </cell>
          <cell r="V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U85">
            <v>0</v>
          </cell>
          <cell r="V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U86">
            <v>0</v>
          </cell>
          <cell r="V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U87">
            <v>0</v>
          </cell>
          <cell r="V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U88">
            <v>0</v>
          </cell>
          <cell r="V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U89">
            <v>0</v>
          </cell>
          <cell r="V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U90">
            <v>0</v>
          </cell>
          <cell r="V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U91">
            <v>0</v>
          </cell>
          <cell r="V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U92">
            <v>0</v>
          </cell>
          <cell r="V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U93">
            <v>0</v>
          </cell>
          <cell r="V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U94">
            <v>0</v>
          </cell>
          <cell r="V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U95">
            <v>0</v>
          </cell>
          <cell r="V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U96">
            <v>0</v>
          </cell>
          <cell r="V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U97">
            <v>0</v>
          </cell>
          <cell r="V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U98">
            <v>0</v>
          </cell>
          <cell r="V98">
            <v>0</v>
          </cell>
        </row>
        <row r="99">
          <cell r="U99">
            <v>0</v>
          </cell>
          <cell r="V99">
            <v>0</v>
          </cell>
        </row>
        <row r="100">
          <cell r="U100">
            <v>0</v>
          </cell>
          <cell r="V100">
            <v>0</v>
          </cell>
        </row>
        <row r="101">
          <cell r="U101">
            <v>0</v>
          </cell>
          <cell r="V101">
            <v>0</v>
          </cell>
        </row>
        <row r="102">
          <cell r="U102">
            <v>0</v>
          </cell>
          <cell r="V102">
            <v>0</v>
          </cell>
        </row>
        <row r="103">
          <cell r="U103">
            <v>0</v>
          </cell>
          <cell r="V103">
            <v>0</v>
          </cell>
        </row>
        <row r="104">
          <cell r="U104">
            <v>0</v>
          </cell>
          <cell r="V104">
            <v>0</v>
          </cell>
        </row>
        <row r="105">
          <cell r="U105">
            <v>0</v>
          </cell>
          <cell r="V105">
            <v>0</v>
          </cell>
        </row>
        <row r="106">
          <cell r="U106">
            <v>0</v>
          </cell>
          <cell r="V106">
            <v>0</v>
          </cell>
        </row>
        <row r="107">
          <cell r="U107">
            <v>0</v>
          </cell>
          <cell r="V107">
            <v>0</v>
          </cell>
        </row>
        <row r="108">
          <cell r="U108">
            <v>0</v>
          </cell>
          <cell r="V108">
            <v>0</v>
          </cell>
        </row>
        <row r="109">
          <cell r="U109">
            <v>0</v>
          </cell>
          <cell r="V109">
            <v>0</v>
          </cell>
        </row>
        <row r="110">
          <cell r="U110">
            <v>0</v>
          </cell>
          <cell r="V110">
            <v>0</v>
          </cell>
        </row>
        <row r="113">
          <cell r="U113">
            <v>0</v>
          </cell>
          <cell r="V113">
            <v>0</v>
          </cell>
        </row>
        <row r="114">
          <cell r="U114">
            <v>0</v>
          </cell>
          <cell r="V114">
            <v>0</v>
          </cell>
        </row>
        <row r="115">
          <cell r="U115">
            <v>0</v>
          </cell>
          <cell r="V115">
            <v>0</v>
          </cell>
        </row>
        <row r="116">
          <cell r="U116">
            <v>0</v>
          </cell>
          <cell r="V116">
            <v>0</v>
          </cell>
        </row>
        <row r="117">
          <cell r="U117">
            <v>0</v>
          </cell>
          <cell r="V117">
            <v>0</v>
          </cell>
        </row>
        <row r="118">
          <cell r="U118">
            <v>0</v>
          </cell>
          <cell r="V118">
            <v>0</v>
          </cell>
        </row>
        <row r="119">
          <cell r="U119">
            <v>0</v>
          </cell>
          <cell r="V119">
            <v>0</v>
          </cell>
        </row>
        <row r="120">
          <cell r="U120">
            <v>0</v>
          </cell>
          <cell r="V120">
            <v>0</v>
          </cell>
        </row>
        <row r="121">
          <cell r="U121">
            <v>0</v>
          </cell>
          <cell r="V121">
            <v>0</v>
          </cell>
        </row>
        <row r="122">
          <cell r="U122">
            <v>0</v>
          </cell>
          <cell r="V122">
            <v>0</v>
          </cell>
        </row>
        <row r="123">
          <cell r="U123">
            <v>0</v>
          </cell>
          <cell r="V123">
            <v>0</v>
          </cell>
        </row>
        <row r="124">
          <cell r="U124">
            <v>0</v>
          </cell>
          <cell r="V124">
            <v>0</v>
          </cell>
        </row>
        <row r="125">
          <cell r="U125">
            <v>0</v>
          </cell>
          <cell r="V125">
            <v>0</v>
          </cell>
        </row>
        <row r="126">
          <cell r="U126">
            <v>0</v>
          </cell>
          <cell r="V126">
            <v>0</v>
          </cell>
          <cell r="Z126">
            <v>0</v>
          </cell>
          <cell r="AF126">
            <v>0</v>
          </cell>
        </row>
        <row r="127">
          <cell r="U127">
            <v>0</v>
          </cell>
          <cell r="V127">
            <v>0</v>
          </cell>
          <cell r="AF127">
            <v>0</v>
          </cell>
        </row>
        <row r="128">
          <cell r="U128">
            <v>0</v>
          </cell>
          <cell r="V128">
            <v>0</v>
          </cell>
          <cell r="AF128">
            <v>0</v>
          </cell>
        </row>
        <row r="129">
          <cell r="U129">
            <v>0</v>
          </cell>
          <cell r="V129">
            <v>0</v>
          </cell>
        </row>
        <row r="130">
          <cell r="U130">
            <v>0</v>
          </cell>
          <cell r="V130">
            <v>0</v>
          </cell>
          <cell r="AF130">
            <v>0</v>
          </cell>
        </row>
        <row r="131">
          <cell r="U131">
            <v>0</v>
          </cell>
          <cell r="V131">
            <v>0</v>
          </cell>
        </row>
        <row r="132">
          <cell r="U132">
            <v>0</v>
          </cell>
          <cell r="V132">
            <v>0</v>
          </cell>
        </row>
        <row r="133">
          <cell r="U133">
            <v>0</v>
          </cell>
          <cell r="V133">
            <v>0</v>
          </cell>
        </row>
        <row r="134">
          <cell r="U134">
            <v>0</v>
          </cell>
          <cell r="V134">
            <v>0</v>
          </cell>
        </row>
        <row r="135">
          <cell r="U135">
            <v>0</v>
          </cell>
          <cell r="V135">
            <v>0</v>
          </cell>
        </row>
        <row r="136">
          <cell r="U136">
            <v>0</v>
          </cell>
          <cell r="V136">
            <v>0</v>
          </cell>
        </row>
        <row r="137">
          <cell r="U137">
            <v>0</v>
          </cell>
          <cell r="V137">
            <v>0</v>
          </cell>
        </row>
        <row r="138">
          <cell r="U138">
            <v>0</v>
          </cell>
          <cell r="V138">
            <v>0</v>
          </cell>
        </row>
        <row r="144">
          <cell r="U144">
            <v>0</v>
          </cell>
          <cell r="V144">
            <v>0</v>
          </cell>
        </row>
        <row r="147">
          <cell r="U147">
            <v>0</v>
          </cell>
          <cell r="V147">
            <v>0</v>
          </cell>
        </row>
        <row r="149">
          <cell r="P149">
            <v>0</v>
          </cell>
          <cell r="S149">
            <v>0</v>
          </cell>
        </row>
        <row r="150">
          <cell r="P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P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S153">
            <v>0</v>
          </cell>
        </row>
        <row r="154">
          <cell r="T154">
            <v>0</v>
          </cell>
          <cell r="U154">
            <v>0</v>
          </cell>
          <cell r="V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S156">
            <v>0</v>
          </cell>
        </row>
        <row r="157">
          <cell r="S157">
            <v>0</v>
          </cell>
        </row>
        <row r="158">
          <cell r="T158">
            <v>0</v>
          </cell>
          <cell r="U158">
            <v>0</v>
          </cell>
          <cell r="V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S160">
            <v>0</v>
          </cell>
        </row>
        <row r="161">
          <cell r="S161">
            <v>0</v>
          </cell>
        </row>
        <row r="162">
          <cell r="T162">
            <v>0</v>
          </cell>
          <cell r="U162">
            <v>0</v>
          </cell>
          <cell r="V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S164">
            <v>0</v>
          </cell>
        </row>
        <row r="165">
          <cell r="S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S168">
            <v>0</v>
          </cell>
        </row>
        <row r="169">
          <cell r="S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S172">
            <v>0</v>
          </cell>
        </row>
        <row r="173"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S174">
            <v>0</v>
          </cell>
        </row>
        <row r="175">
          <cell r="S175">
            <v>0</v>
          </cell>
        </row>
        <row r="178">
          <cell r="D178">
            <v>0</v>
          </cell>
          <cell r="E178">
            <v>0</v>
          </cell>
        </row>
        <row r="179">
          <cell r="D179">
            <v>0</v>
          </cell>
          <cell r="E179">
            <v>0</v>
          </cell>
        </row>
        <row r="180">
          <cell r="D180">
            <v>0</v>
          </cell>
          <cell r="E180">
            <v>0</v>
          </cell>
        </row>
        <row r="181">
          <cell r="D181">
            <v>0</v>
          </cell>
          <cell r="E181">
            <v>0</v>
          </cell>
        </row>
        <row r="182">
          <cell r="D182">
            <v>0</v>
          </cell>
          <cell r="E182">
            <v>0</v>
          </cell>
        </row>
        <row r="183">
          <cell r="D183">
            <v>0</v>
          </cell>
          <cell r="E183">
            <v>0</v>
          </cell>
        </row>
        <row r="184">
          <cell r="D184">
            <v>0</v>
          </cell>
          <cell r="E184">
            <v>0</v>
          </cell>
        </row>
        <row r="185">
          <cell r="D185">
            <v>0</v>
          </cell>
          <cell r="E185">
            <v>0</v>
          </cell>
        </row>
        <row r="186">
          <cell r="D186">
            <v>0</v>
          </cell>
          <cell r="E186">
            <v>0</v>
          </cell>
        </row>
      </sheetData>
      <sheetData sheetId="6"/>
      <sheetData sheetId="7"/>
      <sheetData sheetId="8">
        <row r="1">
          <cell r="A1">
            <v>0</v>
          </cell>
          <cell r="B1">
            <v>0</v>
          </cell>
          <cell r="C1" t="str">
            <v>ACCUMULATED DEPRECIATION RECONCILIATION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</row>
        <row r="2">
          <cell r="A2">
            <v>0</v>
          </cell>
          <cell r="B2">
            <v>0</v>
          </cell>
          <cell r="C2">
            <v>43738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</row>
        <row r="4">
          <cell r="A4">
            <v>0</v>
          </cell>
          <cell r="B4">
            <v>0</v>
          </cell>
          <cell r="C4" t="str">
            <v>A/D</v>
          </cell>
          <cell r="D4" t="str">
            <v>G/L</v>
          </cell>
          <cell r="E4">
            <v>0</v>
          </cell>
          <cell r="F4">
            <v>0</v>
          </cell>
          <cell r="G4">
            <v>0</v>
          </cell>
          <cell r="H4" t="str">
            <v>A/D</v>
          </cell>
          <cell r="I4" t="str">
            <v>A/D</v>
          </cell>
          <cell r="J4" t="str">
            <v>A/D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Depr Life</v>
          </cell>
          <cell r="S4">
            <v>0</v>
          </cell>
          <cell r="T4" t="str">
            <v>Remaining</v>
          </cell>
        </row>
        <row r="5">
          <cell r="A5" t="str">
            <v>ACCT</v>
          </cell>
          <cell r="B5" t="str">
            <v>DESCRIPTION</v>
          </cell>
          <cell r="C5" t="str">
            <v>BALANCE</v>
          </cell>
          <cell r="D5">
            <v>2019</v>
          </cell>
          <cell r="E5" t="str">
            <v>RETIREMENTS</v>
          </cell>
          <cell r="F5" t="str">
            <v>COST OF </v>
          </cell>
          <cell r="G5" t="str">
            <v>SALVAGE</v>
          </cell>
          <cell r="H5" t="str">
            <v>TRANSFERS</v>
          </cell>
          <cell r="I5" t="str">
            <v>TRANSFERS</v>
          </cell>
          <cell r="J5" t="str">
            <v>BALANCE</v>
          </cell>
          <cell r="K5">
            <v>0</v>
          </cell>
          <cell r="L5" t="str">
            <v>G/L</v>
          </cell>
          <cell r="M5">
            <v>0</v>
          </cell>
          <cell r="N5" t="str">
            <v>Variance</v>
          </cell>
          <cell r="O5">
            <v>0</v>
          </cell>
          <cell r="P5" t="str">
            <v>Net Book</v>
          </cell>
          <cell r="Q5">
            <v>0</v>
          </cell>
          <cell r="R5" t="str">
            <v>Years</v>
          </cell>
          <cell r="S5">
            <v>0</v>
          </cell>
          <cell r="T5" t="str">
            <v>Life</v>
          </cell>
        </row>
        <row r="6">
          <cell r="A6" t="str">
            <v>NO.</v>
          </cell>
          <cell r="B6">
            <v>0</v>
          </cell>
          <cell r="C6">
            <v>43100</v>
          </cell>
          <cell r="D6" t="str">
            <v>PROVISION</v>
          </cell>
          <cell r="E6" t="str">
            <v>TOTAL</v>
          </cell>
          <cell r="F6" t="str">
            <v>REMOVAL</v>
          </cell>
          <cell r="G6" t="str">
            <v>VALUE</v>
          </cell>
          <cell r="H6" t="str">
            <v>AND ADJ</v>
          </cell>
          <cell r="I6" t="str">
            <v>to FPU</v>
          </cell>
          <cell r="J6">
            <v>43738</v>
          </cell>
          <cell r="K6">
            <v>0</v>
          </cell>
          <cell r="L6">
            <v>0</v>
          </cell>
          <cell r="M6">
            <v>0</v>
          </cell>
          <cell r="N6" t="str">
            <v>to G/L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>Years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>
            <v>3010</v>
          </cell>
          <cell r="B8" t="str">
            <v>Organization</v>
          </cell>
          <cell r="C8">
            <v>-23328.06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-23328.06</v>
          </cell>
          <cell r="K8">
            <v>0</v>
          </cell>
          <cell r="L8">
            <v>-23328.06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 t="e">
            <v>#REF!</v>
          </cell>
          <cell r="S8">
            <v>0</v>
          </cell>
          <cell r="T8" t="e">
            <v>#REF!</v>
          </cell>
          <cell r="U8">
            <v>0</v>
          </cell>
        </row>
        <row r="9">
          <cell r="A9">
            <v>3020</v>
          </cell>
          <cell r="B9" t="str">
            <v>Franchises &amp; Consents</v>
          </cell>
          <cell r="C9">
            <v>-13390.59</v>
          </cell>
          <cell r="D9">
            <v>-315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-13705.59</v>
          </cell>
          <cell r="K9">
            <v>0</v>
          </cell>
          <cell r="L9">
            <v>-13705.59</v>
          </cell>
          <cell r="M9">
            <v>0</v>
          </cell>
          <cell r="N9">
            <v>0</v>
          </cell>
          <cell r="O9">
            <v>0</v>
          </cell>
          <cell r="P9">
            <v>426.700000000001</v>
          </cell>
          <cell r="Q9">
            <v>0</v>
          </cell>
          <cell r="R9" t="e">
            <v>#REF!</v>
          </cell>
          <cell r="S9">
            <v>0</v>
          </cell>
          <cell r="T9" t="e">
            <v>#REF!</v>
          </cell>
          <cell r="U9">
            <v>315</v>
          </cell>
        </row>
        <row r="10">
          <cell r="A10">
            <v>3030</v>
          </cell>
          <cell r="B10" t="str">
            <v>Misc Intangible Plant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>
            <v>3030</v>
          </cell>
          <cell r="B11" t="str">
            <v>Misc Intangible Plant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>
            <v>3740</v>
          </cell>
          <cell r="B12" t="str">
            <v>Land and Land Rights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212190.55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A13">
            <v>3750</v>
          </cell>
          <cell r="B13" t="str">
            <v>Structures &amp; Improvements</v>
          </cell>
          <cell r="C13">
            <v>-208478.16</v>
          </cell>
          <cell r="D13">
            <v>-13104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-221582.16</v>
          </cell>
          <cell r="K13">
            <v>0</v>
          </cell>
          <cell r="L13">
            <v>-221582.16</v>
          </cell>
          <cell r="M13">
            <v>0</v>
          </cell>
          <cell r="N13">
            <v>0</v>
          </cell>
          <cell r="O13">
            <v>0</v>
          </cell>
          <cell r="P13">
            <v>280792.16</v>
          </cell>
          <cell r="Q13">
            <v>0</v>
          </cell>
          <cell r="R13" t="e">
            <v>#REF!</v>
          </cell>
          <cell r="S13">
            <v>0</v>
          </cell>
          <cell r="T13" t="e">
            <v>#REF!</v>
          </cell>
          <cell r="U13">
            <v>13104</v>
          </cell>
        </row>
        <row r="14">
          <cell r="A14" t="str">
            <v>376G</v>
          </cell>
          <cell r="B14" t="str">
            <v>Mains (GRIP)</v>
          </cell>
          <cell r="C14">
            <v>-1849743.51</v>
          </cell>
          <cell r="D14">
            <v>-515513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-2365256.51</v>
          </cell>
          <cell r="K14">
            <v>0</v>
          </cell>
          <cell r="L14">
            <v>-2365256.51</v>
          </cell>
          <cell r="M14">
            <v>0</v>
          </cell>
          <cell r="N14">
            <v>0</v>
          </cell>
          <cell r="O14">
            <v>0</v>
          </cell>
          <cell r="P14">
            <v>12964745.3</v>
          </cell>
          <cell r="Q14">
            <v>0</v>
          </cell>
          <cell r="R14" t="e">
            <v>#REF!</v>
          </cell>
          <cell r="S14">
            <v>0</v>
          </cell>
          <cell r="T14" t="e">
            <v>#REF!</v>
          </cell>
          <cell r="U14">
            <v>515513</v>
          </cell>
        </row>
        <row r="15">
          <cell r="A15">
            <v>3761</v>
          </cell>
          <cell r="B15" t="str">
            <v>Mains (Plastic)</v>
          </cell>
          <cell r="C15">
            <v>-7049935.16</v>
          </cell>
          <cell r="D15">
            <v>-494551</v>
          </cell>
          <cell r="E15">
            <v>13981.9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-7530504.26</v>
          </cell>
          <cell r="K15">
            <v>0</v>
          </cell>
          <cell r="L15">
            <v>-7530504.26</v>
          </cell>
          <cell r="M15">
            <v>0</v>
          </cell>
          <cell r="N15">
            <v>0</v>
          </cell>
          <cell r="O15">
            <v>0</v>
          </cell>
          <cell r="P15">
            <v>16427054.04</v>
          </cell>
          <cell r="Q15">
            <v>0</v>
          </cell>
          <cell r="R15" t="e">
            <v>#REF!</v>
          </cell>
          <cell r="S15">
            <v>0</v>
          </cell>
          <cell r="T15" t="e">
            <v>#REF!</v>
          </cell>
          <cell r="U15">
            <v>480569.1</v>
          </cell>
        </row>
        <row r="16">
          <cell r="A16">
            <v>3762</v>
          </cell>
          <cell r="B16" t="str">
            <v>Mains (Steel)</v>
          </cell>
          <cell r="C16">
            <v>-6217245.1</v>
          </cell>
          <cell r="D16">
            <v>-358951</v>
          </cell>
          <cell r="E16">
            <v>499342.33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-6076853.77</v>
          </cell>
          <cell r="K16">
            <v>0</v>
          </cell>
          <cell r="L16">
            <v>-6076853.77</v>
          </cell>
          <cell r="M16">
            <v>0</v>
          </cell>
          <cell r="N16">
            <v>0</v>
          </cell>
          <cell r="O16">
            <v>0</v>
          </cell>
          <cell r="P16">
            <v>8967104</v>
          </cell>
          <cell r="Q16">
            <v>0</v>
          </cell>
          <cell r="R16" t="e">
            <v>#REF!</v>
          </cell>
          <cell r="S16">
            <v>0</v>
          </cell>
          <cell r="T16" t="e">
            <v>#REF!</v>
          </cell>
          <cell r="U16">
            <v>-140391.33</v>
          </cell>
        </row>
        <row r="17">
          <cell r="A17">
            <v>3780</v>
          </cell>
          <cell r="B17" t="str">
            <v>M &amp; R Equipment - General</v>
          </cell>
          <cell r="C17">
            <v>-730487.08</v>
          </cell>
          <cell r="D17">
            <v>-61513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-792000.08</v>
          </cell>
          <cell r="K17">
            <v>0</v>
          </cell>
          <cell r="L17">
            <v>-792000.08</v>
          </cell>
          <cell r="M17">
            <v>0</v>
          </cell>
          <cell r="N17">
            <v>0</v>
          </cell>
          <cell r="O17">
            <v>0</v>
          </cell>
          <cell r="P17">
            <v>806114.83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61513</v>
          </cell>
        </row>
        <row r="18">
          <cell r="A18">
            <v>3790</v>
          </cell>
          <cell r="B18" t="str">
            <v>M &amp; R Equipment - City </v>
          </cell>
          <cell r="C18">
            <v>-2373547.56</v>
          </cell>
          <cell r="D18">
            <v>-177095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-2550642.56</v>
          </cell>
          <cell r="K18">
            <v>0</v>
          </cell>
          <cell r="L18">
            <v>-2550642.56</v>
          </cell>
          <cell r="M18">
            <v>0</v>
          </cell>
          <cell r="N18">
            <v>0</v>
          </cell>
          <cell r="O18">
            <v>0</v>
          </cell>
          <cell r="P18">
            <v>2800384.01</v>
          </cell>
          <cell r="Q18">
            <v>0</v>
          </cell>
          <cell r="R18" t="e">
            <v>#REF!</v>
          </cell>
          <cell r="S18">
            <v>0</v>
          </cell>
          <cell r="T18" t="e">
            <v>#REF!</v>
          </cell>
          <cell r="U18">
            <v>177095</v>
          </cell>
        </row>
        <row r="19">
          <cell r="A19">
            <v>379</v>
          </cell>
          <cell r="B19" t="str">
            <v>M &amp; R Equipment - City (CIAC)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A20">
            <v>3800</v>
          </cell>
          <cell r="B20" t="str">
            <v>Dist Plant - Services (CIAC)</v>
          </cell>
          <cell r="C20">
            <v>22.65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22.65</v>
          </cell>
          <cell r="K20">
            <v>0</v>
          </cell>
          <cell r="L20">
            <v>22.65</v>
          </cell>
          <cell r="M20">
            <v>0</v>
          </cell>
          <cell r="N20">
            <v>0</v>
          </cell>
          <cell r="O20">
            <v>0</v>
          </cell>
          <cell r="P20">
            <v>22.65</v>
          </cell>
          <cell r="Q20">
            <v>0</v>
          </cell>
          <cell r="R20" t="e">
            <v>#REF!</v>
          </cell>
          <cell r="S20">
            <v>0</v>
          </cell>
          <cell r="T20">
            <v>0</v>
          </cell>
          <cell r="U20">
            <v>0</v>
          </cell>
        </row>
        <row r="21">
          <cell r="A21">
            <v>3801</v>
          </cell>
          <cell r="B21" t="str">
            <v>Dist Plant - Services (Plastic)</v>
          </cell>
          <cell r="C21">
            <v>-2123648.32</v>
          </cell>
          <cell r="D21">
            <v>-224128</v>
          </cell>
          <cell r="E21">
            <v>41836.03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-2305940.29</v>
          </cell>
          <cell r="K21">
            <v>0</v>
          </cell>
          <cell r="L21">
            <v>-2305940.29</v>
          </cell>
          <cell r="M21">
            <v>0</v>
          </cell>
          <cell r="N21">
            <v>0</v>
          </cell>
          <cell r="O21">
            <v>0</v>
          </cell>
          <cell r="P21">
            <v>8391662.94</v>
          </cell>
          <cell r="Q21">
            <v>0</v>
          </cell>
          <cell r="R21" t="e">
            <v>#REF!</v>
          </cell>
          <cell r="S21">
            <v>0</v>
          </cell>
          <cell r="T21" t="e">
            <v>#REF!</v>
          </cell>
          <cell r="U21">
            <v>182291.97</v>
          </cell>
        </row>
        <row r="22">
          <cell r="A22">
            <v>3802</v>
          </cell>
          <cell r="B22" t="str">
            <v>Dist Plant - Services (Steel)</v>
          </cell>
          <cell r="C22">
            <v>420427.02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420427.02</v>
          </cell>
          <cell r="K22">
            <v>0</v>
          </cell>
          <cell r="L22">
            <v>420427.020000001</v>
          </cell>
          <cell r="M22">
            <v>0</v>
          </cell>
          <cell r="N22">
            <v>-9.89530235528946E-10</v>
          </cell>
          <cell r="O22">
            <v>0</v>
          </cell>
          <cell r="P22">
            <v>707810.470000001</v>
          </cell>
          <cell r="Q22">
            <v>0</v>
          </cell>
          <cell r="R22" t="e">
            <v>#REF!</v>
          </cell>
          <cell r="S22">
            <v>0</v>
          </cell>
          <cell r="T22" t="e">
            <v>#REF!</v>
          </cell>
          <cell r="U22">
            <v>-9.89530235528946E-10</v>
          </cell>
        </row>
        <row r="23">
          <cell r="A23" t="str">
            <v>380G</v>
          </cell>
          <cell r="B23" t="str">
            <v>Dist Plant - Services (GRIP)</v>
          </cell>
          <cell r="C23">
            <v>-154480.33</v>
          </cell>
          <cell r="D23">
            <v>-47499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-201979.33</v>
          </cell>
          <cell r="K23">
            <v>0</v>
          </cell>
          <cell r="L23">
            <v>-201979.33</v>
          </cell>
          <cell r="M23">
            <v>0</v>
          </cell>
          <cell r="N23">
            <v>0</v>
          </cell>
          <cell r="O23">
            <v>0</v>
          </cell>
          <cell r="P23">
            <v>963913.91</v>
          </cell>
          <cell r="Q23">
            <v>0</v>
          </cell>
          <cell r="R23" t="e">
            <v>#REF!</v>
          </cell>
          <cell r="S23">
            <v>0</v>
          </cell>
          <cell r="T23">
            <v>0</v>
          </cell>
          <cell r="U23">
            <v>47499</v>
          </cell>
        </row>
        <row r="24">
          <cell r="A24">
            <v>3810</v>
          </cell>
          <cell r="B24" t="str">
            <v>Meters</v>
          </cell>
          <cell r="C24">
            <v>-1447743.03</v>
          </cell>
          <cell r="D24">
            <v>-124700</v>
          </cell>
          <cell r="E24">
            <v>213307.5</v>
          </cell>
          <cell r="F24">
            <v>45</v>
          </cell>
          <cell r="G24">
            <v>0</v>
          </cell>
          <cell r="H24">
            <v>7272</v>
          </cell>
          <cell r="I24">
            <v>0</v>
          </cell>
          <cell r="J24">
            <v>-1351818.53</v>
          </cell>
          <cell r="K24">
            <v>0</v>
          </cell>
          <cell r="L24">
            <v>-1351818.53</v>
          </cell>
          <cell r="M24">
            <v>0</v>
          </cell>
          <cell r="N24">
            <v>0</v>
          </cell>
          <cell r="O24">
            <v>0</v>
          </cell>
          <cell r="P24">
            <v>1804119.38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-95924.5</v>
          </cell>
        </row>
        <row r="25">
          <cell r="A25">
            <v>3811</v>
          </cell>
          <cell r="B25" t="str">
            <v>Meters MTU/DCU</v>
          </cell>
          <cell r="C25">
            <v>-1061582.8</v>
          </cell>
          <cell r="D25">
            <v>-74808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-1136390.8</v>
          </cell>
          <cell r="K25">
            <v>0</v>
          </cell>
          <cell r="L25">
            <v>-1136390.8</v>
          </cell>
          <cell r="M25">
            <v>0</v>
          </cell>
          <cell r="N25">
            <v>0</v>
          </cell>
          <cell r="O25">
            <v>0</v>
          </cell>
          <cell r="P25">
            <v>1080019.96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74808</v>
          </cell>
        </row>
        <row r="26">
          <cell r="A26">
            <v>3820</v>
          </cell>
          <cell r="B26" t="str">
            <v>Meter Installations</v>
          </cell>
          <cell r="C26">
            <v>-1182812.64</v>
          </cell>
          <cell r="D26">
            <v>-96349</v>
          </cell>
          <cell r="E26">
            <v>16447.5</v>
          </cell>
          <cell r="F26">
            <v>0</v>
          </cell>
          <cell r="G26">
            <v>0</v>
          </cell>
          <cell r="H26">
            <v>1002</v>
          </cell>
          <cell r="I26">
            <v>0</v>
          </cell>
          <cell r="J26">
            <v>-1261712.14</v>
          </cell>
          <cell r="K26">
            <v>0</v>
          </cell>
          <cell r="L26">
            <v>-1261712.14</v>
          </cell>
          <cell r="M26">
            <v>0</v>
          </cell>
          <cell r="N26">
            <v>0</v>
          </cell>
          <cell r="O26">
            <v>0</v>
          </cell>
          <cell r="P26">
            <v>1612924.83</v>
          </cell>
          <cell r="Q26">
            <v>0</v>
          </cell>
          <cell r="R26" t="e">
            <v>#REF!</v>
          </cell>
          <cell r="S26">
            <v>0</v>
          </cell>
          <cell r="T26">
            <v>0</v>
          </cell>
          <cell r="U26">
            <v>78899.5</v>
          </cell>
        </row>
        <row r="27">
          <cell r="A27">
            <v>3821</v>
          </cell>
          <cell r="B27" t="str">
            <v>Meter Installations-MTU/DCU's</v>
          </cell>
          <cell r="C27">
            <v>-214747.99</v>
          </cell>
          <cell r="D27">
            <v>-10512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-225259.99</v>
          </cell>
          <cell r="K27">
            <v>0</v>
          </cell>
          <cell r="L27">
            <v>-225259.99</v>
          </cell>
          <cell r="M27">
            <v>0</v>
          </cell>
          <cell r="N27">
            <v>0</v>
          </cell>
          <cell r="O27">
            <v>0</v>
          </cell>
          <cell r="P27">
            <v>367780.1</v>
          </cell>
          <cell r="Q27">
            <v>0</v>
          </cell>
          <cell r="R27" t="e">
            <v>#REF!</v>
          </cell>
          <cell r="S27">
            <v>0</v>
          </cell>
          <cell r="T27" t="e">
            <v>#REF!</v>
          </cell>
          <cell r="U27">
            <v>10512</v>
          </cell>
        </row>
        <row r="28">
          <cell r="A28">
            <v>3830</v>
          </cell>
          <cell r="B28" t="str">
            <v>Regulators</v>
          </cell>
          <cell r="C28">
            <v>-802294.53</v>
          </cell>
          <cell r="D28">
            <v>-41680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-843974.53</v>
          </cell>
          <cell r="K28">
            <v>0</v>
          </cell>
          <cell r="L28">
            <v>-843974.53</v>
          </cell>
          <cell r="M28">
            <v>0</v>
          </cell>
          <cell r="N28">
            <v>0</v>
          </cell>
          <cell r="O28">
            <v>0</v>
          </cell>
          <cell r="P28">
            <v>885810.79</v>
          </cell>
          <cell r="Q28">
            <v>0</v>
          </cell>
          <cell r="R28" t="e">
            <v>#REF!</v>
          </cell>
          <cell r="S28">
            <v>0</v>
          </cell>
          <cell r="T28" t="e">
            <v>#REF!</v>
          </cell>
          <cell r="U28">
            <v>41680</v>
          </cell>
        </row>
        <row r="29">
          <cell r="A29">
            <v>3840</v>
          </cell>
          <cell r="B29" t="str">
            <v>Regulstor Install House</v>
          </cell>
          <cell r="C29">
            <v>-4.85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-4.85</v>
          </cell>
          <cell r="K29">
            <v>0</v>
          </cell>
          <cell r="L29">
            <v>-4.85</v>
          </cell>
          <cell r="M29">
            <v>0</v>
          </cell>
          <cell r="N29">
            <v>0</v>
          </cell>
          <cell r="O29">
            <v>0</v>
          </cell>
          <cell r="P29">
            <v>-4.85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A30">
            <v>3850</v>
          </cell>
          <cell r="B30" t="str">
            <v>M &amp; R Equipment - Industrial</v>
          </cell>
          <cell r="C30">
            <v>-1003177.37</v>
          </cell>
          <cell r="D30">
            <v>-43191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-1046368.37</v>
          </cell>
          <cell r="K30">
            <v>0</v>
          </cell>
          <cell r="L30">
            <v>-1046368.37</v>
          </cell>
          <cell r="M30">
            <v>0</v>
          </cell>
          <cell r="N30">
            <v>0</v>
          </cell>
          <cell r="O30">
            <v>0</v>
          </cell>
          <cell r="P30">
            <v>638631.22</v>
          </cell>
          <cell r="Q30">
            <v>0</v>
          </cell>
          <cell r="R30" t="e">
            <v>#REF!</v>
          </cell>
          <cell r="S30">
            <v>0</v>
          </cell>
          <cell r="T30" t="e">
            <v>#REF!</v>
          </cell>
          <cell r="U30">
            <v>43191</v>
          </cell>
        </row>
        <row r="31">
          <cell r="A31">
            <v>385</v>
          </cell>
          <cell r="B31" t="str">
            <v>M &amp; R Equipment - Industrial (CIAC)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>
            <v>3870</v>
          </cell>
          <cell r="B32" t="str">
            <v>Other Equipment</v>
          </cell>
          <cell r="C32">
            <v>-542296.09</v>
          </cell>
          <cell r="D32">
            <v>-32808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-575104.09</v>
          </cell>
          <cell r="K32">
            <v>0</v>
          </cell>
          <cell r="L32">
            <v>-575104.09</v>
          </cell>
          <cell r="M32">
            <v>0</v>
          </cell>
          <cell r="N32">
            <v>0</v>
          </cell>
          <cell r="O32">
            <v>0</v>
          </cell>
          <cell r="P32">
            <v>299113.44</v>
          </cell>
          <cell r="Q32">
            <v>0</v>
          </cell>
          <cell r="R32" t="e">
            <v>#REF!</v>
          </cell>
          <cell r="S32">
            <v>0</v>
          </cell>
          <cell r="T32" t="e">
            <v>#REF!</v>
          </cell>
          <cell r="U32">
            <v>32808</v>
          </cell>
        </row>
        <row r="33">
          <cell r="A33">
            <v>3890</v>
          </cell>
          <cell r="B33" t="str">
            <v>Land and Land Rights</v>
          </cell>
          <cell r="C33">
            <v>-1318.13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-1318.13</v>
          </cell>
          <cell r="K33">
            <v>0</v>
          </cell>
          <cell r="L33">
            <v>-1318.13</v>
          </cell>
          <cell r="M33">
            <v>0</v>
          </cell>
          <cell r="N33">
            <v>0</v>
          </cell>
          <cell r="O33">
            <v>0</v>
          </cell>
          <cell r="P33">
            <v>-1318.13</v>
          </cell>
          <cell r="Q33">
            <v>0</v>
          </cell>
          <cell r="R33" t="e">
            <v>#REF!</v>
          </cell>
          <cell r="S33">
            <v>0</v>
          </cell>
          <cell r="T33" t="e">
            <v>#REF!</v>
          </cell>
          <cell r="U33">
            <v>0</v>
          </cell>
        </row>
        <row r="34">
          <cell r="A34" t="str">
            <v>389A</v>
          </cell>
          <cell r="B34" t="str">
            <v>Land and Land Rights FB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16463.04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>
            <v>3900</v>
          </cell>
          <cell r="B35" t="str">
            <v>Structures &amp; Improvements</v>
          </cell>
          <cell r="C35">
            <v>183730.16</v>
          </cell>
          <cell r="D35">
            <v>-1026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182704.16</v>
          </cell>
          <cell r="K35">
            <v>0</v>
          </cell>
          <cell r="L35">
            <v>182704.16</v>
          </cell>
          <cell r="M35">
            <v>0</v>
          </cell>
          <cell r="N35">
            <v>0</v>
          </cell>
          <cell r="O35">
            <v>0</v>
          </cell>
          <cell r="P35">
            <v>192634.48</v>
          </cell>
          <cell r="Q35">
            <v>0</v>
          </cell>
          <cell r="R35" t="e">
            <v>#REF!</v>
          </cell>
          <cell r="S35">
            <v>0</v>
          </cell>
          <cell r="T35" t="e">
            <v>#REF!</v>
          </cell>
          <cell r="U35">
            <v>1026</v>
          </cell>
        </row>
        <row r="36">
          <cell r="A36" t="str">
            <v>390A</v>
          </cell>
          <cell r="B36" t="str">
            <v>Fernandina Office Building</v>
          </cell>
          <cell r="C36">
            <v>-5201</v>
          </cell>
          <cell r="D36">
            <v>-783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-5984</v>
          </cell>
          <cell r="K36">
            <v>0</v>
          </cell>
          <cell r="L36">
            <v>-5984</v>
          </cell>
          <cell r="M36">
            <v>0</v>
          </cell>
          <cell r="N36">
            <v>0</v>
          </cell>
          <cell r="O36">
            <v>0</v>
          </cell>
          <cell r="P36">
            <v>46148.36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783</v>
          </cell>
        </row>
        <row r="37">
          <cell r="A37">
            <v>3910</v>
          </cell>
          <cell r="B37" t="str">
            <v>Plant Office Furniture &amp; Equipment</v>
          </cell>
          <cell r="C37">
            <v>-126283.15</v>
          </cell>
          <cell r="D37">
            <v>-14724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-141007.15</v>
          </cell>
          <cell r="K37">
            <v>0</v>
          </cell>
          <cell r="L37">
            <v>-141007.15</v>
          </cell>
          <cell r="M37">
            <v>0</v>
          </cell>
          <cell r="N37">
            <v>0</v>
          </cell>
          <cell r="O37">
            <v>0</v>
          </cell>
          <cell r="P37">
            <v>808079.3</v>
          </cell>
          <cell r="Q37">
            <v>0</v>
          </cell>
          <cell r="R37" t="e">
            <v>#REF!</v>
          </cell>
          <cell r="S37">
            <v>0</v>
          </cell>
          <cell r="T37" t="e">
            <v>#REF!</v>
          </cell>
          <cell r="U37">
            <v>14724</v>
          </cell>
        </row>
        <row r="38">
          <cell r="A38">
            <v>3912</v>
          </cell>
          <cell r="B38" t="str">
            <v>Plant Computer Hardware</v>
          </cell>
          <cell r="C38">
            <v>-178578.72</v>
          </cell>
          <cell r="D38">
            <v>-11979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-190557.72</v>
          </cell>
          <cell r="K38">
            <v>0</v>
          </cell>
          <cell r="L38">
            <v>-190557.72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391A</v>
          </cell>
          <cell r="B39" t="str">
            <v>Office Furniture FB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4862.89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A40" t="str">
            <v>391S</v>
          </cell>
          <cell r="B40" t="str">
            <v>Allocated System Software</v>
          </cell>
          <cell r="C40">
            <v>-10295</v>
          </cell>
          <cell r="D40">
            <v>-6831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-17126</v>
          </cell>
          <cell r="K40">
            <v>0</v>
          </cell>
          <cell r="L40">
            <v>-17126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6831</v>
          </cell>
        </row>
        <row r="41">
          <cell r="A41">
            <v>3913</v>
          </cell>
          <cell r="B41" t="str">
            <v>Plant Furniture &amp; Fixtures</v>
          </cell>
          <cell r="C41">
            <v>-115546.22</v>
          </cell>
          <cell r="D41">
            <v>-11881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-127427.22</v>
          </cell>
          <cell r="K41">
            <v>0</v>
          </cell>
          <cell r="L41">
            <v>-127427.22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11881</v>
          </cell>
        </row>
        <row r="42">
          <cell r="A42">
            <v>3914</v>
          </cell>
          <cell r="B42" t="str">
            <v>Plant System Software (VAX)</v>
          </cell>
          <cell r="C42">
            <v>-98562.88</v>
          </cell>
          <cell r="D42">
            <v>-15048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-113610.88</v>
          </cell>
          <cell r="K42">
            <v>0</v>
          </cell>
          <cell r="L42">
            <v>-113610.88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15048</v>
          </cell>
        </row>
        <row r="43">
          <cell r="A43">
            <v>3940</v>
          </cell>
          <cell r="B43" t="str">
            <v>Plant Tools/Shop Equip</v>
          </cell>
          <cell r="C43">
            <v>-252133.36</v>
          </cell>
          <cell r="D43">
            <v>-20935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-273068.36</v>
          </cell>
          <cell r="K43">
            <v>0</v>
          </cell>
          <cell r="L43">
            <v>-273068.36</v>
          </cell>
          <cell r="M43">
            <v>0</v>
          </cell>
          <cell r="N43">
            <v>0</v>
          </cell>
          <cell r="O43">
            <v>0</v>
          </cell>
          <cell r="P43">
            <v>-93435.88</v>
          </cell>
          <cell r="Q43">
            <v>0</v>
          </cell>
          <cell r="R43" t="e">
            <v>#REF!</v>
          </cell>
          <cell r="S43">
            <v>0</v>
          </cell>
          <cell r="T43">
            <v>0</v>
          </cell>
          <cell r="U43">
            <v>20935</v>
          </cell>
        </row>
        <row r="44">
          <cell r="A44">
            <v>3960</v>
          </cell>
          <cell r="B44" t="str">
            <v>Plant Power Op Equipment</v>
          </cell>
          <cell r="C44">
            <v>-597933.15</v>
          </cell>
          <cell r="D44">
            <v>0</v>
          </cell>
          <cell r="E44">
            <v>40024.42</v>
          </cell>
          <cell r="F44">
            <v>-4800</v>
          </cell>
          <cell r="G44">
            <v>0</v>
          </cell>
          <cell r="H44">
            <v>0</v>
          </cell>
          <cell r="I44">
            <v>0</v>
          </cell>
          <cell r="J44">
            <v>-562708.73</v>
          </cell>
          <cell r="K44">
            <v>0</v>
          </cell>
          <cell r="L44">
            <v>-562708.73</v>
          </cell>
          <cell r="M44">
            <v>0</v>
          </cell>
          <cell r="N44">
            <v>0</v>
          </cell>
          <cell r="O44">
            <v>0</v>
          </cell>
          <cell r="P44">
            <v>-93909.72</v>
          </cell>
          <cell r="Q44">
            <v>0</v>
          </cell>
          <cell r="R44" t="e">
            <v>#REF!</v>
          </cell>
          <cell r="S44">
            <v>0</v>
          </cell>
          <cell r="T44" t="e">
            <v>#REF!</v>
          </cell>
          <cell r="U44">
            <v>-35224.42</v>
          </cell>
        </row>
        <row r="45">
          <cell r="A45">
            <v>3970</v>
          </cell>
          <cell r="B45" t="str">
            <v>Communication Equipment</v>
          </cell>
          <cell r="C45">
            <v>-907693.44</v>
          </cell>
          <cell r="D45">
            <v>-61638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-969331.44</v>
          </cell>
          <cell r="K45">
            <v>0</v>
          </cell>
          <cell r="L45">
            <v>-969331.44</v>
          </cell>
          <cell r="M45">
            <v>0</v>
          </cell>
          <cell r="N45">
            <v>0</v>
          </cell>
          <cell r="O45">
            <v>0</v>
          </cell>
          <cell r="P45">
            <v>79716</v>
          </cell>
          <cell r="Q45">
            <v>0</v>
          </cell>
          <cell r="R45" t="e">
            <v>#REF!</v>
          </cell>
          <cell r="S45">
            <v>0</v>
          </cell>
          <cell r="T45" t="e">
            <v>#REF!</v>
          </cell>
          <cell r="U45">
            <v>61638</v>
          </cell>
        </row>
        <row r="46">
          <cell r="A46">
            <v>3971</v>
          </cell>
          <cell r="B46" t="str">
            <v>DCU/AMR</v>
          </cell>
          <cell r="C46">
            <v>-1848</v>
          </cell>
          <cell r="D46">
            <v>-756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-2604</v>
          </cell>
          <cell r="K46">
            <v>0</v>
          </cell>
          <cell r="L46">
            <v>-2604</v>
          </cell>
          <cell r="M46">
            <v>0</v>
          </cell>
          <cell r="N46">
            <v>0</v>
          </cell>
          <cell r="O46">
            <v>0</v>
          </cell>
          <cell r="P46">
            <v>-2604</v>
          </cell>
          <cell r="Q46">
            <v>0</v>
          </cell>
          <cell r="R46" t="e">
            <v>#REF!</v>
          </cell>
          <cell r="S46">
            <v>0</v>
          </cell>
          <cell r="T46" t="e">
            <v>#REF!</v>
          </cell>
          <cell r="U46">
            <v>756</v>
          </cell>
        </row>
        <row r="47">
          <cell r="A47">
            <v>3980</v>
          </cell>
          <cell r="B47" t="str">
            <v>Misc Equipment</v>
          </cell>
          <cell r="C47">
            <v>-67711.89</v>
          </cell>
          <cell r="D47">
            <v>-54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-67765.89</v>
          </cell>
          <cell r="K47">
            <v>0</v>
          </cell>
          <cell r="L47">
            <v>-67765.89</v>
          </cell>
          <cell r="M47">
            <v>0</v>
          </cell>
          <cell r="N47">
            <v>0</v>
          </cell>
          <cell r="O47">
            <v>0</v>
          </cell>
          <cell r="P47">
            <v>-54</v>
          </cell>
          <cell r="Q47">
            <v>0</v>
          </cell>
          <cell r="R47" t="e">
            <v>#REF!</v>
          </cell>
          <cell r="S47">
            <v>0</v>
          </cell>
          <cell r="T47" t="e">
            <v>#REF!</v>
          </cell>
          <cell r="U47">
            <v>54</v>
          </cell>
        </row>
        <row r="48">
          <cell r="A48" t="str">
            <v>398A</v>
          </cell>
          <cell r="B48" t="str">
            <v>Misc Equipment</v>
          </cell>
          <cell r="C48">
            <v>-3723</v>
          </cell>
          <cell r="D48">
            <v>-657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-4380</v>
          </cell>
          <cell r="K48">
            <v>0</v>
          </cell>
          <cell r="L48">
            <v>-4380</v>
          </cell>
          <cell r="M48">
            <v>0</v>
          </cell>
          <cell r="N48">
            <v>0</v>
          </cell>
          <cell r="O48">
            <v>0</v>
          </cell>
          <cell r="P48">
            <v>14694.7</v>
          </cell>
          <cell r="Q48">
            <v>0</v>
          </cell>
          <cell r="R48" t="e">
            <v>#REF!</v>
          </cell>
          <cell r="S48">
            <v>0</v>
          </cell>
          <cell r="T48" t="e">
            <v>#REF!</v>
          </cell>
          <cell r="U48">
            <v>657</v>
          </cell>
          <cell r="V48">
            <v>0</v>
          </cell>
          <cell r="Z48">
            <v>0</v>
          </cell>
        </row>
        <row r="49">
          <cell r="A49">
            <v>0</v>
          </cell>
          <cell r="B49" t="str">
            <v>UTILITY PLANT IN SERVICE-EXC TRANS</v>
          </cell>
          <cell r="C49">
            <v>-28761591.28</v>
          </cell>
          <cell r="D49">
            <v>-2463029</v>
          </cell>
          <cell r="E49">
            <v>824939.68</v>
          </cell>
          <cell r="F49">
            <v>-4755</v>
          </cell>
          <cell r="G49">
            <v>0</v>
          </cell>
          <cell r="H49">
            <v>8274</v>
          </cell>
          <cell r="I49">
            <v>0</v>
          </cell>
          <cell r="J49">
            <v>-30396161.6</v>
          </cell>
          <cell r="K49">
            <v>0</v>
          </cell>
          <cell r="L49">
            <v>-30396161.6</v>
          </cell>
          <cell r="M49">
            <v>0</v>
          </cell>
          <cell r="N49">
            <v>-9.89530235528946E-10</v>
          </cell>
          <cell r="O49">
            <v>0</v>
          </cell>
          <cell r="P49">
            <v>60181893.47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1622591.32</v>
          </cell>
          <cell r="V49">
            <v>0</v>
          </cell>
          <cell r="Z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V50">
            <v>0</v>
          </cell>
          <cell r="Z50">
            <v>0</v>
          </cell>
        </row>
        <row r="51">
          <cell r="A51">
            <v>3921</v>
          </cell>
          <cell r="B51" t="str">
            <v>Transportation - Equipment</v>
          </cell>
          <cell r="C51">
            <v>-15784.99</v>
          </cell>
          <cell r="D51">
            <v>-1629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-17413.99</v>
          </cell>
          <cell r="K51">
            <v>0</v>
          </cell>
          <cell r="L51">
            <v>-17413.99</v>
          </cell>
          <cell r="M51">
            <v>0</v>
          </cell>
          <cell r="N51">
            <v>0</v>
          </cell>
          <cell r="O51">
            <v>0</v>
          </cell>
          <cell r="P51">
            <v>921159.35</v>
          </cell>
          <cell r="Q51">
            <v>0</v>
          </cell>
          <cell r="R51" t="e">
            <v>#REF!</v>
          </cell>
          <cell r="S51">
            <v>0</v>
          </cell>
          <cell r="T51" t="e">
            <v>#REF!</v>
          </cell>
          <cell r="U51">
            <v>1629</v>
          </cell>
          <cell r="V51">
            <v>0</v>
          </cell>
          <cell r="Z51">
            <v>0</v>
          </cell>
        </row>
        <row r="52">
          <cell r="A52">
            <v>3920</v>
          </cell>
          <cell r="B52" t="str">
            <v>Transportation - Equipment</v>
          </cell>
          <cell r="C52">
            <v>49075.87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49075.87</v>
          </cell>
          <cell r="K52">
            <v>0</v>
          </cell>
          <cell r="L52">
            <v>49075.87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>
            <v>3922</v>
          </cell>
          <cell r="B53" t="str">
            <v>Transportation - Light Trucks</v>
          </cell>
          <cell r="C53">
            <v>-446659.08</v>
          </cell>
          <cell r="D53">
            <v>-46359</v>
          </cell>
          <cell r="E53">
            <v>17606.28</v>
          </cell>
          <cell r="F53">
            <v>0</v>
          </cell>
          <cell r="G53">
            <v>0</v>
          </cell>
          <cell r="H53">
            <v>5652.89</v>
          </cell>
          <cell r="I53">
            <v>0</v>
          </cell>
          <cell r="J53">
            <v>-469758.91</v>
          </cell>
          <cell r="K53">
            <v>0</v>
          </cell>
          <cell r="L53">
            <v>-469758.91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>
            <v>3923</v>
          </cell>
          <cell r="B54" t="str">
            <v>Transportation - Heavy Trucks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>
            <v>3924</v>
          </cell>
          <cell r="B55" t="str">
            <v>Transportation - Trailers</v>
          </cell>
          <cell r="C55">
            <v>-2690.6</v>
          </cell>
          <cell r="D55">
            <v>-270</v>
          </cell>
          <cell r="E55">
            <v>7855.94</v>
          </cell>
          <cell r="F55">
            <v>0</v>
          </cell>
          <cell r="G55">
            <v>0</v>
          </cell>
          <cell r="H55">
            <v>-2837.89</v>
          </cell>
          <cell r="I55">
            <v>0</v>
          </cell>
          <cell r="J55">
            <v>2057.45</v>
          </cell>
          <cell r="K55">
            <v>0</v>
          </cell>
          <cell r="L55">
            <v>2057.45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0</v>
          </cell>
          <cell r="B56" t="str">
            <v>SUBTOTAL -  TRANS EQUIPMENT</v>
          </cell>
          <cell r="C56">
            <v>-416058.8</v>
          </cell>
          <cell r="D56">
            <v>-48258</v>
          </cell>
          <cell r="E56">
            <v>25462.22</v>
          </cell>
          <cell r="F56">
            <v>0</v>
          </cell>
          <cell r="G56">
            <v>0</v>
          </cell>
          <cell r="H56">
            <v>2815</v>
          </cell>
          <cell r="I56">
            <v>0</v>
          </cell>
          <cell r="J56">
            <v>-436039.58</v>
          </cell>
          <cell r="K56">
            <v>0</v>
          </cell>
          <cell r="L56">
            <v>-436039.58</v>
          </cell>
          <cell r="M56">
            <v>0</v>
          </cell>
          <cell r="N56">
            <v>0</v>
          </cell>
          <cell r="O56">
            <v>0</v>
          </cell>
          <cell r="P56">
            <v>921159.35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1629</v>
          </cell>
          <cell r="V56">
            <v>0</v>
          </cell>
          <cell r="Z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V57">
            <v>0</v>
          </cell>
          <cell r="Z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V58">
            <v>0</v>
          </cell>
          <cell r="Z58">
            <v>0</v>
          </cell>
        </row>
        <row r="59">
          <cell r="A59">
            <v>0</v>
          </cell>
          <cell r="B59" t="str">
            <v>TOTAL ACCUMULATED DEPRECIATION</v>
          </cell>
          <cell r="C59">
            <v>-29177650.08</v>
          </cell>
          <cell r="D59">
            <v>-2511287</v>
          </cell>
          <cell r="E59">
            <v>850401.9</v>
          </cell>
          <cell r="F59">
            <v>-4755</v>
          </cell>
          <cell r="G59">
            <v>0</v>
          </cell>
          <cell r="H59">
            <v>11089</v>
          </cell>
          <cell r="I59">
            <v>0</v>
          </cell>
          <cell r="J59">
            <v>-30832201.18</v>
          </cell>
          <cell r="K59">
            <v>0</v>
          </cell>
          <cell r="L59">
            <v>-30832201.18</v>
          </cell>
          <cell r="M59">
            <v>0</v>
          </cell>
          <cell r="N59">
            <v>-9.89530235528946E-10</v>
          </cell>
          <cell r="O59">
            <v>0</v>
          </cell>
          <cell r="P59">
            <v>61103052.82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1624220.32</v>
          </cell>
          <cell r="V59">
            <v>0</v>
          </cell>
          <cell r="Z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V60">
            <v>0</v>
          </cell>
          <cell r="Z60">
            <v>0</v>
          </cell>
        </row>
        <row r="61">
          <cell r="A61" t="str">
            <v>108S-3750</v>
          </cell>
          <cell r="B61" t="str">
            <v>Structures &amp; Improvements</v>
          </cell>
          <cell r="C61">
            <v>-23924.92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-23924.92</v>
          </cell>
          <cell r="K61">
            <v>0</v>
          </cell>
          <cell r="L61">
            <v>-23924.92</v>
          </cell>
          <cell r="M61">
            <v>0</v>
          </cell>
          <cell r="N61">
            <v>0</v>
          </cell>
          <cell r="O61">
            <v>0</v>
          </cell>
          <cell r="P61">
            <v>-21856052.52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Z61">
            <v>0</v>
          </cell>
        </row>
        <row r="62">
          <cell r="A62" t="str">
            <v>108S-376G</v>
          </cell>
          <cell r="B62" t="str">
            <v>Mains (GRIP)</v>
          </cell>
          <cell r="C62">
            <v>-67259.14</v>
          </cell>
          <cell r="D62">
            <v>-82583</v>
          </cell>
          <cell r="E62">
            <v>0</v>
          </cell>
          <cell r="F62">
            <v>37328.86</v>
          </cell>
          <cell r="G62">
            <v>0</v>
          </cell>
          <cell r="H62">
            <v>0</v>
          </cell>
          <cell r="I62">
            <v>0</v>
          </cell>
          <cell r="J62">
            <v>-112513.28</v>
          </cell>
          <cell r="K62">
            <v>0</v>
          </cell>
          <cell r="L62">
            <v>-112513.28</v>
          </cell>
          <cell r="N62">
            <v>0</v>
          </cell>
          <cell r="O62">
            <v>0</v>
          </cell>
          <cell r="P62">
            <v>-8976148.66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45254.14</v>
          </cell>
          <cell r="V62">
            <v>0</v>
          </cell>
          <cell r="Z62">
            <v>0</v>
          </cell>
        </row>
        <row r="63">
          <cell r="A63" t="str">
            <v>108S-3761</v>
          </cell>
          <cell r="B63" t="str">
            <v>Mains (Plastic)</v>
          </cell>
          <cell r="C63">
            <v>-2741044.67</v>
          </cell>
          <cell r="D63">
            <v>-79227</v>
          </cell>
          <cell r="E63">
            <v>0</v>
          </cell>
          <cell r="F63">
            <v>18930.53</v>
          </cell>
          <cell r="G63">
            <v>0</v>
          </cell>
          <cell r="H63">
            <v>0</v>
          </cell>
          <cell r="I63">
            <v>0</v>
          </cell>
          <cell r="J63">
            <v>-2801341.14</v>
          </cell>
          <cell r="K63">
            <v>0</v>
          </cell>
          <cell r="L63">
            <v>-2801341.14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60296.4700000002</v>
          </cell>
          <cell r="V63">
            <v>0</v>
          </cell>
          <cell r="Z63">
            <v>0</v>
          </cell>
        </row>
        <row r="64">
          <cell r="A64" t="str">
            <v>108S-3762</v>
          </cell>
          <cell r="B64" t="str">
            <v>Mains (Steel)</v>
          </cell>
          <cell r="C64">
            <v>-354042.59</v>
          </cell>
          <cell r="D64">
            <v>-100402</v>
          </cell>
          <cell r="E64">
            <v>0</v>
          </cell>
          <cell r="F64">
            <v>146574.42</v>
          </cell>
          <cell r="G64">
            <v>0</v>
          </cell>
          <cell r="H64">
            <v>0</v>
          </cell>
          <cell r="I64">
            <v>0</v>
          </cell>
          <cell r="J64">
            <v>-307870.17</v>
          </cell>
          <cell r="K64">
            <v>0</v>
          </cell>
          <cell r="L64">
            <v>-307870.17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-46172.42</v>
          </cell>
          <cell r="V64">
            <v>0</v>
          </cell>
          <cell r="Z64">
            <v>0</v>
          </cell>
        </row>
        <row r="65">
          <cell r="A65" t="str">
            <v>108S-3780</v>
          </cell>
          <cell r="B65" t="str">
            <v>M &amp; R Equipment - General</v>
          </cell>
          <cell r="C65">
            <v>-2416.33</v>
          </cell>
          <cell r="D65">
            <v>-3069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-5485.33</v>
          </cell>
          <cell r="K65">
            <v>0</v>
          </cell>
          <cell r="L65">
            <v>-5485.33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3069</v>
          </cell>
          <cell r="V65">
            <v>0</v>
          </cell>
          <cell r="Z65">
            <v>0</v>
          </cell>
        </row>
        <row r="66">
          <cell r="A66" t="str">
            <v>108S-3790</v>
          </cell>
          <cell r="B66" t="str">
            <v>M &amp; R Equipment - City </v>
          </cell>
          <cell r="C66">
            <v>-108019.23</v>
          </cell>
          <cell r="D66">
            <v>-8860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-116879.23</v>
          </cell>
          <cell r="K66">
            <v>0</v>
          </cell>
          <cell r="L66">
            <v>-116879.23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8860</v>
          </cell>
          <cell r="V66">
            <v>0</v>
          </cell>
          <cell r="Z66">
            <v>0</v>
          </cell>
        </row>
        <row r="67">
          <cell r="A67" t="str">
            <v>108S-3801</v>
          </cell>
          <cell r="B67" t="str">
            <v>Dist Plant - Services (Plastic)</v>
          </cell>
          <cell r="C67">
            <v>-1117432.71</v>
          </cell>
          <cell r="D67">
            <v>-49322</v>
          </cell>
          <cell r="E67">
            <v>0</v>
          </cell>
          <cell r="F67">
            <v>56848.02</v>
          </cell>
          <cell r="G67">
            <v>0</v>
          </cell>
          <cell r="H67">
            <v>0</v>
          </cell>
          <cell r="I67">
            <v>0</v>
          </cell>
          <cell r="J67">
            <v>-1109906.69</v>
          </cell>
          <cell r="K67">
            <v>0</v>
          </cell>
          <cell r="L67">
            <v>-1109906.69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-7526.02000000002</v>
          </cell>
          <cell r="V67">
            <v>0</v>
          </cell>
          <cell r="Z67">
            <v>0</v>
          </cell>
        </row>
        <row r="68">
          <cell r="A68" t="str">
            <v>108S-3802</v>
          </cell>
          <cell r="B68" t="str">
            <v>Dist Plant - Services (Steel)</v>
          </cell>
          <cell r="C68">
            <v>-161714.99</v>
          </cell>
          <cell r="D68">
            <v>0</v>
          </cell>
          <cell r="E68">
            <v>0</v>
          </cell>
          <cell r="F68">
            <v>62918</v>
          </cell>
          <cell r="G68">
            <v>0</v>
          </cell>
          <cell r="H68">
            <v>0</v>
          </cell>
          <cell r="I68">
            <v>0</v>
          </cell>
          <cell r="J68">
            <v>-98796.99</v>
          </cell>
          <cell r="K68">
            <v>0</v>
          </cell>
          <cell r="L68">
            <v>-98796.99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-62918</v>
          </cell>
          <cell r="V68">
            <v>0</v>
          </cell>
          <cell r="Z68">
            <v>0</v>
          </cell>
        </row>
        <row r="69">
          <cell r="A69" t="str">
            <v>108S-380G</v>
          </cell>
          <cell r="B69" t="str">
            <v>Dist Plant - Services (GRIP)</v>
          </cell>
          <cell r="C69">
            <v>-34412.09</v>
          </cell>
          <cell r="D69">
            <v>-10452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-44864.09</v>
          </cell>
          <cell r="K69">
            <v>0</v>
          </cell>
          <cell r="L69">
            <v>-44864.09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10452</v>
          </cell>
          <cell r="V69">
            <v>0</v>
          </cell>
          <cell r="Z69">
            <v>0</v>
          </cell>
        </row>
        <row r="70">
          <cell r="A70" t="str">
            <v>108S-3820</v>
          </cell>
          <cell r="B70" t="str">
            <v>Meter Installations</v>
          </cell>
          <cell r="C70">
            <v>950.77</v>
          </cell>
          <cell r="D70">
            <v>-9641</v>
          </cell>
          <cell r="E70">
            <v>0</v>
          </cell>
          <cell r="F70">
            <v>855</v>
          </cell>
          <cell r="G70">
            <v>0</v>
          </cell>
          <cell r="H70">
            <v>99</v>
          </cell>
          <cell r="I70">
            <v>0</v>
          </cell>
          <cell r="J70">
            <v>-7736.23</v>
          </cell>
          <cell r="K70">
            <v>0</v>
          </cell>
          <cell r="L70">
            <v>-7736.23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8687</v>
          </cell>
          <cell r="V70">
            <v>0</v>
          </cell>
          <cell r="Z70">
            <v>0</v>
          </cell>
        </row>
        <row r="71">
          <cell r="A71" t="str">
            <v>108S-3821</v>
          </cell>
          <cell r="B71" t="str">
            <v>Meter Installations / MTU</v>
          </cell>
          <cell r="C71">
            <v>-7020</v>
          </cell>
          <cell r="D71">
            <v>-1053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-8073</v>
          </cell>
          <cell r="K71">
            <v>0</v>
          </cell>
          <cell r="L71">
            <v>-8073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1053</v>
          </cell>
          <cell r="V71">
            <v>0</v>
          </cell>
          <cell r="Z71">
            <v>0</v>
          </cell>
        </row>
        <row r="72">
          <cell r="A72" t="str">
            <v>108S-3850</v>
          </cell>
          <cell r="B72" t="str">
            <v>M &amp; R Equipment - Industrial</v>
          </cell>
          <cell r="C72">
            <v>37671.48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37671.48</v>
          </cell>
          <cell r="K72">
            <v>0</v>
          </cell>
          <cell r="L72">
            <v>37671.48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Z72">
            <v>0</v>
          </cell>
        </row>
        <row r="73">
          <cell r="A73" t="str">
            <v>108S-3870</v>
          </cell>
          <cell r="B73" t="str">
            <v>Other Equipment</v>
          </cell>
          <cell r="C73">
            <v>-3936.04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-3936.04</v>
          </cell>
          <cell r="K73">
            <v>0</v>
          </cell>
          <cell r="L73">
            <v>-3936.04</v>
          </cell>
          <cell r="N73">
            <v>0</v>
          </cell>
          <cell r="P73">
            <v>0</v>
          </cell>
          <cell r="U73">
            <v>0</v>
          </cell>
          <cell r="Z73">
            <v>0</v>
          </cell>
        </row>
        <row r="74">
          <cell r="A74">
            <v>0</v>
          </cell>
          <cell r="B74" t="str">
            <v>Subtotal of Accrued Asset Removal Costs</v>
          </cell>
          <cell r="C74">
            <v>-4582600.46</v>
          </cell>
          <cell r="D74">
            <v>-344609</v>
          </cell>
          <cell r="E74">
            <v>0</v>
          </cell>
          <cell r="F74">
            <v>323454.83</v>
          </cell>
          <cell r="G74">
            <v>0</v>
          </cell>
          <cell r="H74">
            <v>99</v>
          </cell>
          <cell r="I74">
            <v>0</v>
          </cell>
          <cell r="J74">
            <v>-4603655.63</v>
          </cell>
          <cell r="K74">
            <v>0</v>
          </cell>
          <cell r="L74">
            <v>-4603655.63</v>
          </cell>
          <cell r="N74">
            <v>0</v>
          </cell>
          <cell r="P74">
            <v>0</v>
          </cell>
          <cell r="U74">
            <v>21055.1700000001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Accum Depreciation w/o Accrued Asset</v>
          </cell>
          <cell r="B77">
            <v>0</v>
          </cell>
          <cell r="C77">
            <v>-29177650.08</v>
          </cell>
          <cell r="D77">
            <v>-2511287</v>
          </cell>
          <cell r="E77">
            <v>850401.9</v>
          </cell>
          <cell r="F77">
            <v>318699.83</v>
          </cell>
          <cell r="G77">
            <v>0</v>
          </cell>
          <cell r="H77">
            <v>11089</v>
          </cell>
          <cell r="I77">
            <v>0</v>
          </cell>
          <cell r="J77">
            <v>-30832201.18</v>
          </cell>
          <cell r="K77">
            <v>0</v>
          </cell>
          <cell r="L77">
            <v>-35435856.81</v>
          </cell>
          <cell r="N77">
            <v>-9.89530235528946E-10</v>
          </cell>
          <cell r="U77">
            <v>1645275.49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P78">
            <v>0</v>
          </cell>
        </row>
        <row r="79">
          <cell r="A79">
            <v>0</v>
          </cell>
          <cell r="B79">
            <v>0</v>
          </cell>
          <cell r="C79">
            <v>-33760250.54</v>
          </cell>
          <cell r="D79">
            <v>-2855896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G/L Balance</v>
          </cell>
          <cell r="K79">
            <v>0</v>
          </cell>
          <cell r="L79">
            <v>-35435856.81</v>
          </cell>
          <cell r="P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35442289.81</v>
          </cell>
          <cell r="I80">
            <v>0</v>
          </cell>
          <cell r="J80" t="str">
            <v>Difference</v>
          </cell>
          <cell r="K80">
            <v>0</v>
          </cell>
          <cell r="L80">
            <v>0</v>
          </cell>
          <cell r="M80">
            <v>0</v>
          </cell>
          <cell r="N80">
            <v>9.89530235528946E-10</v>
          </cell>
        </row>
        <row r="81">
          <cell r="L81">
            <v>0</v>
          </cell>
          <cell r="M81">
            <v>0</v>
          </cell>
          <cell r="N81">
            <v>0</v>
          </cell>
        </row>
        <row r="82">
          <cell r="C82">
            <v>0</v>
          </cell>
          <cell r="J82">
            <v>0</v>
          </cell>
          <cell r="L82">
            <v>0</v>
          </cell>
          <cell r="N82">
            <v>0</v>
          </cell>
        </row>
        <row r="83">
          <cell r="C83">
            <v>0</v>
          </cell>
          <cell r="J83">
            <v>0</v>
          </cell>
          <cell r="L83">
            <v>0</v>
          </cell>
        </row>
        <row r="84">
          <cell r="B84" t="str">
            <v>See Kathy W-Summary of Comparisons Study to Report to GL for recalculating of A/D on 391 accounts which was entered 12/17</v>
          </cell>
          <cell r="J84">
            <v>0</v>
          </cell>
          <cell r="L84">
            <v>0</v>
          </cell>
          <cell r="N84">
            <v>0</v>
          </cell>
        </row>
        <row r="85">
          <cell r="B85" t="str">
            <v>W:\Accounting\Fixed Assets\Depreciation &amp; Plant Rollforward\CFG\2017\Rate Adjustment for 391 accounts 2014-2017</v>
          </cell>
          <cell r="C85">
            <v>0</v>
          </cell>
          <cell r="D85">
            <v>0</v>
          </cell>
        </row>
        <row r="86">
          <cell r="C86">
            <v>0</v>
          </cell>
          <cell r="M8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1-DEPR JE "/>
      <sheetName val="2-True Up JE"/>
      <sheetName val="2-True Up JE (2)"/>
      <sheetName val="3-CF Veh Depr JE"/>
      <sheetName val="4-CF Vehicle Ins"/>
      <sheetName val="5-CF COR Depr JE True up"/>
      <sheetName val="Depreciation Calc"/>
      <sheetName val="6-DEPR JE Adjustment"/>
      <sheetName val="New Calc"/>
      <sheetName val="Plant Balance"/>
      <sheetName val="Vehicles"/>
      <sheetName val="Change"/>
      <sheetName val="Vehicle Rec"/>
      <sheetName val="Vehicle Rec Change"/>
      <sheetName val="BALANCE SUMMARY"/>
      <sheetName val="ACCUM DEPR"/>
      <sheetName val="Veh Ins Pivot"/>
      <sheetName val="301"/>
      <sheetName val="302"/>
      <sheetName val="303"/>
      <sheetName val="303x"/>
      <sheetName val="374"/>
      <sheetName val="375"/>
      <sheetName val="376.1 Plastic"/>
      <sheetName val="376.2 Steel"/>
      <sheetName val="376G GRIP"/>
      <sheetName val="378"/>
      <sheetName val="379"/>
      <sheetName val="379 CIAC"/>
      <sheetName val="380 CIAC"/>
      <sheetName val="380.1 Plastic"/>
      <sheetName val="380.2 Steel"/>
      <sheetName val="380G GRIP"/>
      <sheetName val="381"/>
      <sheetName val="381.1"/>
      <sheetName val="382"/>
      <sheetName val="382.1"/>
      <sheetName val="383"/>
      <sheetName val="384"/>
      <sheetName val="385"/>
      <sheetName val="385 CIAC"/>
      <sheetName val="387"/>
      <sheetName val="389"/>
      <sheetName val="389A"/>
      <sheetName val="390"/>
      <sheetName val="390A"/>
      <sheetName val="3910"/>
      <sheetName val="391.2"/>
      <sheetName val="391.A"/>
      <sheetName val="391.S"/>
      <sheetName val="391.3"/>
      <sheetName val="391.4"/>
      <sheetName val="392 Other"/>
      <sheetName val="3920"/>
      <sheetName val="3921"/>
      <sheetName val="3922 "/>
      <sheetName val="3923"/>
      <sheetName val="393"/>
      <sheetName val="394"/>
      <sheetName val="396"/>
      <sheetName val="397"/>
      <sheetName val="397.1"/>
      <sheetName val="398"/>
      <sheetName val="398A"/>
      <sheetName val="399"/>
      <sheetName val="CF10-CF20 Spl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0</v>
          </cell>
          <cell r="B1">
            <v>0</v>
          </cell>
          <cell r="C1" t="str">
            <v>ACCUMULATED DEPRECIATION RECONCILIATION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>
            <v>0</v>
          </cell>
        </row>
        <row r="2">
          <cell r="A2">
            <v>0</v>
          </cell>
          <cell r="B2">
            <v>0</v>
          </cell>
          <cell r="C2">
            <v>43131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</row>
        <row r="4">
          <cell r="A4">
            <v>0</v>
          </cell>
          <cell r="B4">
            <v>0</v>
          </cell>
          <cell r="C4" t="str">
            <v>A/D</v>
          </cell>
          <cell r="D4" t="str">
            <v>G/L</v>
          </cell>
          <cell r="E4">
            <v>0</v>
          </cell>
          <cell r="F4">
            <v>0</v>
          </cell>
          <cell r="G4">
            <v>0</v>
          </cell>
          <cell r="H4" t="str">
            <v>A/D</v>
          </cell>
          <cell r="I4" t="str">
            <v>A/D</v>
          </cell>
          <cell r="J4" t="str">
            <v>A/D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Depr Life</v>
          </cell>
          <cell r="S4">
            <v>0</v>
          </cell>
          <cell r="T4" t="str">
            <v>Remaining</v>
          </cell>
        </row>
        <row r="5">
          <cell r="A5" t="str">
            <v>ACCT</v>
          </cell>
          <cell r="B5" t="str">
            <v>DESCRIPTION</v>
          </cell>
          <cell r="C5" t="str">
            <v>BALANCE</v>
          </cell>
          <cell r="D5">
            <v>2018</v>
          </cell>
          <cell r="E5" t="str">
            <v>RETIREMENTS</v>
          </cell>
          <cell r="F5" t="str">
            <v>COST OF </v>
          </cell>
          <cell r="G5" t="str">
            <v>SALVAGE</v>
          </cell>
          <cell r="H5" t="str">
            <v>TRANSFERS</v>
          </cell>
          <cell r="I5" t="str">
            <v>TRANSFERS</v>
          </cell>
          <cell r="J5" t="str">
            <v>BALANCE</v>
          </cell>
          <cell r="K5">
            <v>0</v>
          </cell>
          <cell r="L5" t="str">
            <v>G/L</v>
          </cell>
          <cell r="M5">
            <v>0</v>
          </cell>
          <cell r="N5" t="str">
            <v>Variance</v>
          </cell>
          <cell r="O5">
            <v>0</v>
          </cell>
          <cell r="P5" t="str">
            <v>Net Book</v>
          </cell>
          <cell r="Q5">
            <v>0</v>
          </cell>
          <cell r="R5" t="str">
            <v>Years</v>
          </cell>
          <cell r="S5">
            <v>0</v>
          </cell>
          <cell r="T5" t="str">
            <v>Life</v>
          </cell>
        </row>
        <row r="6">
          <cell r="A6" t="str">
            <v>NO.</v>
          </cell>
          <cell r="B6">
            <v>0</v>
          </cell>
          <cell r="C6">
            <v>43100</v>
          </cell>
          <cell r="D6" t="str">
            <v>PROVISION</v>
          </cell>
          <cell r="E6" t="str">
            <v>TOTAL</v>
          </cell>
          <cell r="F6" t="str">
            <v>REMOVAL</v>
          </cell>
          <cell r="G6" t="str">
            <v>VALUE</v>
          </cell>
          <cell r="H6" t="str">
            <v>AND ADJ</v>
          </cell>
          <cell r="I6" t="str">
            <v>to FPU</v>
          </cell>
          <cell r="J6">
            <v>43131</v>
          </cell>
          <cell r="K6">
            <v>0</v>
          </cell>
          <cell r="L6">
            <v>0</v>
          </cell>
          <cell r="M6">
            <v>0</v>
          </cell>
          <cell r="N6" t="str">
            <v>to G/L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>Years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>
            <v>3010</v>
          </cell>
          <cell r="B8" t="str">
            <v>Organization</v>
          </cell>
          <cell r="C8">
            <v>-23328.06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-23328.06</v>
          </cell>
          <cell r="K8">
            <v>0</v>
          </cell>
          <cell r="L8">
            <v>-23328.06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 t="e">
            <v>#REF!</v>
          </cell>
          <cell r="S8">
            <v>0</v>
          </cell>
          <cell r="T8" t="e">
            <v>#REF!</v>
          </cell>
          <cell r="U8">
            <v>0</v>
          </cell>
        </row>
        <row r="9">
          <cell r="A9">
            <v>3020</v>
          </cell>
          <cell r="B9" t="str">
            <v>Franchises &amp; Consents</v>
          </cell>
          <cell r="C9">
            <v>-12970.59</v>
          </cell>
          <cell r="D9">
            <v>-35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-13005.59</v>
          </cell>
          <cell r="K9">
            <v>0</v>
          </cell>
          <cell r="L9">
            <v>-13005.59</v>
          </cell>
          <cell r="M9">
            <v>0</v>
          </cell>
          <cell r="N9">
            <v>0</v>
          </cell>
          <cell r="O9">
            <v>0</v>
          </cell>
          <cell r="P9">
            <v>1126.7</v>
          </cell>
          <cell r="Q9">
            <v>0</v>
          </cell>
          <cell r="R9" t="e">
            <v>#REF!</v>
          </cell>
          <cell r="S9">
            <v>0</v>
          </cell>
          <cell r="T9" t="e">
            <v>#REF!</v>
          </cell>
          <cell r="U9">
            <v>35</v>
          </cell>
          <cell r="Z9">
            <v>0</v>
          </cell>
        </row>
        <row r="10">
          <cell r="A10">
            <v>3030</v>
          </cell>
          <cell r="B10" t="str">
            <v>Misc Intangible Plant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Z10">
            <v>0</v>
          </cell>
        </row>
        <row r="11">
          <cell r="A11">
            <v>3030</v>
          </cell>
          <cell r="B11" t="str">
            <v>Misc Intangible Plant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Z11">
            <v>0</v>
          </cell>
        </row>
        <row r="12">
          <cell r="A12">
            <v>3740</v>
          </cell>
          <cell r="B12" t="str">
            <v>Land and Land Rights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212190.55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Z12">
            <v>0</v>
          </cell>
        </row>
        <row r="13">
          <cell r="A13">
            <v>3750</v>
          </cell>
          <cell r="B13" t="str">
            <v>Structures &amp; Improvements</v>
          </cell>
          <cell r="C13">
            <v>-194031.16</v>
          </cell>
          <cell r="D13">
            <v>-1097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-195128.16</v>
          </cell>
          <cell r="K13">
            <v>0</v>
          </cell>
          <cell r="L13">
            <v>-195128.16</v>
          </cell>
          <cell r="M13">
            <v>0</v>
          </cell>
          <cell r="N13">
            <v>0</v>
          </cell>
          <cell r="O13">
            <v>0</v>
          </cell>
          <cell r="P13">
            <v>307246.16</v>
          </cell>
          <cell r="Q13">
            <v>0</v>
          </cell>
          <cell r="R13" t="e">
            <v>#REF!</v>
          </cell>
          <cell r="S13">
            <v>0</v>
          </cell>
          <cell r="T13" t="e">
            <v>#REF!</v>
          </cell>
          <cell r="U13">
            <v>1097</v>
          </cell>
          <cell r="V13">
            <v>0</v>
          </cell>
          <cell r="Z13">
            <v>0</v>
          </cell>
        </row>
        <row r="14">
          <cell r="A14" t="str">
            <v>376G</v>
          </cell>
          <cell r="B14" t="str">
            <v>Mains (GRIP)</v>
          </cell>
          <cell r="C14">
            <v>-1273985.51</v>
          </cell>
          <cell r="D14">
            <v>-44675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-1318660.51</v>
          </cell>
          <cell r="K14">
            <v>0</v>
          </cell>
          <cell r="L14">
            <v>-1318660.51</v>
          </cell>
          <cell r="M14">
            <v>0</v>
          </cell>
          <cell r="N14">
            <v>0</v>
          </cell>
          <cell r="O14">
            <v>0</v>
          </cell>
          <cell r="P14">
            <v>14011341.3</v>
          </cell>
          <cell r="Q14">
            <v>0</v>
          </cell>
          <cell r="R14" t="e">
            <v>#REF!</v>
          </cell>
          <cell r="S14">
            <v>0</v>
          </cell>
          <cell r="T14" t="e">
            <v>#REF!</v>
          </cell>
          <cell r="U14">
            <v>44675</v>
          </cell>
          <cell r="V14">
            <v>0</v>
          </cell>
          <cell r="Z14">
            <v>0</v>
          </cell>
        </row>
        <row r="15">
          <cell r="A15">
            <v>3761</v>
          </cell>
          <cell r="B15" t="str">
            <v>Mains (Plastic)</v>
          </cell>
          <cell r="C15">
            <v>-6501314.23</v>
          </cell>
          <cell r="D15">
            <v>-50696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-6552010.23</v>
          </cell>
          <cell r="K15">
            <v>0</v>
          </cell>
          <cell r="L15">
            <v>-6552010.23</v>
          </cell>
          <cell r="M15">
            <v>0</v>
          </cell>
          <cell r="N15">
            <v>0</v>
          </cell>
          <cell r="O15">
            <v>0</v>
          </cell>
          <cell r="P15">
            <v>17405548.07</v>
          </cell>
          <cell r="Q15">
            <v>0</v>
          </cell>
          <cell r="R15" t="e">
            <v>#REF!</v>
          </cell>
          <cell r="S15">
            <v>0</v>
          </cell>
          <cell r="T15" t="e">
            <v>#REF!</v>
          </cell>
          <cell r="U15">
            <v>50696</v>
          </cell>
          <cell r="V15">
            <v>0</v>
          </cell>
          <cell r="Z15">
            <v>0</v>
          </cell>
        </row>
        <row r="16">
          <cell r="A16">
            <v>3762</v>
          </cell>
          <cell r="B16" t="str">
            <v>Mains (Steel)</v>
          </cell>
          <cell r="C16">
            <v>-6158934.86</v>
          </cell>
          <cell r="D16">
            <v>-27050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-6185984.86</v>
          </cell>
          <cell r="K16">
            <v>0</v>
          </cell>
          <cell r="L16">
            <v>-6185984.86</v>
          </cell>
          <cell r="M16">
            <v>0</v>
          </cell>
          <cell r="N16">
            <v>0</v>
          </cell>
          <cell r="O16">
            <v>0</v>
          </cell>
          <cell r="P16">
            <v>8857972.91</v>
          </cell>
          <cell r="Q16">
            <v>0</v>
          </cell>
          <cell r="R16" t="e">
            <v>#REF!</v>
          </cell>
          <cell r="S16">
            <v>0</v>
          </cell>
          <cell r="T16" t="e">
            <v>#REF!</v>
          </cell>
          <cell r="U16">
            <v>27050</v>
          </cell>
          <cell r="V16">
            <v>0</v>
          </cell>
          <cell r="Z16">
            <v>0</v>
          </cell>
        </row>
        <row r="17">
          <cell r="A17">
            <v>3780</v>
          </cell>
          <cell r="B17" t="str">
            <v>M &amp; R Equipment - General</v>
          </cell>
          <cell r="C17">
            <v>-656669.08</v>
          </cell>
          <cell r="D17">
            <v>-5618</v>
          </cell>
          <cell r="E17">
            <v>0</v>
          </cell>
          <cell r="F17">
            <v>0</v>
          </cell>
          <cell r="G17">
            <v>0</v>
          </cell>
          <cell r="H17">
            <v>-8</v>
          </cell>
          <cell r="I17">
            <v>0</v>
          </cell>
          <cell r="J17">
            <v>-662295.08</v>
          </cell>
          <cell r="K17">
            <v>0</v>
          </cell>
          <cell r="L17">
            <v>-662295.08</v>
          </cell>
          <cell r="M17">
            <v>0</v>
          </cell>
          <cell r="N17">
            <v>0</v>
          </cell>
          <cell r="O17">
            <v>0</v>
          </cell>
          <cell r="P17">
            <v>935819.83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5626</v>
          </cell>
          <cell r="V17">
            <v>0</v>
          </cell>
          <cell r="Z17">
            <v>0</v>
          </cell>
        </row>
        <row r="18">
          <cell r="A18">
            <v>3790</v>
          </cell>
          <cell r="B18" t="str">
            <v>M &amp; R Equipment - City </v>
          </cell>
          <cell r="C18">
            <v>-2158002.56</v>
          </cell>
          <cell r="D18">
            <v>-15740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-2173742.56</v>
          </cell>
          <cell r="K18">
            <v>0</v>
          </cell>
          <cell r="L18">
            <v>-2173742.56</v>
          </cell>
          <cell r="M18">
            <v>0</v>
          </cell>
          <cell r="N18">
            <v>0</v>
          </cell>
          <cell r="O18">
            <v>0</v>
          </cell>
          <cell r="P18">
            <v>3177284.01</v>
          </cell>
          <cell r="Q18">
            <v>0</v>
          </cell>
          <cell r="R18" t="e">
            <v>#REF!</v>
          </cell>
          <cell r="S18">
            <v>0</v>
          </cell>
          <cell r="T18" t="e">
            <v>#REF!</v>
          </cell>
          <cell r="U18">
            <v>15740</v>
          </cell>
          <cell r="V18">
            <v>0</v>
          </cell>
          <cell r="Z18">
            <v>0</v>
          </cell>
        </row>
        <row r="19">
          <cell r="A19">
            <v>379</v>
          </cell>
          <cell r="B19" t="str">
            <v>M &amp; R Equipment - City (CIAC)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Z19">
            <v>0</v>
          </cell>
        </row>
        <row r="20">
          <cell r="A20">
            <v>3800</v>
          </cell>
          <cell r="B20" t="str">
            <v>Dist Plant - Services (CIAC)</v>
          </cell>
          <cell r="C20">
            <v>22.65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22.65</v>
          </cell>
          <cell r="K20">
            <v>0</v>
          </cell>
          <cell r="L20">
            <v>22.65</v>
          </cell>
          <cell r="M20">
            <v>0</v>
          </cell>
          <cell r="N20">
            <v>0</v>
          </cell>
          <cell r="O20">
            <v>0</v>
          </cell>
          <cell r="P20">
            <v>22.65</v>
          </cell>
          <cell r="Q20">
            <v>0</v>
          </cell>
          <cell r="R20" t="e">
            <v>#REF!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Z20">
            <v>0</v>
          </cell>
        </row>
        <row r="21">
          <cell r="A21">
            <v>3801</v>
          </cell>
          <cell r="B21" t="str">
            <v>Dist Plant - Services (Plastic)</v>
          </cell>
          <cell r="C21">
            <v>-1923593.68</v>
          </cell>
          <cell r="D21">
            <v>-22500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-1946093.68</v>
          </cell>
          <cell r="K21">
            <v>0</v>
          </cell>
          <cell r="L21">
            <v>-1946093.68</v>
          </cell>
          <cell r="M21">
            <v>0</v>
          </cell>
          <cell r="N21">
            <v>0</v>
          </cell>
          <cell r="O21">
            <v>0</v>
          </cell>
          <cell r="P21">
            <v>8751509.55</v>
          </cell>
          <cell r="Q21">
            <v>0</v>
          </cell>
          <cell r="R21" t="e">
            <v>#REF!</v>
          </cell>
          <cell r="S21">
            <v>0</v>
          </cell>
          <cell r="T21" t="e">
            <v>#REF!</v>
          </cell>
          <cell r="U21">
            <v>22500</v>
          </cell>
          <cell r="V21">
            <v>0</v>
          </cell>
          <cell r="Z21">
            <v>0</v>
          </cell>
        </row>
        <row r="22">
          <cell r="A22">
            <v>3802</v>
          </cell>
          <cell r="B22" t="str">
            <v>Dist Plant - Services (Steel)</v>
          </cell>
          <cell r="C22">
            <v>430435.9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430435.9</v>
          </cell>
          <cell r="K22">
            <v>0</v>
          </cell>
          <cell r="L22">
            <v>430435.9</v>
          </cell>
          <cell r="M22">
            <v>0</v>
          </cell>
          <cell r="N22">
            <v>0</v>
          </cell>
          <cell r="O22">
            <v>0</v>
          </cell>
          <cell r="P22">
            <v>717819.35</v>
          </cell>
          <cell r="Q22">
            <v>0</v>
          </cell>
          <cell r="R22" t="e">
            <v>#REF!</v>
          </cell>
          <cell r="S22">
            <v>0</v>
          </cell>
          <cell r="T22" t="e">
            <v>#REF!</v>
          </cell>
          <cell r="U22">
            <v>0</v>
          </cell>
          <cell r="V22">
            <v>0</v>
          </cell>
          <cell r="Z22">
            <v>0</v>
          </cell>
        </row>
        <row r="23">
          <cell r="A23" t="str">
            <v>380G</v>
          </cell>
          <cell r="B23" t="str">
            <v>Dist Plant - Services (GRIP)</v>
          </cell>
          <cell r="C23">
            <v>-103050.33</v>
          </cell>
          <cell r="D23">
            <v>-3923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-106973.33</v>
          </cell>
          <cell r="K23">
            <v>0</v>
          </cell>
          <cell r="L23">
            <v>-106973.33</v>
          </cell>
          <cell r="M23">
            <v>0</v>
          </cell>
          <cell r="N23">
            <v>0</v>
          </cell>
          <cell r="O23">
            <v>0</v>
          </cell>
          <cell r="P23">
            <v>1058919.91</v>
          </cell>
          <cell r="Q23">
            <v>0</v>
          </cell>
          <cell r="R23" t="e">
            <v>#REF!</v>
          </cell>
          <cell r="S23">
            <v>0</v>
          </cell>
          <cell r="T23">
            <v>0</v>
          </cell>
          <cell r="U23">
            <v>3923</v>
          </cell>
          <cell r="V23">
            <v>0</v>
          </cell>
          <cell r="Z23">
            <v>0</v>
          </cell>
        </row>
        <row r="24">
          <cell r="A24">
            <v>3810</v>
          </cell>
          <cell r="B24" t="str">
            <v>Meters</v>
          </cell>
          <cell r="C24">
            <v>-1300640.03</v>
          </cell>
          <cell r="D24">
            <v>-11071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-1311711.03</v>
          </cell>
          <cell r="K24">
            <v>0</v>
          </cell>
          <cell r="L24">
            <v>-1311711.03</v>
          </cell>
          <cell r="M24">
            <v>0</v>
          </cell>
          <cell r="N24">
            <v>0</v>
          </cell>
          <cell r="O24">
            <v>0</v>
          </cell>
          <cell r="P24">
            <v>1844226.88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11071</v>
          </cell>
          <cell r="V24">
            <v>0</v>
          </cell>
          <cell r="Z24">
            <v>0</v>
          </cell>
        </row>
        <row r="25">
          <cell r="A25">
            <v>3811</v>
          </cell>
          <cell r="B25" t="str">
            <v>Meters MTU/DCU</v>
          </cell>
          <cell r="C25">
            <v>-961838.8</v>
          </cell>
          <cell r="D25">
            <v>-8312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-970150.8</v>
          </cell>
          <cell r="K25">
            <v>0</v>
          </cell>
          <cell r="L25">
            <v>-970150.8</v>
          </cell>
          <cell r="M25">
            <v>0</v>
          </cell>
          <cell r="N25">
            <v>0</v>
          </cell>
          <cell r="O25">
            <v>0</v>
          </cell>
          <cell r="P25">
            <v>1246259.96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8312.00000000035</v>
          </cell>
          <cell r="V25">
            <v>0</v>
          </cell>
          <cell r="Z25">
            <v>0</v>
          </cell>
        </row>
        <row r="26">
          <cell r="A26">
            <v>3820</v>
          </cell>
          <cell r="B26" t="str">
            <v>Meter Installations</v>
          </cell>
          <cell r="C26">
            <v>-1069605.89</v>
          </cell>
          <cell r="D26">
            <v>-9433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-1079038.89</v>
          </cell>
          <cell r="K26">
            <v>0</v>
          </cell>
          <cell r="L26">
            <v>-1079038.89</v>
          </cell>
          <cell r="M26">
            <v>0</v>
          </cell>
          <cell r="N26">
            <v>0</v>
          </cell>
          <cell r="O26">
            <v>0</v>
          </cell>
          <cell r="P26">
            <v>1795598.08</v>
          </cell>
          <cell r="Q26">
            <v>0</v>
          </cell>
          <cell r="R26" t="e">
            <v>#REF!</v>
          </cell>
          <cell r="S26">
            <v>0</v>
          </cell>
          <cell r="T26">
            <v>0</v>
          </cell>
          <cell r="U26">
            <v>9433</v>
          </cell>
          <cell r="V26">
            <v>0</v>
          </cell>
          <cell r="Z26">
            <v>0</v>
          </cell>
        </row>
        <row r="27">
          <cell r="A27">
            <v>3821</v>
          </cell>
          <cell r="B27" t="str">
            <v>Meter Installations-MTU/DCU's</v>
          </cell>
          <cell r="C27">
            <v>-200731.99</v>
          </cell>
          <cell r="D27">
            <v>-1168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-201899.99</v>
          </cell>
          <cell r="K27">
            <v>0</v>
          </cell>
          <cell r="L27">
            <v>-201899.99</v>
          </cell>
          <cell r="M27">
            <v>0</v>
          </cell>
          <cell r="N27">
            <v>4.07453626394272E-10</v>
          </cell>
          <cell r="O27">
            <v>0</v>
          </cell>
          <cell r="P27">
            <v>391140.1</v>
          </cell>
          <cell r="Q27">
            <v>0</v>
          </cell>
          <cell r="R27" t="e">
            <v>#REF!</v>
          </cell>
          <cell r="S27">
            <v>0</v>
          </cell>
          <cell r="T27" t="e">
            <v>#REF!</v>
          </cell>
          <cell r="U27">
            <v>1168.00000000041</v>
          </cell>
          <cell r="V27">
            <v>0</v>
          </cell>
          <cell r="Z27">
            <v>0</v>
          </cell>
        </row>
        <row r="28">
          <cell r="A28">
            <v>3830</v>
          </cell>
          <cell r="B28" t="str">
            <v>Regulators</v>
          </cell>
          <cell r="C28">
            <v>-773246.6</v>
          </cell>
          <cell r="D28">
            <v>-4514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-777760.6</v>
          </cell>
          <cell r="K28">
            <v>0</v>
          </cell>
          <cell r="L28">
            <v>-777760.6</v>
          </cell>
          <cell r="M28">
            <v>0</v>
          </cell>
          <cell r="N28">
            <v>0</v>
          </cell>
          <cell r="O28">
            <v>0</v>
          </cell>
          <cell r="P28">
            <v>952024.72</v>
          </cell>
          <cell r="Q28">
            <v>0</v>
          </cell>
          <cell r="R28" t="e">
            <v>#REF!</v>
          </cell>
          <cell r="S28">
            <v>0</v>
          </cell>
          <cell r="T28" t="e">
            <v>#REF!</v>
          </cell>
          <cell r="U28">
            <v>4514</v>
          </cell>
          <cell r="V28">
            <v>0</v>
          </cell>
          <cell r="Z28">
            <v>0</v>
          </cell>
        </row>
        <row r="29">
          <cell r="A29">
            <v>3840</v>
          </cell>
          <cell r="B29" t="str">
            <v>Regulstor Install House</v>
          </cell>
          <cell r="C29">
            <v>-4.85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-4.85</v>
          </cell>
          <cell r="K29">
            <v>0</v>
          </cell>
          <cell r="L29">
            <v>-4.85</v>
          </cell>
          <cell r="M29">
            <v>0</v>
          </cell>
          <cell r="N29">
            <v>0</v>
          </cell>
          <cell r="O29">
            <v>0</v>
          </cell>
          <cell r="P29">
            <v>-4.85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Z29">
            <v>0</v>
          </cell>
        </row>
        <row r="30">
          <cell r="A30">
            <v>3850</v>
          </cell>
          <cell r="B30" t="str">
            <v>M &amp; R Equipment - Industrial</v>
          </cell>
          <cell r="C30">
            <v>-945589.37</v>
          </cell>
          <cell r="D30">
            <v>-4799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-950388.37</v>
          </cell>
          <cell r="K30">
            <v>0</v>
          </cell>
          <cell r="L30">
            <v>-950388.369999998</v>
          </cell>
          <cell r="M30">
            <v>0</v>
          </cell>
          <cell r="N30">
            <v>-1.74622982740402E-09</v>
          </cell>
          <cell r="O30">
            <v>0</v>
          </cell>
          <cell r="P30">
            <v>734611.220000002</v>
          </cell>
          <cell r="Q30">
            <v>0</v>
          </cell>
          <cell r="R30" t="e">
            <v>#REF!</v>
          </cell>
          <cell r="S30">
            <v>0</v>
          </cell>
          <cell r="T30" t="e">
            <v>#REF!</v>
          </cell>
          <cell r="U30">
            <v>4798.99999999825</v>
          </cell>
          <cell r="V30">
            <v>0</v>
          </cell>
          <cell r="Z30">
            <v>0</v>
          </cell>
        </row>
        <row r="31">
          <cell r="A31">
            <v>385</v>
          </cell>
          <cell r="B31" t="str">
            <v>M &amp; R Equipment - Industrial (CIAC)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Z31">
            <v>0</v>
          </cell>
        </row>
        <row r="32">
          <cell r="A32">
            <v>3870</v>
          </cell>
          <cell r="B32" t="str">
            <v>Other Equipment</v>
          </cell>
          <cell r="C32">
            <v>-501232.09</v>
          </cell>
          <cell r="D32">
            <v>-3312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-504544.09</v>
          </cell>
          <cell r="K32">
            <v>0</v>
          </cell>
          <cell r="L32">
            <v>-504544.090000001</v>
          </cell>
          <cell r="M32">
            <v>0</v>
          </cell>
          <cell r="N32">
            <v>5.23868948221207E-10</v>
          </cell>
          <cell r="O32">
            <v>0</v>
          </cell>
          <cell r="P32">
            <v>369673.439999999</v>
          </cell>
          <cell r="Q32">
            <v>0</v>
          </cell>
          <cell r="R32" t="e">
            <v>#REF!</v>
          </cell>
          <cell r="S32">
            <v>0</v>
          </cell>
          <cell r="T32" t="e">
            <v>#REF!</v>
          </cell>
          <cell r="U32">
            <v>3312.00000000052</v>
          </cell>
          <cell r="V32">
            <v>0</v>
          </cell>
          <cell r="Z32">
            <v>0</v>
          </cell>
        </row>
        <row r="33">
          <cell r="A33">
            <v>3890</v>
          </cell>
          <cell r="B33" t="str">
            <v>Land and Land Rights</v>
          </cell>
          <cell r="C33">
            <v>-1318.13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-1318.13</v>
          </cell>
          <cell r="K33">
            <v>0</v>
          </cell>
          <cell r="L33">
            <v>-1318.13</v>
          </cell>
          <cell r="M33">
            <v>0</v>
          </cell>
          <cell r="N33">
            <v>0</v>
          </cell>
          <cell r="O33">
            <v>0</v>
          </cell>
          <cell r="P33">
            <v>-1318.13</v>
          </cell>
          <cell r="Q33">
            <v>0</v>
          </cell>
          <cell r="R33" t="e">
            <v>#REF!</v>
          </cell>
          <cell r="S33">
            <v>0</v>
          </cell>
          <cell r="T33" t="e">
            <v>#REF!</v>
          </cell>
          <cell r="U33">
            <v>0</v>
          </cell>
          <cell r="V33">
            <v>0</v>
          </cell>
          <cell r="Z33">
            <v>0</v>
          </cell>
        </row>
        <row r="34">
          <cell r="A34" t="str">
            <v>389A</v>
          </cell>
          <cell r="B34" t="str">
            <v>Land and Land Rights FB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16463.04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Z34">
            <v>0</v>
          </cell>
        </row>
        <row r="35">
          <cell r="A35">
            <v>3900</v>
          </cell>
          <cell r="B35" t="str">
            <v>Structures &amp; Improvements</v>
          </cell>
          <cell r="C35">
            <v>185098.16</v>
          </cell>
          <cell r="D35">
            <v>-114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184984.16</v>
          </cell>
          <cell r="K35">
            <v>0</v>
          </cell>
          <cell r="L35">
            <v>184984.16</v>
          </cell>
          <cell r="M35">
            <v>0</v>
          </cell>
          <cell r="N35">
            <v>2.61934474110603E-10</v>
          </cell>
          <cell r="O35">
            <v>0</v>
          </cell>
          <cell r="P35">
            <v>194914.48</v>
          </cell>
          <cell r="Q35">
            <v>0</v>
          </cell>
          <cell r="R35" t="e">
            <v>#REF!</v>
          </cell>
          <cell r="S35">
            <v>0</v>
          </cell>
          <cell r="T35" t="e">
            <v>#REF!</v>
          </cell>
          <cell r="U35">
            <v>114.000000000262</v>
          </cell>
          <cell r="V35">
            <v>0</v>
          </cell>
          <cell r="Z35">
            <v>0</v>
          </cell>
        </row>
        <row r="36">
          <cell r="A36" t="str">
            <v>390A</v>
          </cell>
          <cell r="B36" t="str">
            <v>Fernandina Office Building</v>
          </cell>
          <cell r="C36">
            <v>-4157</v>
          </cell>
          <cell r="D36">
            <v>-87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-4244</v>
          </cell>
          <cell r="K36">
            <v>0</v>
          </cell>
          <cell r="L36">
            <v>-4244</v>
          </cell>
          <cell r="M36">
            <v>0</v>
          </cell>
          <cell r="N36">
            <v>0</v>
          </cell>
          <cell r="O36">
            <v>0</v>
          </cell>
          <cell r="P36">
            <v>47888.36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87</v>
          </cell>
          <cell r="V36">
            <v>0</v>
          </cell>
          <cell r="Z36">
            <v>0</v>
          </cell>
        </row>
        <row r="37">
          <cell r="A37">
            <v>3910</v>
          </cell>
          <cell r="B37" t="str">
            <v>Plant Office Furniture &amp; Equipment</v>
          </cell>
          <cell r="C37">
            <v>-108075.15</v>
          </cell>
          <cell r="D37">
            <v>-1462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-109537.15</v>
          </cell>
          <cell r="K37">
            <v>0</v>
          </cell>
          <cell r="L37">
            <v>-109537.150000001</v>
          </cell>
          <cell r="M37">
            <v>0</v>
          </cell>
          <cell r="N37">
            <v>7.8580342233181E-10</v>
          </cell>
          <cell r="O37">
            <v>0</v>
          </cell>
          <cell r="P37">
            <v>839549.299999999</v>
          </cell>
          <cell r="Q37">
            <v>0</v>
          </cell>
          <cell r="R37" t="e">
            <v>#REF!</v>
          </cell>
          <cell r="S37">
            <v>0</v>
          </cell>
          <cell r="T37" t="e">
            <v>#REF!</v>
          </cell>
          <cell r="U37">
            <v>1462.00000000079</v>
          </cell>
          <cell r="V37">
            <v>0</v>
          </cell>
          <cell r="Z37">
            <v>0</v>
          </cell>
        </row>
        <row r="38">
          <cell r="A38">
            <v>3912</v>
          </cell>
          <cell r="B38" t="str">
            <v>Plant Computer Hardware</v>
          </cell>
          <cell r="C38">
            <v>-162606.72</v>
          </cell>
          <cell r="D38">
            <v>-1331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-163937.72</v>
          </cell>
          <cell r="K38">
            <v>0</v>
          </cell>
          <cell r="L38">
            <v>-163937.72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Z38">
            <v>0</v>
          </cell>
        </row>
        <row r="39">
          <cell r="A39" t="str">
            <v>391A</v>
          </cell>
          <cell r="B39" t="str">
            <v>Office Furniture FB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4862.89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Z39">
            <v>0</v>
          </cell>
        </row>
        <row r="40">
          <cell r="A40" t="str">
            <v>391S</v>
          </cell>
          <cell r="B40" t="str">
            <v>Allocated System Software</v>
          </cell>
          <cell r="C40">
            <v>-2890</v>
          </cell>
          <cell r="D40">
            <v>-578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-3468</v>
          </cell>
          <cell r="K40">
            <v>0</v>
          </cell>
          <cell r="L40">
            <v>-3468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578</v>
          </cell>
          <cell r="V40">
            <v>0</v>
          </cell>
          <cell r="Z40">
            <v>0</v>
          </cell>
        </row>
        <row r="41">
          <cell r="A41">
            <v>3913</v>
          </cell>
          <cell r="B41" t="str">
            <v>Plant Furniture &amp; Fixtures</v>
          </cell>
          <cell r="C41">
            <v>-99826.22</v>
          </cell>
          <cell r="D41">
            <v>-1310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-101136.22</v>
          </cell>
          <cell r="K41">
            <v>0</v>
          </cell>
          <cell r="L41">
            <v>-101136.22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1310</v>
          </cell>
          <cell r="V41">
            <v>0</v>
          </cell>
          <cell r="Z41">
            <v>0</v>
          </cell>
        </row>
        <row r="42">
          <cell r="A42">
            <v>3914</v>
          </cell>
          <cell r="B42" t="str">
            <v>Plant System Software (VAX)</v>
          </cell>
          <cell r="C42">
            <v>-78498.88</v>
          </cell>
          <cell r="D42">
            <v>-1672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-80170.88</v>
          </cell>
          <cell r="K42">
            <v>0</v>
          </cell>
          <cell r="L42">
            <v>-80170.88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1672</v>
          </cell>
          <cell r="V42">
            <v>0</v>
          </cell>
          <cell r="Z42">
            <v>0</v>
          </cell>
        </row>
        <row r="43">
          <cell r="A43">
            <v>3940</v>
          </cell>
          <cell r="B43" t="str">
            <v>Plant Tools/Shop Equip</v>
          </cell>
          <cell r="C43">
            <v>-229127.36</v>
          </cell>
          <cell r="D43">
            <v>-1871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-230998.36</v>
          </cell>
          <cell r="K43">
            <v>0</v>
          </cell>
          <cell r="L43">
            <v>-230998.359999999</v>
          </cell>
          <cell r="M43">
            <v>0</v>
          </cell>
          <cell r="N43">
            <v>-5.82076609134674E-10</v>
          </cell>
          <cell r="O43">
            <v>0</v>
          </cell>
          <cell r="P43">
            <v>-51365.8799999994</v>
          </cell>
          <cell r="Q43">
            <v>0</v>
          </cell>
          <cell r="R43" t="e">
            <v>#REF!</v>
          </cell>
          <cell r="S43">
            <v>0</v>
          </cell>
          <cell r="T43">
            <v>0</v>
          </cell>
          <cell r="U43">
            <v>1870.99999999942</v>
          </cell>
          <cell r="V43">
            <v>0</v>
          </cell>
          <cell r="Z43">
            <v>0</v>
          </cell>
        </row>
        <row r="44">
          <cell r="A44">
            <v>3960</v>
          </cell>
          <cell r="B44" t="str">
            <v>Plant Power Op Equipment</v>
          </cell>
          <cell r="C44">
            <v>-597933.15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-597933.15</v>
          </cell>
          <cell r="K44">
            <v>0</v>
          </cell>
          <cell r="L44">
            <v>-597933.150000001</v>
          </cell>
          <cell r="M44">
            <v>0</v>
          </cell>
          <cell r="N44">
            <v>0</v>
          </cell>
          <cell r="O44">
            <v>0</v>
          </cell>
          <cell r="P44">
            <v>-129134.140000001</v>
          </cell>
          <cell r="Q44">
            <v>0</v>
          </cell>
          <cell r="R44" t="e">
            <v>#REF!</v>
          </cell>
          <cell r="S44">
            <v>0</v>
          </cell>
          <cell r="T44" t="e">
            <v>#REF!</v>
          </cell>
          <cell r="U44">
            <v>0</v>
          </cell>
          <cell r="V44">
            <v>0</v>
          </cell>
          <cell r="Z44">
            <v>0</v>
          </cell>
        </row>
        <row r="45">
          <cell r="A45">
            <v>3970</v>
          </cell>
          <cell r="B45" t="str">
            <v>Communication Equipment</v>
          </cell>
          <cell r="C45">
            <v>-827073.44</v>
          </cell>
          <cell r="D45">
            <v>-6613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-833686.44</v>
          </cell>
          <cell r="K45">
            <v>0</v>
          </cell>
          <cell r="L45">
            <v>-833686.440000001</v>
          </cell>
          <cell r="M45">
            <v>0</v>
          </cell>
          <cell r="N45">
            <v>1.28056854009628E-09</v>
          </cell>
          <cell r="O45">
            <v>0</v>
          </cell>
          <cell r="P45">
            <v>215360.999999999</v>
          </cell>
          <cell r="Q45">
            <v>0</v>
          </cell>
          <cell r="R45" t="e">
            <v>#REF!</v>
          </cell>
          <cell r="S45">
            <v>0</v>
          </cell>
          <cell r="T45" t="e">
            <v>#REF!</v>
          </cell>
          <cell r="U45">
            <v>6613.00000000128</v>
          </cell>
          <cell r="V45">
            <v>0</v>
          </cell>
          <cell r="Z45">
            <v>0</v>
          </cell>
        </row>
        <row r="46">
          <cell r="A46">
            <v>3971</v>
          </cell>
          <cell r="B46" t="str">
            <v>DCU/AMR</v>
          </cell>
          <cell r="C46">
            <v>-840</v>
          </cell>
          <cell r="D46">
            <v>-84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-924</v>
          </cell>
          <cell r="K46">
            <v>0</v>
          </cell>
          <cell r="L46">
            <v>-924</v>
          </cell>
          <cell r="M46">
            <v>0</v>
          </cell>
          <cell r="N46">
            <v>0</v>
          </cell>
          <cell r="O46">
            <v>0</v>
          </cell>
          <cell r="P46">
            <v>-924</v>
          </cell>
          <cell r="Q46">
            <v>0</v>
          </cell>
          <cell r="R46" t="e">
            <v>#REF!</v>
          </cell>
          <cell r="S46">
            <v>0</v>
          </cell>
          <cell r="T46" t="e">
            <v>#REF!</v>
          </cell>
          <cell r="U46">
            <v>84</v>
          </cell>
          <cell r="V46">
            <v>0</v>
          </cell>
          <cell r="Z46">
            <v>0</v>
          </cell>
        </row>
        <row r="47">
          <cell r="A47">
            <v>3980</v>
          </cell>
          <cell r="B47" t="str">
            <v>Misc Equipment</v>
          </cell>
          <cell r="C47">
            <v>-81992.58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-81992.58</v>
          </cell>
          <cell r="K47">
            <v>0</v>
          </cell>
          <cell r="L47">
            <v>-81992.5800000003</v>
          </cell>
          <cell r="M47">
            <v>0</v>
          </cell>
          <cell r="N47">
            <v>2.61934474110603E-10</v>
          </cell>
          <cell r="O47">
            <v>0</v>
          </cell>
          <cell r="P47">
            <v>-14280.6900000003</v>
          </cell>
          <cell r="Q47">
            <v>0</v>
          </cell>
          <cell r="R47" t="e">
            <v>#REF!</v>
          </cell>
          <cell r="S47">
            <v>0</v>
          </cell>
          <cell r="T47" t="e">
            <v>#REF!</v>
          </cell>
          <cell r="U47">
            <v>2.61934474110603E-10</v>
          </cell>
          <cell r="V47">
            <v>0</v>
          </cell>
          <cell r="Z47">
            <v>0</v>
          </cell>
        </row>
        <row r="48">
          <cell r="A48" t="str">
            <v>398A</v>
          </cell>
          <cell r="B48" t="str">
            <v>Misc Equipment</v>
          </cell>
          <cell r="C48">
            <v>-2847</v>
          </cell>
          <cell r="D48">
            <v>-73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-2920</v>
          </cell>
          <cell r="K48">
            <v>0</v>
          </cell>
          <cell r="L48">
            <v>-2920</v>
          </cell>
          <cell r="M48">
            <v>0</v>
          </cell>
          <cell r="N48">
            <v>0</v>
          </cell>
          <cell r="O48">
            <v>0</v>
          </cell>
          <cell r="P48">
            <v>16154.7</v>
          </cell>
          <cell r="Q48">
            <v>0</v>
          </cell>
          <cell r="R48" t="e">
            <v>#REF!</v>
          </cell>
          <cell r="S48">
            <v>0</v>
          </cell>
          <cell r="T48" t="e">
            <v>#REF!</v>
          </cell>
          <cell r="U48">
            <v>73</v>
          </cell>
          <cell r="V48">
            <v>0</v>
          </cell>
          <cell r="Z48">
            <v>0</v>
          </cell>
        </row>
        <row r="49">
          <cell r="A49">
            <v>0</v>
          </cell>
          <cell r="B49" t="str">
            <v>UTILITY PLANT IN SERVICE-EXC TRANS</v>
          </cell>
          <cell r="C49">
            <v>-26340398.6</v>
          </cell>
          <cell r="D49">
            <v>-229138</v>
          </cell>
          <cell r="E49">
            <v>0</v>
          </cell>
          <cell r="F49">
            <v>0</v>
          </cell>
          <cell r="G49">
            <v>0</v>
          </cell>
          <cell r="H49">
            <v>-8</v>
          </cell>
          <cell r="I49">
            <v>0</v>
          </cell>
          <cell r="J49">
            <v>-26569544.6</v>
          </cell>
          <cell r="K49">
            <v>0</v>
          </cell>
          <cell r="L49">
            <v>-26569544.6</v>
          </cell>
          <cell r="M49">
            <v>0</v>
          </cell>
          <cell r="N49">
            <v>1.19325704872608E-09</v>
          </cell>
          <cell r="O49">
            <v>0</v>
          </cell>
          <cell r="P49">
            <v>63908501.47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227815.000000002</v>
          </cell>
          <cell r="V49">
            <v>0</v>
          </cell>
          <cell r="Z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V50">
            <v>0</v>
          </cell>
          <cell r="Z50">
            <v>0</v>
          </cell>
        </row>
        <row r="51">
          <cell r="A51">
            <v>3921</v>
          </cell>
          <cell r="B51" t="str">
            <v>Transportation - Equipment</v>
          </cell>
          <cell r="C51">
            <v>-45562.56</v>
          </cell>
          <cell r="D51">
            <v>-678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-46240.56</v>
          </cell>
          <cell r="K51">
            <v>0</v>
          </cell>
          <cell r="L51">
            <v>-46240.56</v>
          </cell>
          <cell r="M51">
            <v>0</v>
          </cell>
          <cell r="N51">
            <v>0</v>
          </cell>
          <cell r="O51">
            <v>0</v>
          </cell>
          <cell r="P51">
            <v>892332.78</v>
          </cell>
          <cell r="Q51">
            <v>0</v>
          </cell>
          <cell r="R51" t="e">
            <v>#REF!</v>
          </cell>
          <cell r="S51">
            <v>0</v>
          </cell>
          <cell r="T51" t="e">
            <v>#REF!</v>
          </cell>
          <cell r="U51">
            <v>678</v>
          </cell>
          <cell r="V51">
            <v>0</v>
          </cell>
          <cell r="Z51">
            <v>0</v>
          </cell>
        </row>
        <row r="52">
          <cell r="A52">
            <v>3920</v>
          </cell>
          <cell r="B52" t="str">
            <v>Transportation - Equipment</v>
          </cell>
          <cell r="C52">
            <v>49375.87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49375.87</v>
          </cell>
          <cell r="K52">
            <v>0</v>
          </cell>
          <cell r="L52">
            <v>49375.8700000014</v>
          </cell>
          <cell r="M52">
            <v>0</v>
          </cell>
          <cell r="N52">
            <v>-1.38970790430903E-09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Z52">
            <v>0</v>
          </cell>
        </row>
        <row r="53">
          <cell r="A53">
            <v>3922</v>
          </cell>
          <cell r="B53" t="str">
            <v>Transportation - Light Trucks</v>
          </cell>
          <cell r="C53">
            <v>-594166.69</v>
          </cell>
          <cell r="D53">
            <v>-6991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-601157.69</v>
          </cell>
          <cell r="K53">
            <v>0</v>
          </cell>
          <cell r="L53">
            <v>-601157.69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Z53">
            <v>0</v>
          </cell>
        </row>
        <row r="54">
          <cell r="A54">
            <v>3923</v>
          </cell>
          <cell r="B54" t="str">
            <v>Transportation - Heavy Trucks</v>
          </cell>
          <cell r="C54">
            <v>-5058.14</v>
          </cell>
          <cell r="D54">
            <v>-54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-5112.14</v>
          </cell>
          <cell r="K54">
            <v>0</v>
          </cell>
          <cell r="L54">
            <v>-5112.14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Z54">
            <v>0</v>
          </cell>
        </row>
        <row r="55">
          <cell r="A55">
            <v>0</v>
          </cell>
          <cell r="B55" t="str">
            <v>SUBTOTAL -  TRANS EQUIPMENT</v>
          </cell>
          <cell r="C55">
            <v>-595411.52</v>
          </cell>
          <cell r="D55">
            <v>-7723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-603134.52</v>
          </cell>
          <cell r="K55">
            <v>0</v>
          </cell>
          <cell r="L55">
            <v>-603134.519999999</v>
          </cell>
          <cell r="M55">
            <v>0</v>
          </cell>
          <cell r="N55">
            <v>-1.38970790430903E-09</v>
          </cell>
          <cell r="O55">
            <v>0</v>
          </cell>
          <cell r="P55">
            <v>892332.78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678</v>
          </cell>
          <cell r="V55">
            <v>0</v>
          </cell>
          <cell r="Z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V56">
            <v>0</v>
          </cell>
          <cell r="Z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V57">
            <v>0</v>
          </cell>
          <cell r="Z57">
            <v>0</v>
          </cell>
        </row>
        <row r="58">
          <cell r="A58">
            <v>0</v>
          </cell>
          <cell r="B58" t="str">
            <v>TOTAL ACCUMULATED DEPRECIATION</v>
          </cell>
          <cell r="C58">
            <v>-26935810.12</v>
          </cell>
          <cell r="D58">
            <v>-236861</v>
          </cell>
          <cell r="E58">
            <v>0</v>
          </cell>
          <cell r="F58">
            <v>0</v>
          </cell>
          <cell r="G58">
            <v>0</v>
          </cell>
          <cell r="H58">
            <v>-8</v>
          </cell>
          <cell r="I58">
            <v>0</v>
          </cell>
          <cell r="J58">
            <v>-27172679.12</v>
          </cell>
          <cell r="K58">
            <v>0</v>
          </cell>
          <cell r="L58">
            <v>-27172679.12</v>
          </cell>
          <cell r="M58">
            <v>0</v>
          </cell>
          <cell r="N58">
            <v>-1.96450855582952E-10</v>
          </cell>
          <cell r="O58">
            <v>0</v>
          </cell>
          <cell r="P58">
            <v>64800834.25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228493.000000002</v>
          </cell>
          <cell r="V58">
            <v>0</v>
          </cell>
          <cell r="Z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V59">
            <v>0</v>
          </cell>
          <cell r="Z59">
            <v>0</v>
          </cell>
        </row>
        <row r="60">
          <cell r="A60" t="str">
            <v>108S-375</v>
          </cell>
          <cell r="B60" t="str">
            <v>Structures &amp; Improvements</v>
          </cell>
          <cell r="C60">
            <v>-23924.92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-23924.92</v>
          </cell>
          <cell r="K60">
            <v>0</v>
          </cell>
          <cell r="L60">
            <v>-23924.92</v>
          </cell>
          <cell r="M60">
            <v>0</v>
          </cell>
          <cell r="N60">
            <v>0</v>
          </cell>
          <cell r="O60">
            <v>0</v>
          </cell>
          <cell r="P60">
            <v>-21856052.52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Z60">
            <v>0</v>
          </cell>
        </row>
        <row r="61">
          <cell r="A61" t="str">
            <v>108S-376G</v>
          </cell>
          <cell r="B61" t="str">
            <v>Mains (GRIP)</v>
          </cell>
          <cell r="C61">
            <v>-142726.6</v>
          </cell>
          <cell r="D61">
            <v>-7157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-149883.6</v>
          </cell>
          <cell r="K61">
            <v>0</v>
          </cell>
          <cell r="L61">
            <v>-149883.6</v>
          </cell>
          <cell r="N61">
            <v>0</v>
          </cell>
          <cell r="O61">
            <v>0</v>
          </cell>
          <cell r="P61">
            <v>-5316626.60000001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7156.99999999997</v>
          </cell>
          <cell r="V61">
            <v>0</v>
          </cell>
          <cell r="Z61">
            <v>0</v>
          </cell>
        </row>
        <row r="62">
          <cell r="A62" t="str">
            <v>108S-3761</v>
          </cell>
          <cell r="B62" t="str">
            <v>Mains (Plastic)</v>
          </cell>
          <cell r="C62">
            <v>-2900472.88</v>
          </cell>
          <cell r="D62">
            <v>-8121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-2908593.88</v>
          </cell>
          <cell r="K62">
            <v>0</v>
          </cell>
          <cell r="L62">
            <v>-2908593.88</v>
          </cell>
          <cell r="N62">
            <v>0</v>
          </cell>
          <cell r="P62">
            <v>0</v>
          </cell>
          <cell r="U62">
            <v>8121</v>
          </cell>
          <cell r="V62">
            <v>0</v>
          </cell>
          <cell r="Z62">
            <v>0</v>
          </cell>
        </row>
        <row r="63">
          <cell r="A63" t="str">
            <v>108S-3762</v>
          </cell>
          <cell r="B63" t="str">
            <v>Mains (Steel)</v>
          </cell>
          <cell r="C63">
            <v>-312185.32</v>
          </cell>
          <cell r="D63">
            <v>-7566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-319751.32</v>
          </cell>
          <cell r="K63">
            <v>0</v>
          </cell>
          <cell r="L63">
            <v>-319751.320000001</v>
          </cell>
          <cell r="N63">
            <v>1.16415321826935E-09</v>
          </cell>
          <cell r="P63">
            <v>0</v>
          </cell>
          <cell r="U63">
            <v>7566.00000000116</v>
          </cell>
          <cell r="V63">
            <v>0</v>
          </cell>
          <cell r="Z63">
            <v>0</v>
          </cell>
        </row>
        <row r="64">
          <cell r="A64" t="str">
            <v>108S-378</v>
          </cell>
          <cell r="B64" t="str">
            <v>M &amp; R Equipment - General</v>
          </cell>
          <cell r="C64">
            <v>660.59</v>
          </cell>
          <cell r="D64">
            <v>-281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379.59</v>
          </cell>
          <cell r="K64">
            <v>0</v>
          </cell>
          <cell r="L64">
            <v>379.59</v>
          </cell>
          <cell r="N64">
            <v>0</v>
          </cell>
          <cell r="P64">
            <v>0</v>
          </cell>
          <cell r="U64">
            <v>281</v>
          </cell>
          <cell r="V64">
            <v>0</v>
          </cell>
          <cell r="Z64">
            <v>0</v>
          </cell>
        </row>
        <row r="65">
          <cell r="A65" t="str">
            <v>108S-379</v>
          </cell>
          <cell r="B65" t="str">
            <v>M &amp; R Equipment - City </v>
          </cell>
          <cell r="C65">
            <v>-97238.23</v>
          </cell>
          <cell r="D65">
            <v>-787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-98025.23</v>
          </cell>
          <cell r="K65">
            <v>0</v>
          </cell>
          <cell r="L65">
            <v>-98025.2299999999</v>
          </cell>
          <cell r="N65">
            <v>0</v>
          </cell>
          <cell r="P65">
            <v>0</v>
          </cell>
          <cell r="R65">
            <v>0</v>
          </cell>
          <cell r="U65">
            <v>786.999999999913</v>
          </cell>
          <cell r="V65">
            <v>0</v>
          </cell>
          <cell r="Z65">
            <v>0</v>
          </cell>
        </row>
        <row r="66">
          <cell r="A66" t="str">
            <v>108S-3801</v>
          </cell>
          <cell r="B66" t="str">
            <v>Dist Plant - Services (Plastic)</v>
          </cell>
          <cell r="C66">
            <v>-1173752.5</v>
          </cell>
          <cell r="D66">
            <v>-4951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-1178703.5</v>
          </cell>
          <cell r="K66">
            <v>0</v>
          </cell>
          <cell r="L66">
            <v>-1178703.5</v>
          </cell>
          <cell r="N66">
            <v>0</v>
          </cell>
          <cell r="P66">
            <v>0</v>
          </cell>
          <cell r="U66">
            <v>4951</v>
          </cell>
          <cell r="Z66">
            <v>0</v>
          </cell>
        </row>
        <row r="67">
          <cell r="A67" t="str">
            <v>108S-3802</v>
          </cell>
          <cell r="B67" t="str">
            <v>Dist Plant - Services (Steel)</v>
          </cell>
          <cell r="C67">
            <v>-265886.24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-265886.24</v>
          </cell>
          <cell r="K67">
            <v>0</v>
          </cell>
          <cell r="L67">
            <v>-265886.240000001</v>
          </cell>
          <cell r="N67">
            <v>1.10594555735588E-09</v>
          </cell>
          <cell r="P67">
            <v>0</v>
          </cell>
          <cell r="U67">
            <v>1.10594555735588E-09</v>
          </cell>
          <cell r="Z67">
            <v>0</v>
          </cell>
        </row>
        <row r="68">
          <cell r="A68" t="str">
            <v>108S-380G</v>
          </cell>
          <cell r="B68" t="str">
            <v>Dist Plant - Services (GRIP)</v>
          </cell>
          <cell r="C68">
            <v>-23094.09</v>
          </cell>
          <cell r="D68">
            <v>-863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-23957.09</v>
          </cell>
          <cell r="K68">
            <v>0</v>
          </cell>
          <cell r="L68">
            <v>-23957.09</v>
          </cell>
          <cell r="N68">
            <v>0</v>
          </cell>
          <cell r="P68">
            <v>0</v>
          </cell>
          <cell r="U68">
            <v>862.999999999996</v>
          </cell>
          <cell r="Z68">
            <v>0</v>
          </cell>
        </row>
        <row r="69">
          <cell r="A69" t="str">
            <v>108S-382</v>
          </cell>
          <cell r="B69" t="str">
            <v>Meter Installations</v>
          </cell>
          <cell r="C69">
            <v>-7063.8</v>
          </cell>
          <cell r="D69">
            <v>-944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-8007.8</v>
          </cell>
          <cell r="K69">
            <v>0</v>
          </cell>
          <cell r="L69">
            <v>-8007.80000000004</v>
          </cell>
          <cell r="N69">
            <v>3.54702933691442E-11</v>
          </cell>
          <cell r="P69">
            <v>0</v>
          </cell>
          <cell r="U69">
            <v>944.000000000035</v>
          </cell>
          <cell r="Z69">
            <v>0</v>
          </cell>
        </row>
        <row r="70">
          <cell r="A70" t="str">
            <v>108S-3821</v>
          </cell>
          <cell r="B70" t="str">
            <v>Meter Installations / MTU</v>
          </cell>
          <cell r="C70">
            <v>-5616</v>
          </cell>
          <cell r="D70">
            <v>-117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-5733</v>
          </cell>
          <cell r="K70">
            <v>0</v>
          </cell>
          <cell r="L70">
            <v>-5733</v>
          </cell>
          <cell r="N70">
            <v>0</v>
          </cell>
          <cell r="P70">
            <v>0</v>
          </cell>
          <cell r="U70">
            <v>116.999999999996</v>
          </cell>
          <cell r="Z70">
            <v>0</v>
          </cell>
        </row>
        <row r="71">
          <cell r="A71" t="str">
            <v>108S-385</v>
          </cell>
          <cell r="B71" t="str">
            <v>M &amp; R Equipment - Industrial</v>
          </cell>
          <cell r="C71">
            <v>37671.48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37671.48</v>
          </cell>
          <cell r="K71">
            <v>0</v>
          </cell>
          <cell r="L71">
            <v>37671.48</v>
          </cell>
          <cell r="N71">
            <v>0</v>
          </cell>
          <cell r="P71">
            <v>0</v>
          </cell>
          <cell r="U71">
            <v>0</v>
          </cell>
          <cell r="Z71">
            <v>0</v>
          </cell>
        </row>
        <row r="72">
          <cell r="A72" t="str">
            <v>108S-387</v>
          </cell>
          <cell r="B72" t="str">
            <v>Other Equipment</v>
          </cell>
          <cell r="C72">
            <v>-3936.04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-3936.04</v>
          </cell>
          <cell r="K72">
            <v>0</v>
          </cell>
          <cell r="L72">
            <v>-3936.04</v>
          </cell>
          <cell r="N72">
            <v>0</v>
          </cell>
          <cell r="P72">
            <v>0</v>
          </cell>
          <cell r="U72">
            <v>0</v>
          </cell>
          <cell r="Z72">
            <v>0</v>
          </cell>
        </row>
        <row r="73">
          <cell r="A73">
            <v>0</v>
          </cell>
          <cell r="B73" t="str">
            <v>Subtotal of Accrued Asset Removal Costs</v>
          </cell>
          <cell r="C73">
            <v>-4917564.55</v>
          </cell>
          <cell r="D73">
            <v>-30787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-4948351.55</v>
          </cell>
          <cell r="K73">
            <v>0</v>
          </cell>
          <cell r="L73">
            <v>-4948351.55</v>
          </cell>
          <cell r="N73">
            <v>2.30556906899437E-09</v>
          </cell>
          <cell r="P73">
            <v>0</v>
          </cell>
          <cell r="U73">
            <v>30787.0000000022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-32121030.67</v>
          </cell>
          <cell r="K74">
            <v>0</v>
          </cell>
          <cell r="L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Accum Depreciation w/o Accrued Asset</v>
          </cell>
          <cell r="B76">
            <v>0</v>
          </cell>
          <cell r="C76">
            <v>-26935810.12</v>
          </cell>
          <cell r="D76">
            <v>-236861</v>
          </cell>
          <cell r="E76">
            <v>0</v>
          </cell>
          <cell r="F76">
            <v>0</v>
          </cell>
          <cell r="G76">
            <v>0</v>
          </cell>
          <cell r="H76">
            <v>-8</v>
          </cell>
          <cell r="I76">
            <v>0</v>
          </cell>
          <cell r="J76">
            <v>-27172679.12</v>
          </cell>
          <cell r="K76">
            <v>0</v>
          </cell>
          <cell r="L76">
            <v>-32121030.67</v>
          </cell>
          <cell r="N76">
            <v>2.10911821341142E-09</v>
          </cell>
          <cell r="U76">
            <v>259280.000000004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P77">
            <v>0</v>
          </cell>
        </row>
        <row r="78">
          <cell r="A78">
            <v>0</v>
          </cell>
          <cell r="B78">
            <v>0</v>
          </cell>
          <cell r="C78">
            <v>-31853374.67</v>
          </cell>
          <cell r="D78">
            <v>-267648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G/L Balance</v>
          </cell>
          <cell r="K78">
            <v>0</v>
          </cell>
          <cell r="L78">
            <v>-32121030.67</v>
          </cell>
          <cell r="P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32121022.67</v>
          </cell>
          <cell r="I79">
            <v>0</v>
          </cell>
          <cell r="J79" t="str">
            <v>Difference</v>
          </cell>
          <cell r="K79">
            <v>0</v>
          </cell>
          <cell r="L79">
            <v>0</v>
          </cell>
          <cell r="N79">
            <v>-2.10911821341142E-09</v>
          </cell>
        </row>
        <row r="80">
          <cell r="L80">
            <v>0</v>
          </cell>
          <cell r="N80">
            <v>0</v>
          </cell>
        </row>
        <row r="81">
          <cell r="C81">
            <v>0</v>
          </cell>
          <cell r="J81">
            <v>0</v>
          </cell>
          <cell r="L81">
            <v>0</v>
          </cell>
          <cell r="N81">
            <v>0</v>
          </cell>
        </row>
        <row r="82">
          <cell r="C82">
            <v>0</v>
          </cell>
          <cell r="J82">
            <v>0</v>
          </cell>
          <cell r="L82">
            <v>0</v>
          </cell>
        </row>
        <row r="83">
          <cell r="B83" t="str">
            <v>See Kathy W-Summary of Comparisons Study to Report to GL for recalculating of A/D on 391 accounts which was entered 12/17</v>
          </cell>
          <cell r="J83">
            <v>0</v>
          </cell>
          <cell r="L83">
            <v>0</v>
          </cell>
          <cell r="N83">
            <v>0</v>
          </cell>
        </row>
        <row r="84">
          <cell r="B84" t="str">
            <v>W:\Accounting\Fixed Assets\Depreciation &amp; Plant Rollforward\CFG\2017\Rate Adjustment for 391 accounts 2014-2017</v>
          </cell>
          <cell r="C84">
            <v>0</v>
          </cell>
          <cell r="D84">
            <v>0</v>
          </cell>
        </row>
        <row r="85">
          <cell r="C85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Variance"/>
      <sheetName val="NYMEX Variance"/>
      <sheetName val="Other Variances"/>
      <sheetName val="Basis Variance"/>
      <sheetName val="Actuals"/>
      <sheetName val="PlanHedge"/>
      <sheetName val="Plan"/>
      <sheetName val="Assumptions"/>
      <sheetName val="AddtnlH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  <cell r="M4">
            <v>11</v>
          </cell>
          <cell r="N4">
            <v>12</v>
          </cell>
        </row>
        <row r="6">
          <cell r="C6">
            <v>5424.956</v>
          </cell>
          <cell r="D6">
            <v>4928.186</v>
          </cell>
          <cell r="E6">
            <v>5424.956</v>
          </cell>
          <cell r="F6">
            <v>5259.366</v>
          </cell>
          <cell r="G6">
            <v>5424.956</v>
          </cell>
          <cell r="H6">
            <v>5259.366</v>
          </cell>
          <cell r="I6">
            <v>5424.956</v>
          </cell>
          <cell r="J6">
            <v>5424.956</v>
          </cell>
          <cell r="K6">
            <v>5259.366</v>
          </cell>
          <cell r="L6">
            <v>5424.956</v>
          </cell>
          <cell r="M6">
            <v>5259.366</v>
          </cell>
          <cell r="N6">
            <v>5424.956</v>
          </cell>
        </row>
        <row r="7">
          <cell r="C7">
            <v>4.63977467098351</v>
          </cell>
          <cell r="D7">
            <v>4.63748499752242</v>
          </cell>
          <cell r="E7">
            <v>4.63977467098351</v>
          </cell>
          <cell r="F7">
            <v>4.64269587627102</v>
          </cell>
          <cell r="G7">
            <v>4.64341755767236</v>
          </cell>
          <cell r="H7">
            <v>4.64269587627102</v>
          </cell>
          <cell r="I7">
            <v>4.64341755767236</v>
          </cell>
          <cell r="J7">
            <v>4.64341755767236</v>
          </cell>
          <cell r="K7">
            <v>4.64269587627102</v>
          </cell>
          <cell r="L7">
            <v>4.64341755767236</v>
          </cell>
          <cell r="M7">
            <v>4.64205416394295</v>
          </cell>
          <cell r="N7">
            <v>4.6427746953155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-0.2825</v>
          </cell>
          <cell r="D15">
            <v>-0.2825</v>
          </cell>
          <cell r="E15">
            <v>-0.2825</v>
          </cell>
          <cell r="F15">
            <v>-0.24</v>
          </cell>
          <cell r="G15">
            <v>-0.24</v>
          </cell>
          <cell r="H15">
            <v>-0.24</v>
          </cell>
          <cell r="I15">
            <v>-0.24</v>
          </cell>
          <cell r="J15">
            <v>-0.24</v>
          </cell>
          <cell r="K15">
            <v>-0.24</v>
          </cell>
          <cell r="L15">
            <v>-0.24</v>
          </cell>
          <cell r="M15">
            <v>-0.2475</v>
          </cell>
          <cell r="N15">
            <v>-0.2475</v>
          </cell>
        </row>
        <row r="16">
          <cell r="C16">
            <v>0.2825</v>
          </cell>
          <cell r="D16">
            <v>0.2825</v>
          </cell>
          <cell r="E16">
            <v>0.2825</v>
          </cell>
          <cell r="F16">
            <v>0.24</v>
          </cell>
          <cell r="G16">
            <v>0.24</v>
          </cell>
          <cell r="H16">
            <v>0.24</v>
          </cell>
          <cell r="I16">
            <v>0.24</v>
          </cell>
          <cell r="J16">
            <v>0.24</v>
          </cell>
          <cell r="K16">
            <v>0.24</v>
          </cell>
          <cell r="L16">
            <v>0.24</v>
          </cell>
          <cell r="M16">
            <v>0.2475</v>
          </cell>
          <cell r="N16">
            <v>0.2475</v>
          </cell>
        </row>
        <row r="19">
          <cell r="C19">
            <v>36.0113145055749</v>
          </cell>
          <cell r="D19">
            <v>45.7714200119691</v>
          </cell>
          <cell r="E19">
            <v>32.8649716526858</v>
          </cell>
          <cell r="F19">
            <v>8.63528001518009</v>
          </cell>
          <cell r="G19">
            <v>9.82030743409301</v>
          </cell>
          <cell r="H19">
            <v>3.5635316501</v>
          </cell>
          <cell r="I19">
            <v>5.8311375934209</v>
          </cell>
          <cell r="J19">
            <v>7.71218379046539</v>
          </cell>
          <cell r="K19">
            <v>8.95001991788602</v>
          </cell>
          <cell r="L19">
            <v>14.4400132543471</v>
          </cell>
          <cell r="M19">
            <v>18.9614948767769</v>
          </cell>
          <cell r="N19">
            <v>42.5796616697634</v>
          </cell>
        </row>
        <row r="20">
          <cell r="C20">
            <v>4.19926799851851</v>
          </cell>
          <cell r="D20">
            <v>4.19926799851851</v>
          </cell>
          <cell r="E20">
            <v>4.19926799851851</v>
          </cell>
          <cell r="F20">
            <v>4.24176799851851</v>
          </cell>
          <cell r="G20">
            <v>4.24176799851851</v>
          </cell>
          <cell r="H20">
            <v>4.24176799851851</v>
          </cell>
          <cell r="I20">
            <v>4.24176799851851</v>
          </cell>
          <cell r="J20">
            <v>4.24176799851851</v>
          </cell>
          <cell r="K20">
            <v>4.24176799851851</v>
          </cell>
          <cell r="L20">
            <v>4.24176799851851</v>
          </cell>
          <cell r="M20">
            <v>4.23426799851851</v>
          </cell>
          <cell r="N20">
            <v>4.23426799851851</v>
          </cell>
        </row>
        <row r="21">
          <cell r="C21">
            <v>3.91676799851851</v>
          </cell>
          <cell r="D21">
            <v>3.91676799851851</v>
          </cell>
          <cell r="E21">
            <v>3.91676799851851</v>
          </cell>
          <cell r="F21">
            <v>4.00176799851851</v>
          </cell>
          <cell r="G21">
            <v>4.00176799851851</v>
          </cell>
          <cell r="H21">
            <v>4.00176799851851</v>
          </cell>
          <cell r="I21">
            <v>4.00176799851851</v>
          </cell>
          <cell r="J21">
            <v>4.00176799851851</v>
          </cell>
          <cell r="K21">
            <v>4.00176799851851</v>
          </cell>
          <cell r="L21">
            <v>4.00176799851851</v>
          </cell>
          <cell r="M21">
            <v>3.98676799851851</v>
          </cell>
          <cell r="N21">
            <v>3.98676799851851</v>
          </cell>
        </row>
        <row r="22">
          <cell r="C22">
            <v>0.2825</v>
          </cell>
          <cell r="D22">
            <v>0.2825</v>
          </cell>
          <cell r="E22">
            <v>0.2825</v>
          </cell>
          <cell r="F22">
            <v>0.24</v>
          </cell>
          <cell r="G22">
            <v>0.24</v>
          </cell>
          <cell r="H22">
            <v>0.24</v>
          </cell>
          <cell r="I22">
            <v>0.24</v>
          </cell>
          <cell r="J22">
            <v>0.24</v>
          </cell>
          <cell r="K22">
            <v>0.24</v>
          </cell>
          <cell r="L22">
            <v>0.24</v>
          </cell>
          <cell r="M22">
            <v>0.2475</v>
          </cell>
          <cell r="N22">
            <v>0.2475</v>
          </cell>
        </row>
        <row r="25">
          <cell r="C25">
            <v>368.32246</v>
          </cell>
          <cell r="D25">
            <v>332.078692</v>
          </cell>
          <cell r="E25">
            <v>302.908804</v>
          </cell>
          <cell r="F25">
            <v>205.944024</v>
          </cell>
          <cell r="G25">
            <v>129.2071</v>
          </cell>
          <cell r="H25">
            <v>86.867044</v>
          </cell>
          <cell r="I25">
            <v>49.611276</v>
          </cell>
          <cell r="J25">
            <v>66.981244</v>
          </cell>
          <cell r="K25">
            <v>107.642392</v>
          </cell>
          <cell r="L25">
            <v>187.759396</v>
          </cell>
          <cell r="M25">
            <v>244.601412</v>
          </cell>
          <cell r="N25">
            <v>265.023572</v>
          </cell>
        </row>
        <row r="26">
          <cell r="C26">
            <v>3.17963496637848</v>
          </cell>
          <cell r="D26">
            <v>3.17963496637848</v>
          </cell>
          <cell r="E26">
            <v>3.17963496637848</v>
          </cell>
          <cell r="F26">
            <v>3.17963496637848</v>
          </cell>
          <cell r="G26">
            <v>3.17963496637848</v>
          </cell>
          <cell r="H26">
            <v>3.22766570605187</v>
          </cell>
          <cell r="I26">
            <v>3.22766570605187</v>
          </cell>
          <cell r="J26">
            <v>3.22766570605187</v>
          </cell>
          <cell r="K26">
            <v>3.22766570605187</v>
          </cell>
          <cell r="L26">
            <v>3.22766570605187</v>
          </cell>
          <cell r="M26">
            <v>3.22766570605187</v>
          </cell>
          <cell r="N26">
            <v>3.22766570605187</v>
          </cell>
        </row>
        <row r="27">
          <cell r="C27">
            <v>2.43963496637848</v>
          </cell>
          <cell r="D27">
            <v>2.43963496637848</v>
          </cell>
          <cell r="E27">
            <v>2.43963496637848</v>
          </cell>
          <cell r="F27">
            <v>2.77963496637848</v>
          </cell>
          <cell r="G27">
            <v>2.77963496637848</v>
          </cell>
          <cell r="H27">
            <v>2.82766570605187</v>
          </cell>
          <cell r="I27">
            <v>2.82766570605187</v>
          </cell>
          <cell r="J27">
            <v>2.82766570605187</v>
          </cell>
          <cell r="K27">
            <v>2.82766570605187</v>
          </cell>
          <cell r="L27">
            <v>2.82766570605187</v>
          </cell>
          <cell r="M27">
            <v>2.66766570605187</v>
          </cell>
          <cell r="N27">
            <v>2.66766570605187</v>
          </cell>
        </row>
        <row r="28">
          <cell r="C28">
            <v>0.74</v>
          </cell>
          <cell r="D28">
            <v>0.74</v>
          </cell>
          <cell r="E28">
            <v>0.74</v>
          </cell>
          <cell r="F28">
            <v>0.4</v>
          </cell>
          <cell r="G28">
            <v>0.4</v>
          </cell>
          <cell r="H28">
            <v>0.4</v>
          </cell>
          <cell r="I28">
            <v>0.4</v>
          </cell>
          <cell r="J28">
            <v>0.4</v>
          </cell>
          <cell r="K28">
            <v>0.4</v>
          </cell>
          <cell r="L28">
            <v>0.4</v>
          </cell>
          <cell r="M28">
            <v>0.56</v>
          </cell>
          <cell r="N28">
            <v>0.56</v>
          </cell>
        </row>
      </sheetData>
      <sheetData sheetId="6" refreshError="1"/>
      <sheetData sheetId="7" refreshError="1"/>
      <sheetData sheetId="8" refreshError="1"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  <cell r="M4">
            <v>11</v>
          </cell>
          <cell r="N4">
            <v>12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EQUITABLE ENERGY"/>
      <sheetName val="ERIASMG"/>
      <sheetName val="BEG BALANCES"/>
      <sheetName val="EQT PROD"/>
      <sheetName val="WESTERN REG"/>
      <sheetName val="ET BLUEGRASS"/>
      <sheetName val="GOV'T SVS"/>
      <sheetName val="FAC"/>
      <sheetName val="3 RIVERS"/>
      <sheetName val="ETMSCO"/>
      <sheetName val="EQT PROD EAST"/>
      <sheetName val="EQT PRODUCTION GULF COAST"/>
      <sheetName val="NORA"/>
      <sheetName val="KY HYDRO"/>
      <sheetName val="UNION DRILLING"/>
      <sheetName val="ERI"/>
      <sheetName val="EQT ENERGY S&amp;T"/>
      <sheetName val="KWVA GAS CO"/>
      <sheetName val="KWVA MKTG SVCS"/>
      <sheetName val="EQUITRANS"/>
      <sheetName val="NORESCO"/>
      <sheetName val="ERI MAN"/>
      <sheetName val="EREC PROP"/>
      <sheetName val="EQT CAP"/>
      <sheetName val="AB PARTNER"/>
      <sheetName val="EREC NEV"/>
      <sheetName val="1287-522"/>
      <sheetName val="4641-055 $US"/>
      <sheetName val="ERI INVESTMENTS"/>
      <sheetName val="ERI HOLDINGS"/>
      <sheetName val="END BAL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put&amp;Instruc"/>
      <sheetName val="Segment Page"/>
      <sheetName val="2008 Plan"/>
      <sheetName val="2008 Actuals"/>
      <sheetName val="2007Actual"/>
      <sheetName val="2008 Forecast"/>
      <sheetName val="MonthlyVolumes"/>
      <sheetName val="Price Volume Variance"/>
      <sheetName val="Quarter Price Volume Variance"/>
      <sheetName val="FCC NI Variance Analysis"/>
      <sheetName val="FCC Variance Analysis "/>
      <sheetName val="YTDIS"/>
      <sheetName val="Gath Breakout"/>
      <sheetName val="YTDISTable"/>
    </sheetNames>
    <sheetDataSet>
      <sheetData sheetId="0"/>
      <sheetData sheetId="1"/>
      <sheetData sheetId="2" refreshError="1">
        <row r="9">
          <cell r="I9">
            <v>1</v>
          </cell>
          <cell r="J9">
            <v>2</v>
          </cell>
          <cell r="K9">
            <v>3</v>
          </cell>
          <cell r="L9">
            <v>4</v>
          </cell>
          <cell r="M9">
            <v>5</v>
          </cell>
          <cell r="N9">
            <v>6</v>
          </cell>
          <cell r="O9">
            <v>7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12</v>
          </cell>
          <cell r="U9">
            <v>13</v>
          </cell>
          <cell r="W9">
            <v>1</v>
          </cell>
          <cell r="X9">
            <v>2</v>
          </cell>
          <cell r="Y9">
            <v>3</v>
          </cell>
          <cell r="Z9">
            <v>4</v>
          </cell>
          <cell r="AA9">
            <v>5</v>
          </cell>
          <cell r="AB9">
            <v>6</v>
          </cell>
          <cell r="AC9">
            <v>7</v>
          </cell>
          <cell r="AD9">
            <v>8</v>
          </cell>
          <cell r="AE9">
            <v>9</v>
          </cell>
          <cell r="AF9">
            <v>10</v>
          </cell>
          <cell r="AG9">
            <v>11</v>
          </cell>
          <cell r="AH9">
            <v>12</v>
          </cell>
          <cell r="AI9">
            <v>13</v>
          </cell>
          <cell r="AK9">
            <v>1</v>
          </cell>
          <cell r="AL9">
            <v>2</v>
          </cell>
          <cell r="AM9">
            <v>3</v>
          </cell>
          <cell r="AN9">
            <v>4</v>
          </cell>
        </row>
        <row r="10">
          <cell r="I10">
            <v>8</v>
          </cell>
          <cell r="J10">
            <v>8</v>
          </cell>
          <cell r="K10">
            <v>8</v>
          </cell>
          <cell r="L10">
            <v>8</v>
          </cell>
          <cell r="M10">
            <v>8</v>
          </cell>
          <cell r="N10">
            <v>8</v>
          </cell>
          <cell r="O10">
            <v>8</v>
          </cell>
          <cell r="P10">
            <v>8</v>
          </cell>
          <cell r="Q10">
            <v>8</v>
          </cell>
          <cell r="R10">
            <v>8</v>
          </cell>
          <cell r="S10">
            <v>8</v>
          </cell>
          <cell r="T10">
            <v>8</v>
          </cell>
          <cell r="U10">
            <v>8</v>
          </cell>
          <cell r="W10">
            <v>8</v>
          </cell>
          <cell r="X10">
            <v>8</v>
          </cell>
          <cell r="Y10">
            <v>8</v>
          </cell>
          <cell r="Z10">
            <v>8</v>
          </cell>
          <cell r="AA10">
            <v>8</v>
          </cell>
          <cell r="AB10">
            <v>8</v>
          </cell>
          <cell r="AC10">
            <v>8</v>
          </cell>
          <cell r="AD10">
            <v>8</v>
          </cell>
          <cell r="AE10">
            <v>8</v>
          </cell>
          <cell r="AF10">
            <v>8</v>
          </cell>
          <cell r="AG10">
            <v>8</v>
          </cell>
          <cell r="AH10">
            <v>8</v>
          </cell>
          <cell r="AI10">
            <v>8</v>
          </cell>
          <cell r="AK10">
            <v>8</v>
          </cell>
          <cell r="AL10">
            <v>8</v>
          </cell>
          <cell r="AM10">
            <v>8</v>
          </cell>
          <cell r="AN10">
            <v>8</v>
          </cell>
        </row>
        <row r="11">
          <cell r="U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I12">
            <v>26.9500000011</v>
          </cell>
          <cell r="J12">
            <v>30.4500000011</v>
          </cell>
          <cell r="K12">
            <v>35.9500000011</v>
          </cell>
          <cell r="L12">
            <v>45.4000000011</v>
          </cell>
          <cell r="M12">
            <v>51.4000000011</v>
          </cell>
          <cell r="N12">
            <v>60.900000001175</v>
          </cell>
          <cell r="O12">
            <v>50.450000001175</v>
          </cell>
          <cell r="P12">
            <v>64.1500000011</v>
          </cell>
          <cell r="Q12">
            <v>63.6500000011</v>
          </cell>
          <cell r="R12">
            <v>59.6500000011</v>
          </cell>
          <cell r="S12">
            <v>47.1500000012</v>
          </cell>
          <cell r="T12">
            <v>26.6500000012</v>
          </cell>
          <cell r="U12">
            <v>562.75000001355</v>
          </cell>
          <cell r="W12">
            <v>26.9500000011</v>
          </cell>
          <cell r="X12">
            <v>57.4000000022</v>
          </cell>
          <cell r="Y12">
            <v>93.3500000033</v>
          </cell>
          <cell r="Z12">
            <v>138.7500000044</v>
          </cell>
          <cell r="AA12">
            <v>190.1500000055</v>
          </cell>
          <cell r="AB12">
            <v>251.050000006675</v>
          </cell>
          <cell r="AC12">
            <v>301.50000000785</v>
          </cell>
          <cell r="AD12">
            <v>365.65000000895</v>
          </cell>
          <cell r="AE12">
            <v>429.30000001005</v>
          </cell>
          <cell r="AF12">
            <v>488.95000001115</v>
          </cell>
          <cell r="AG12">
            <v>536.10000001235</v>
          </cell>
          <cell r="AH12">
            <v>562.75000001355</v>
          </cell>
          <cell r="AI12">
            <v>562.75000001355</v>
          </cell>
          <cell r="AK12">
            <v>93.3500000033</v>
          </cell>
          <cell r="AL12">
            <v>157.700000003375</v>
          </cell>
          <cell r="AM12">
            <v>178.250000003375</v>
          </cell>
          <cell r="AN12">
            <v>133.4500000035</v>
          </cell>
        </row>
        <row r="13">
          <cell r="U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I14">
            <v>37.0000000011</v>
          </cell>
          <cell r="J14">
            <v>42.0000000011</v>
          </cell>
          <cell r="K14">
            <v>49.0000000011</v>
          </cell>
          <cell r="L14">
            <v>59.0000000011</v>
          </cell>
          <cell r="M14">
            <v>68.0000000011</v>
          </cell>
          <cell r="N14">
            <v>78.0000000012</v>
          </cell>
          <cell r="O14">
            <v>64.0000000012</v>
          </cell>
          <cell r="P14">
            <v>85.0000000011</v>
          </cell>
          <cell r="Q14">
            <v>84.0000000011</v>
          </cell>
          <cell r="R14">
            <v>79.0000000011</v>
          </cell>
          <cell r="S14">
            <v>64.0000000012</v>
          </cell>
          <cell r="T14">
            <v>41.0000000012</v>
          </cell>
          <cell r="U14">
            <v>750.0000000136</v>
          </cell>
          <cell r="W14">
            <v>37.0000000011</v>
          </cell>
          <cell r="X14">
            <v>79.0000000022</v>
          </cell>
          <cell r="Y14">
            <v>128.0000000033</v>
          </cell>
          <cell r="Z14">
            <v>187.0000000044</v>
          </cell>
          <cell r="AA14">
            <v>255.0000000055</v>
          </cell>
          <cell r="AB14">
            <v>333.0000000067</v>
          </cell>
          <cell r="AC14">
            <v>397.0000000079</v>
          </cell>
          <cell r="AD14">
            <v>482.000000009</v>
          </cell>
          <cell r="AE14">
            <v>566.0000000101</v>
          </cell>
          <cell r="AF14">
            <v>645.0000000112</v>
          </cell>
          <cell r="AG14">
            <v>709.0000000124</v>
          </cell>
          <cell r="AH14">
            <v>750.0000000136</v>
          </cell>
          <cell r="AI14">
            <v>750.0000000136</v>
          </cell>
          <cell r="AK14">
            <v>128.0000000033</v>
          </cell>
          <cell r="AL14">
            <v>205.0000000034</v>
          </cell>
          <cell r="AM14">
            <v>233.0000000034</v>
          </cell>
          <cell r="AN14">
            <v>184.0000000035</v>
          </cell>
        </row>
        <row r="15">
          <cell r="U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I16">
            <v>7879.41784072259</v>
          </cell>
          <cell r="J16">
            <v>7342.87717689624</v>
          </cell>
          <cell r="K16">
            <v>7799.15181795936</v>
          </cell>
          <cell r="L16">
            <v>7710.76311942315</v>
          </cell>
          <cell r="M16">
            <v>7486.4878924788</v>
          </cell>
          <cell r="N16">
            <v>7865.86382549105</v>
          </cell>
          <cell r="O16">
            <v>8206.60838453613</v>
          </cell>
          <cell r="P16">
            <v>8370.70912288603</v>
          </cell>
          <cell r="Q16">
            <v>7951.05606372919</v>
          </cell>
          <cell r="R16">
            <v>8596.52306934868</v>
          </cell>
          <cell r="S16">
            <v>8509.08919082997</v>
          </cell>
          <cell r="T16">
            <v>8947.31949567268</v>
          </cell>
          <cell r="U16">
            <v>96665.8669999739</v>
          </cell>
          <cell r="W16">
            <v>7879.41784072259</v>
          </cell>
          <cell r="X16">
            <v>15222.2950176188</v>
          </cell>
          <cell r="Y16">
            <v>23021.4468355782</v>
          </cell>
          <cell r="Z16">
            <v>30732.2099550013</v>
          </cell>
          <cell r="AA16">
            <v>38218.6978474801</v>
          </cell>
          <cell r="AB16">
            <v>46084.5616729712</v>
          </cell>
          <cell r="AC16">
            <v>54291.1700575073</v>
          </cell>
          <cell r="AD16">
            <v>62661.8791803933</v>
          </cell>
          <cell r="AE16">
            <v>70612.9352441225</v>
          </cell>
          <cell r="AF16">
            <v>79209.4583134712</v>
          </cell>
          <cell r="AG16">
            <v>87718.5475043012</v>
          </cell>
          <cell r="AH16">
            <v>96665.8669999739</v>
          </cell>
          <cell r="AI16">
            <v>96665.8669999739</v>
          </cell>
          <cell r="AK16">
            <v>23021.4468355782</v>
          </cell>
          <cell r="AL16">
            <v>23063.114837393</v>
          </cell>
          <cell r="AM16">
            <v>24528.3735711514</v>
          </cell>
          <cell r="AN16">
            <v>26052.9317558513</v>
          </cell>
        </row>
        <row r="17">
          <cell r="I17">
            <v>61646.630621332</v>
          </cell>
          <cell r="J17">
            <v>62983.1739708729</v>
          </cell>
          <cell r="K17">
            <v>71362.341772889</v>
          </cell>
          <cell r="L17">
            <v>72505.8954690717</v>
          </cell>
          <cell r="M17">
            <v>87254.1673731355</v>
          </cell>
          <cell r="N17">
            <v>90364.8440028997</v>
          </cell>
          <cell r="O17">
            <v>102907.394499636</v>
          </cell>
          <cell r="P17">
            <v>107910.620669314</v>
          </cell>
          <cell r="Q17">
            <v>115663.933660431</v>
          </cell>
          <cell r="R17">
            <v>124075.978396887</v>
          </cell>
          <cell r="S17">
            <v>113430.204902038</v>
          </cell>
          <cell r="T17">
            <v>98461.1235792337</v>
          </cell>
          <cell r="U17">
            <v>1108566.30891774</v>
          </cell>
          <cell r="W17">
            <v>61646.630621332</v>
          </cell>
          <cell r="X17">
            <v>124629.804592205</v>
          </cell>
          <cell r="Y17">
            <v>195992.146365094</v>
          </cell>
          <cell r="Z17">
            <v>268498.041834166</v>
          </cell>
          <cell r="AA17">
            <v>355752.209207301</v>
          </cell>
          <cell r="AB17">
            <v>446117.053210201</v>
          </cell>
          <cell r="AC17">
            <v>549024.447709837</v>
          </cell>
          <cell r="AD17">
            <v>656935.068379151</v>
          </cell>
          <cell r="AE17">
            <v>772599.002039582</v>
          </cell>
          <cell r="AF17">
            <v>896674.980436469</v>
          </cell>
          <cell r="AG17">
            <v>1010105.18533851</v>
          </cell>
          <cell r="AH17">
            <v>1108566.30891774</v>
          </cell>
          <cell r="AI17">
            <v>1108566.30891774</v>
          </cell>
          <cell r="AK17">
            <v>195992.146365094</v>
          </cell>
          <cell r="AL17">
            <v>250124.906845107</v>
          </cell>
          <cell r="AM17">
            <v>326481.948829381</v>
          </cell>
          <cell r="AN17">
            <v>335967.306878159</v>
          </cell>
        </row>
        <row r="21">
          <cell r="I21">
            <v>6470.16672974903</v>
          </cell>
          <cell r="J21">
            <v>6043.62588035347</v>
          </cell>
          <cell r="K21">
            <v>6436.41346443059</v>
          </cell>
          <cell r="L21">
            <v>6360.94788781098</v>
          </cell>
          <cell r="M21">
            <v>6125.70302684635</v>
          </cell>
          <cell r="N21">
            <v>6507.48273490897</v>
          </cell>
          <cell r="O21">
            <v>6805.03470482878</v>
          </cell>
          <cell r="P21">
            <v>6967.56171636721</v>
          </cell>
          <cell r="Q21">
            <v>6677.25534708045</v>
          </cell>
          <cell r="R21">
            <v>7193.90695330199</v>
          </cell>
          <cell r="S21">
            <v>7126.08497610319</v>
          </cell>
          <cell r="T21">
            <v>7510.45017536107</v>
          </cell>
          <cell r="U21">
            <v>80224.6335971421</v>
          </cell>
          <cell r="W21">
            <v>6470.16672974903</v>
          </cell>
          <cell r="X21">
            <v>12513.7926101025</v>
          </cell>
          <cell r="Y21">
            <v>18950.2060745331</v>
          </cell>
          <cell r="Z21">
            <v>25311.1539623441</v>
          </cell>
          <cell r="AA21">
            <v>31436.8569891904</v>
          </cell>
          <cell r="AB21">
            <v>37944.3397240994</v>
          </cell>
          <cell r="AC21">
            <v>44749.3744289282</v>
          </cell>
          <cell r="AD21">
            <v>51716.9361452954</v>
          </cell>
          <cell r="AE21">
            <v>58394.1914923758</v>
          </cell>
          <cell r="AF21">
            <v>65588.0984456778</v>
          </cell>
          <cell r="AG21">
            <v>72714.183421781</v>
          </cell>
          <cell r="AH21">
            <v>80224.6335971421</v>
          </cell>
          <cell r="AI21">
            <v>80224.6335971421</v>
          </cell>
          <cell r="AK21">
            <v>18950.2060745331</v>
          </cell>
          <cell r="AL21">
            <v>18994.1336495663</v>
          </cell>
          <cell r="AM21">
            <v>20449.8517682764</v>
          </cell>
          <cell r="AN21">
            <v>21830.4421047662</v>
          </cell>
        </row>
        <row r="22">
          <cell r="I22">
            <v>5.05</v>
          </cell>
          <cell r="J22">
            <v>5.03</v>
          </cell>
          <cell r="K22">
            <v>5.04</v>
          </cell>
          <cell r="L22">
            <v>4.67</v>
          </cell>
          <cell r="M22">
            <v>4.37</v>
          </cell>
          <cell r="N22">
            <v>4.58</v>
          </cell>
          <cell r="O22">
            <v>4.6</v>
          </cell>
          <cell r="P22">
            <v>4.64</v>
          </cell>
          <cell r="Q22">
            <v>4.61</v>
          </cell>
          <cell r="R22">
            <v>4.7</v>
          </cell>
          <cell r="S22">
            <v>4.88</v>
          </cell>
          <cell r="T22">
            <v>4.94</v>
          </cell>
          <cell r="U22">
            <v>4.76</v>
          </cell>
          <cell r="W22">
            <v>5.05</v>
          </cell>
          <cell r="X22">
            <v>5.04</v>
          </cell>
          <cell r="Y22">
            <v>5.04</v>
          </cell>
          <cell r="Z22">
            <v>4.95</v>
          </cell>
          <cell r="AA22">
            <v>4.84</v>
          </cell>
          <cell r="AB22">
            <v>4.79</v>
          </cell>
          <cell r="AC22">
            <v>4.76</v>
          </cell>
          <cell r="AD22">
            <v>4.75</v>
          </cell>
          <cell r="AE22">
            <v>4.73</v>
          </cell>
          <cell r="AF22">
            <v>4.73</v>
          </cell>
          <cell r="AG22">
            <v>4.74</v>
          </cell>
          <cell r="AH22">
            <v>4.76</v>
          </cell>
          <cell r="AI22">
            <v>4.76</v>
          </cell>
          <cell r="AK22">
            <v>5.04</v>
          </cell>
          <cell r="AL22">
            <v>4.54</v>
          </cell>
          <cell r="AM22">
            <v>4.62</v>
          </cell>
          <cell r="AN22">
            <v>4.84</v>
          </cell>
        </row>
        <row r="24">
          <cell r="I24">
            <v>6470.16672974903</v>
          </cell>
          <cell r="J24">
            <v>6043.62588035347</v>
          </cell>
          <cell r="K24">
            <v>6436.41346443059</v>
          </cell>
          <cell r="L24">
            <v>6360.94788781098</v>
          </cell>
          <cell r="M24">
            <v>6125.70302684635</v>
          </cell>
          <cell r="N24">
            <v>6507.48273490897</v>
          </cell>
          <cell r="O24">
            <v>6805.03470482878</v>
          </cell>
          <cell r="P24">
            <v>6967.56171636721</v>
          </cell>
          <cell r="Q24">
            <v>6677.25534708045</v>
          </cell>
          <cell r="R24">
            <v>7193.90695330199</v>
          </cell>
          <cell r="S24">
            <v>7126.08497610319</v>
          </cell>
          <cell r="T24">
            <v>7510.45017536107</v>
          </cell>
          <cell r="U24">
            <v>80224.6335971421</v>
          </cell>
          <cell r="W24">
            <v>6470.16672974903</v>
          </cell>
          <cell r="X24">
            <v>12513.7926101025</v>
          </cell>
          <cell r="Y24">
            <v>18950.2060745331</v>
          </cell>
          <cell r="Z24">
            <v>25311.1539623441</v>
          </cell>
          <cell r="AA24">
            <v>31436.8569891904</v>
          </cell>
          <cell r="AB24">
            <v>37944.3397240994</v>
          </cell>
          <cell r="AC24">
            <v>44749.3744289282</v>
          </cell>
          <cell r="AD24">
            <v>51716.9361452954</v>
          </cell>
          <cell r="AE24">
            <v>58394.1914923758</v>
          </cell>
          <cell r="AF24">
            <v>65588.0984456778</v>
          </cell>
          <cell r="AG24">
            <v>72714.183421781</v>
          </cell>
          <cell r="AH24">
            <v>80224.6335971421</v>
          </cell>
          <cell r="AI24">
            <v>80224.6335971421</v>
          </cell>
          <cell r="AK24">
            <v>18950.2060745331</v>
          </cell>
          <cell r="AL24">
            <v>18994.1336495663</v>
          </cell>
          <cell r="AM24">
            <v>20449.8517682764</v>
          </cell>
          <cell r="AN24">
            <v>21830.4421047662</v>
          </cell>
        </row>
        <row r="25">
          <cell r="I25">
            <v>5.05</v>
          </cell>
          <cell r="J25">
            <v>5.03482094234836</v>
          </cell>
          <cell r="K25">
            <v>5.03936118618051</v>
          </cell>
          <cell r="L25">
            <v>4.67014869693464</v>
          </cell>
          <cell r="M25">
            <v>4.37364114471803</v>
          </cell>
          <cell r="N25">
            <v>4.58251274338306</v>
          </cell>
          <cell r="O25">
            <v>4.60329805783941</v>
          </cell>
          <cell r="P25">
            <v>4.63734527105582</v>
          </cell>
          <cell r="Q25">
            <v>4.60691111087954</v>
          </cell>
          <cell r="R25">
            <v>4.69898293434045</v>
          </cell>
          <cell r="S25">
            <v>4.88436169125168</v>
          </cell>
          <cell r="T25">
            <v>4.93943225477379</v>
          </cell>
          <cell r="U25">
            <v>4.7613808994956</v>
          </cell>
          <cell r="W25">
            <v>5.05262610300404</v>
          </cell>
          <cell r="X25">
            <v>5.04402697298045</v>
          </cell>
          <cell r="Y25">
            <v>5.04244224441005</v>
          </cell>
          <cell r="Z25">
            <v>4.94888112673116</v>
          </cell>
          <cell r="AA25">
            <v>4.83679138123935</v>
          </cell>
          <cell r="AB25">
            <v>4.79318240404439</v>
          </cell>
          <cell r="AC25">
            <v>4.76430670282357</v>
          </cell>
          <cell r="AD25">
            <v>4.74720183008024</v>
          </cell>
          <cell r="AE25">
            <v>4.7311598757182</v>
          </cell>
          <cell r="AF25">
            <v>4.72763060855237</v>
          </cell>
          <cell r="AG25">
            <v>4.74299045942539</v>
          </cell>
          <cell r="AH25">
            <v>4.7613808994956</v>
          </cell>
          <cell r="AI25">
            <v>4.7613808994956</v>
          </cell>
          <cell r="AK25">
            <v>5.04244224441005</v>
          </cell>
          <cell r="AL25">
            <v>4.54449902483998</v>
          </cell>
          <cell r="AM25">
            <v>4.61607816695944</v>
          </cell>
          <cell r="AN25">
            <v>4.84221903557567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8"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  <cell r="N28" t="e">
            <v>#DIV/0!</v>
          </cell>
          <cell r="O28" t="e">
            <v>#DIV/0!</v>
          </cell>
          <cell r="P28" t="e">
            <v>#DIV/0!</v>
          </cell>
          <cell r="Q28" t="e">
            <v>#DIV/0!</v>
          </cell>
          <cell r="R28" t="e">
            <v>#DIV/0!</v>
          </cell>
          <cell r="S28" t="e">
            <v>#DIV/0!</v>
          </cell>
          <cell r="T28" t="e">
            <v>#DIV/0!</v>
          </cell>
          <cell r="U28" t="e">
            <v>#DIV/0!</v>
          </cell>
          <cell r="W28" t="e">
            <v>#DIV/0!</v>
          </cell>
          <cell r="X28" t="e">
            <v>#DIV/0!</v>
          </cell>
          <cell r="Y28" t="e">
            <v>#DIV/0!</v>
          </cell>
          <cell r="Z28" t="e">
            <v>#DIV/0!</v>
          </cell>
          <cell r="AA28" t="e">
            <v>#DIV/0!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 t="e">
            <v>#DIV/0!</v>
          </cell>
          <cell r="AG28" t="e">
            <v>#DIV/0!</v>
          </cell>
          <cell r="AH28" t="e">
            <v>#DIV/0!</v>
          </cell>
          <cell r="AI28" t="e">
            <v>#DIV/0!</v>
          </cell>
          <cell r="AK28" t="e">
            <v>#DIV/0!</v>
          </cell>
          <cell r="AL28" t="e">
            <v>#DIV/0!</v>
          </cell>
          <cell r="AM28" t="e">
            <v>#DIV/0!</v>
          </cell>
          <cell r="AN28" t="e">
            <v>#DIV/0!</v>
          </cell>
        </row>
        <row r="30">
          <cell r="I30">
            <v>7300.37435465629</v>
          </cell>
          <cell r="J30">
            <v>6805.60568739891</v>
          </cell>
          <cell r="K30">
            <v>7230.33181557088</v>
          </cell>
          <cell r="L30">
            <v>7144.92491385962</v>
          </cell>
          <cell r="M30">
            <v>6936.10178364993</v>
          </cell>
          <cell r="N30">
            <v>7288.15395358224</v>
          </cell>
          <cell r="O30">
            <v>7604.79790881544</v>
          </cell>
          <cell r="P30">
            <v>7758.14555753228</v>
          </cell>
          <cell r="Q30">
            <v>7364.96803803655</v>
          </cell>
          <cell r="R30">
            <v>7968.46381821833</v>
          </cell>
          <cell r="S30">
            <v>7888.03894219587</v>
          </cell>
          <cell r="T30">
            <v>8294.29964789884</v>
          </cell>
          <cell r="U30">
            <v>89584.2064214152</v>
          </cell>
          <cell r="W30">
            <v>7300.37435465629</v>
          </cell>
          <cell r="X30">
            <v>14105.9800420552</v>
          </cell>
          <cell r="Y30">
            <v>21336.3118576261</v>
          </cell>
          <cell r="Z30">
            <v>28481.2367714857</v>
          </cell>
          <cell r="AA30">
            <v>35417.3385551356</v>
          </cell>
          <cell r="AB30">
            <v>42705.4925087179</v>
          </cell>
          <cell r="AC30">
            <v>50310.2904175333</v>
          </cell>
          <cell r="AD30">
            <v>58068.4359750656</v>
          </cell>
          <cell r="AE30">
            <v>65433.4040131021</v>
          </cell>
          <cell r="AF30">
            <v>73401.8678313205</v>
          </cell>
          <cell r="AG30">
            <v>81289.9067735163</v>
          </cell>
          <cell r="AH30">
            <v>89584.2064214152</v>
          </cell>
          <cell r="AI30">
            <v>89584.2064214152</v>
          </cell>
          <cell r="AK30">
            <v>21336.3118576261</v>
          </cell>
          <cell r="AL30">
            <v>21369.1806510918</v>
          </cell>
          <cell r="AM30">
            <v>22727.9115043843</v>
          </cell>
          <cell r="AN30">
            <v>24150.802408313</v>
          </cell>
        </row>
        <row r="32">
          <cell r="I32">
            <v>515.503916052365</v>
          </cell>
          <cell r="J32">
            <v>478.962887477566</v>
          </cell>
          <cell r="K32">
            <v>508.081521051616</v>
          </cell>
          <cell r="L32">
            <v>505.844099052874</v>
          </cell>
          <cell r="M32">
            <v>488.366889094083</v>
          </cell>
          <cell r="N32">
            <v>517.965817042829</v>
          </cell>
          <cell r="O32">
            <v>540.6081610187</v>
          </cell>
          <cell r="P32">
            <v>552.06845420305</v>
          </cell>
          <cell r="Q32">
            <v>533.526391352581</v>
          </cell>
          <cell r="R32">
            <v>568.798257975441</v>
          </cell>
          <cell r="S32">
            <v>562.740353179596</v>
          </cell>
          <cell r="T32">
            <v>593.034505855028</v>
          </cell>
          <cell r="U32">
            <v>6365.50125335573</v>
          </cell>
          <cell r="W32">
            <v>515.503916052365</v>
          </cell>
          <cell r="X32">
            <v>994.466803529931</v>
          </cell>
          <cell r="Y32">
            <v>1502.54832458155</v>
          </cell>
          <cell r="Z32">
            <v>2008.39242363442</v>
          </cell>
          <cell r="AA32">
            <v>2496.7593127285</v>
          </cell>
          <cell r="AB32">
            <v>3014.72512977133</v>
          </cell>
          <cell r="AC32">
            <v>3555.33329079003</v>
          </cell>
          <cell r="AD32">
            <v>4107.40174499308</v>
          </cell>
          <cell r="AE32">
            <v>4640.92813634567</v>
          </cell>
          <cell r="AF32">
            <v>5209.72639432111</v>
          </cell>
          <cell r="AG32">
            <v>5772.4667475007</v>
          </cell>
          <cell r="AH32">
            <v>6365.50125335573</v>
          </cell>
          <cell r="AI32">
            <v>6365.50125335573</v>
          </cell>
          <cell r="AK32">
            <v>1502.54832458155</v>
          </cell>
          <cell r="AL32">
            <v>1512.17680518979</v>
          </cell>
          <cell r="AM32">
            <v>1626.20300657433</v>
          </cell>
          <cell r="AN32">
            <v>1724.57311701007</v>
          </cell>
        </row>
        <row r="34">
          <cell r="I34">
            <v>335.051443629568</v>
          </cell>
          <cell r="J34">
            <v>310.352419319513</v>
          </cell>
          <cell r="K34">
            <v>328.304109364473</v>
          </cell>
          <cell r="L34">
            <v>327.374194354405</v>
          </cell>
          <cell r="M34">
            <v>314.691665957821</v>
          </cell>
          <cell r="N34">
            <v>335.57779612663</v>
          </cell>
          <cell r="O34">
            <v>350.261846837735</v>
          </cell>
          <cell r="P34">
            <v>357.056947917884</v>
          </cell>
          <cell r="Q34">
            <v>344.673228062156</v>
          </cell>
          <cell r="R34">
            <v>368.103407177737</v>
          </cell>
          <cell r="S34">
            <v>364.839060189079</v>
          </cell>
          <cell r="T34">
            <v>384.385238381293</v>
          </cell>
          <cell r="U34">
            <v>4120.67135731829</v>
          </cell>
          <cell r="W34">
            <v>335.051443629568</v>
          </cell>
          <cell r="X34">
            <v>645.403862949081</v>
          </cell>
          <cell r="Y34">
            <v>973.707972313554</v>
          </cell>
          <cell r="Z34">
            <v>1301.08216666796</v>
          </cell>
          <cell r="AA34">
            <v>1615.77383262578</v>
          </cell>
          <cell r="AB34">
            <v>1951.35162875241</v>
          </cell>
          <cell r="AC34">
            <v>2301.61347559014</v>
          </cell>
          <cell r="AD34">
            <v>2658.67042350803</v>
          </cell>
          <cell r="AE34">
            <v>3003.34365157018</v>
          </cell>
          <cell r="AF34">
            <v>3371.44705874792</v>
          </cell>
          <cell r="AG34">
            <v>3736.286118937</v>
          </cell>
          <cell r="AH34">
            <v>4120.67135731829</v>
          </cell>
          <cell r="AI34">
            <v>4120.67135731829</v>
          </cell>
          <cell r="AK34">
            <v>973.707972313554</v>
          </cell>
          <cell r="AL34">
            <v>977.643656438856</v>
          </cell>
          <cell r="AM34">
            <v>1051.99202281777</v>
          </cell>
          <cell r="AN34">
            <v>1117.32770574811</v>
          </cell>
        </row>
        <row r="36">
          <cell r="I36">
            <v>180.452472422797</v>
          </cell>
          <cell r="J36">
            <v>168.610468158053</v>
          </cell>
          <cell r="K36">
            <v>179.777411687142</v>
          </cell>
          <cell r="L36">
            <v>178.46990469847</v>
          </cell>
          <cell r="M36">
            <v>173.675223136263</v>
          </cell>
          <cell r="N36">
            <v>182.388020916199</v>
          </cell>
          <cell r="O36">
            <v>190.346314180965</v>
          </cell>
          <cell r="P36">
            <v>195.011506285167</v>
          </cell>
          <cell r="Q36">
            <v>188.853163290426</v>
          </cell>
          <cell r="R36">
            <v>200.694850797704</v>
          </cell>
          <cell r="S36">
            <v>197.901292990518</v>
          </cell>
          <cell r="T36">
            <v>208.649267473735</v>
          </cell>
          <cell r="U36">
            <v>2244.82989603744</v>
          </cell>
          <cell r="W36">
            <v>180.452472422797</v>
          </cell>
          <cell r="X36">
            <v>349.06294058085</v>
          </cell>
          <cell r="Y36">
            <v>528.840352267993</v>
          </cell>
          <cell r="Z36">
            <v>707.310256966462</v>
          </cell>
          <cell r="AA36">
            <v>880.985480102725</v>
          </cell>
          <cell r="AB36">
            <v>1063.37350101892</v>
          </cell>
          <cell r="AC36">
            <v>1253.71981519989</v>
          </cell>
          <cell r="AD36">
            <v>1448.73132148506</v>
          </cell>
          <cell r="AE36">
            <v>1637.58448477548</v>
          </cell>
          <cell r="AF36">
            <v>1838.27933557319</v>
          </cell>
          <cell r="AG36">
            <v>2036.1806285637</v>
          </cell>
          <cell r="AH36">
            <v>2244.82989603744</v>
          </cell>
          <cell r="AI36">
            <v>2244.82989603744</v>
          </cell>
          <cell r="AK36">
            <v>528.840352267993</v>
          </cell>
          <cell r="AL36">
            <v>534.533148750931</v>
          </cell>
          <cell r="AM36">
            <v>574.210983756557</v>
          </cell>
          <cell r="AN36">
            <v>607.245411261956</v>
          </cell>
        </row>
        <row r="38">
          <cell r="I38">
            <v>0.33</v>
          </cell>
          <cell r="J38">
            <v>0.35</v>
          </cell>
          <cell r="K38">
            <v>0.34</v>
          </cell>
          <cell r="L38">
            <v>0.36</v>
          </cell>
          <cell r="M38">
            <v>0.38</v>
          </cell>
          <cell r="N38">
            <v>0.36</v>
          </cell>
          <cell r="O38">
            <v>0.36</v>
          </cell>
          <cell r="P38">
            <v>0.34</v>
          </cell>
          <cell r="Q38">
            <v>0.36</v>
          </cell>
          <cell r="R38">
            <v>0.34</v>
          </cell>
          <cell r="S38">
            <v>0.31</v>
          </cell>
          <cell r="T38">
            <v>0.31</v>
          </cell>
          <cell r="U38">
            <v>0.34</v>
          </cell>
          <cell r="W38">
            <v>0.33</v>
          </cell>
          <cell r="X38">
            <v>0.34</v>
          </cell>
          <cell r="Y38">
            <v>0.34</v>
          </cell>
          <cell r="Z38">
            <v>0.34</v>
          </cell>
          <cell r="AA38">
            <v>0.35</v>
          </cell>
          <cell r="AB38">
            <v>0.35</v>
          </cell>
          <cell r="AC38">
            <v>0.35</v>
          </cell>
          <cell r="AD38">
            <v>0.35</v>
          </cell>
          <cell r="AE38">
            <v>0.35</v>
          </cell>
          <cell r="AF38">
            <v>0.35</v>
          </cell>
          <cell r="AG38">
            <v>0.35</v>
          </cell>
          <cell r="AH38">
            <v>0.34</v>
          </cell>
          <cell r="AI38">
            <v>0.34</v>
          </cell>
          <cell r="AK38">
            <v>0.34</v>
          </cell>
          <cell r="AL38">
            <v>0.36</v>
          </cell>
          <cell r="AM38">
            <v>0.35</v>
          </cell>
          <cell r="AN38">
            <v>0.32</v>
          </cell>
        </row>
        <row r="39">
          <cell r="I39">
            <v>0.5</v>
          </cell>
          <cell r="J39">
            <v>0.51</v>
          </cell>
          <cell r="K39">
            <v>0.49</v>
          </cell>
          <cell r="L39">
            <v>0.5</v>
          </cell>
          <cell r="M39">
            <v>0.5</v>
          </cell>
          <cell r="N39">
            <v>0.49</v>
          </cell>
          <cell r="O39">
            <v>0.49</v>
          </cell>
          <cell r="P39">
            <v>0.48</v>
          </cell>
          <cell r="Q39">
            <v>0.49</v>
          </cell>
          <cell r="R39">
            <v>0.48</v>
          </cell>
          <cell r="S39">
            <v>0.48</v>
          </cell>
          <cell r="T39">
            <v>0.47</v>
          </cell>
          <cell r="U39">
            <v>0.49</v>
          </cell>
          <cell r="W39">
            <v>0.5</v>
          </cell>
          <cell r="X39">
            <v>0.5</v>
          </cell>
          <cell r="Y39">
            <v>0.5</v>
          </cell>
          <cell r="Z39">
            <v>0.5</v>
          </cell>
          <cell r="AA39">
            <v>0.5</v>
          </cell>
          <cell r="AB39">
            <v>0.5</v>
          </cell>
          <cell r="AC39">
            <v>0.5</v>
          </cell>
          <cell r="AD39">
            <v>0.49</v>
          </cell>
          <cell r="AE39">
            <v>0.49</v>
          </cell>
          <cell r="AF39">
            <v>0.49</v>
          </cell>
          <cell r="AG39">
            <v>0.49</v>
          </cell>
          <cell r="AH39">
            <v>0.49</v>
          </cell>
          <cell r="AI39">
            <v>0.49</v>
          </cell>
          <cell r="AK39">
            <v>0.5</v>
          </cell>
          <cell r="AL39">
            <v>0.5</v>
          </cell>
          <cell r="AM39">
            <v>0.49</v>
          </cell>
          <cell r="AN39">
            <v>0.48</v>
          </cell>
        </row>
        <row r="40">
          <cell r="I40">
            <v>0.81</v>
          </cell>
          <cell r="J40">
            <v>0.82</v>
          </cell>
          <cell r="K40">
            <v>0.82</v>
          </cell>
          <cell r="L40">
            <v>0.82</v>
          </cell>
          <cell r="M40">
            <v>0.82</v>
          </cell>
          <cell r="N40">
            <v>0.82</v>
          </cell>
          <cell r="O40">
            <v>0.81</v>
          </cell>
          <cell r="P40">
            <v>0.81</v>
          </cell>
          <cell r="Q40">
            <v>0.82</v>
          </cell>
          <cell r="R40">
            <v>0.81</v>
          </cell>
          <cell r="S40">
            <v>0.81</v>
          </cell>
          <cell r="T40">
            <v>0.81</v>
          </cell>
          <cell r="U40">
            <v>0.81</v>
          </cell>
          <cell r="W40">
            <v>0.81</v>
          </cell>
          <cell r="X40">
            <v>0.82</v>
          </cell>
          <cell r="Y40">
            <v>0.82</v>
          </cell>
          <cell r="Z40">
            <v>0.82</v>
          </cell>
          <cell r="AA40">
            <v>0.82</v>
          </cell>
          <cell r="AB40">
            <v>0.82</v>
          </cell>
          <cell r="AC40">
            <v>0.82</v>
          </cell>
          <cell r="AD40">
            <v>0.81</v>
          </cell>
          <cell r="AE40">
            <v>0.81</v>
          </cell>
          <cell r="AF40">
            <v>0.81</v>
          </cell>
          <cell r="AG40">
            <v>0.81</v>
          </cell>
          <cell r="AH40">
            <v>0.81</v>
          </cell>
          <cell r="AI40">
            <v>0.81</v>
          </cell>
          <cell r="AK40">
            <v>0.82</v>
          </cell>
          <cell r="AL40">
            <v>0.82</v>
          </cell>
          <cell r="AM40">
            <v>0.81</v>
          </cell>
          <cell r="AN40">
            <v>0.81</v>
          </cell>
        </row>
        <row r="42">
          <cell r="I42">
            <v>32691.3333095182</v>
          </cell>
          <cell r="J42">
            <v>30428.5741501222</v>
          </cell>
          <cell r="K42">
            <v>32435.4121908611</v>
          </cell>
          <cell r="L42">
            <v>29706.5724895296</v>
          </cell>
          <cell r="M42">
            <v>26791.626798539</v>
          </cell>
          <cell r="N42">
            <v>29820.6225600656</v>
          </cell>
          <cell r="O42">
            <v>31325.6030402681</v>
          </cell>
          <cell r="P42">
            <v>32310.9893761851</v>
          </cell>
          <cell r="Q42">
            <v>30761.5218486447</v>
          </cell>
          <cell r="R42">
            <v>33804.0460047992</v>
          </cell>
          <cell r="S42">
            <v>34806.3764658826</v>
          </cell>
          <cell r="T42">
            <v>37097.3598440499</v>
          </cell>
          <cell r="U42">
            <v>381980.038078465</v>
          </cell>
          <cell r="W42">
            <v>32691.3333095182</v>
          </cell>
          <cell r="X42">
            <v>63119.9074596404</v>
          </cell>
          <cell r="Y42">
            <v>95555.3196505016</v>
          </cell>
          <cell r="Z42">
            <v>125261.892140031</v>
          </cell>
          <cell r="AA42">
            <v>152053.51893857</v>
          </cell>
          <cell r="AB42">
            <v>181874.141498636</v>
          </cell>
          <cell r="AC42">
            <v>213199.744538904</v>
          </cell>
          <cell r="AD42">
            <v>245510.733915089</v>
          </cell>
          <cell r="AE42">
            <v>276272.255763734</v>
          </cell>
          <cell r="AF42">
            <v>310076.301768533</v>
          </cell>
          <cell r="AG42">
            <v>344882.678234416</v>
          </cell>
          <cell r="AH42">
            <v>381980.038078465</v>
          </cell>
          <cell r="AI42">
            <v>381980.038078465</v>
          </cell>
          <cell r="AK42">
            <v>95555.3196505016</v>
          </cell>
          <cell r="AL42">
            <v>86318.8218481342</v>
          </cell>
          <cell r="AM42">
            <v>94398.1142650979</v>
          </cell>
          <cell r="AN42">
            <v>105707.782314732</v>
          </cell>
        </row>
        <row r="43">
          <cell r="I43">
            <v>707.332511700061</v>
          </cell>
          <cell r="J43">
            <v>681.525978312539</v>
          </cell>
          <cell r="K43">
            <v>703.413822352359</v>
          </cell>
          <cell r="L43">
            <v>701.132739092181</v>
          </cell>
          <cell r="M43">
            <v>727.239343058064</v>
          </cell>
          <cell r="N43">
            <v>715.326634572118</v>
          </cell>
          <cell r="O43">
            <v>708.543051839165</v>
          </cell>
          <cell r="P43">
            <v>720.008851265213</v>
          </cell>
          <cell r="Q43">
            <v>668.412630319788</v>
          </cell>
          <cell r="R43">
            <v>705.582131129905</v>
          </cell>
          <cell r="S43">
            <v>688.401685162629</v>
          </cell>
          <cell r="T43">
            <v>687.581992324727</v>
          </cell>
          <cell r="U43">
            <v>8414.50137112875</v>
          </cell>
          <cell r="W43">
            <v>707.332511700061</v>
          </cell>
          <cell r="X43">
            <v>1388.8584900126</v>
          </cell>
          <cell r="Y43">
            <v>2092.27231236496</v>
          </cell>
          <cell r="Z43">
            <v>2793.40505145714</v>
          </cell>
          <cell r="AA43">
            <v>3520.6443945152</v>
          </cell>
          <cell r="AB43">
            <v>4235.97102908732</v>
          </cell>
          <cell r="AC43">
            <v>4944.51408092649</v>
          </cell>
          <cell r="AD43">
            <v>5664.5229321917</v>
          </cell>
          <cell r="AE43">
            <v>6332.93556251149</v>
          </cell>
          <cell r="AF43">
            <v>7038.51769364139</v>
          </cell>
          <cell r="AG43">
            <v>7726.91937880402</v>
          </cell>
          <cell r="AH43">
            <v>8414.50137112875</v>
          </cell>
          <cell r="AI43">
            <v>8414.50137112875</v>
          </cell>
          <cell r="AK43">
            <v>2092.27231236496</v>
          </cell>
          <cell r="AL43">
            <v>2143.69871672236</v>
          </cell>
          <cell r="AM43">
            <v>2096.96453342417</v>
          </cell>
          <cell r="AN43">
            <v>2081.56580861726</v>
          </cell>
        </row>
        <row r="44">
          <cell r="I44">
            <v>33398.6658212183</v>
          </cell>
          <cell r="J44">
            <v>31110.1001284347</v>
          </cell>
          <cell r="K44">
            <v>33138.8260132135</v>
          </cell>
          <cell r="L44">
            <v>30407.7052286218</v>
          </cell>
          <cell r="M44">
            <v>27518.8661415971</v>
          </cell>
          <cell r="N44">
            <v>30535.9491946377</v>
          </cell>
          <cell r="O44">
            <v>32034.1460921072</v>
          </cell>
          <cell r="P44">
            <v>33030.9982274503</v>
          </cell>
          <cell r="Q44">
            <v>31429.9344789645</v>
          </cell>
          <cell r="R44">
            <v>34509.6281359291</v>
          </cell>
          <cell r="S44">
            <v>35494.7781510452</v>
          </cell>
          <cell r="T44">
            <v>37784.9418363746</v>
          </cell>
          <cell r="U44">
            <v>390394.539449594</v>
          </cell>
          <cell r="W44">
            <v>33398.6658212183</v>
          </cell>
          <cell r="X44">
            <v>64508.7659496531</v>
          </cell>
          <cell r="Y44">
            <v>97647.5919628666</v>
          </cell>
          <cell r="Z44">
            <v>128055.297191488</v>
          </cell>
          <cell r="AA44">
            <v>155574.163333085</v>
          </cell>
          <cell r="AB44">
            <v>186110.112527723</v>
          </cell>
          <cell r="AC44">
            <v>218144.25861983</v>
          </cell>
          <cell r="AD44">
            <v>251175.256847281</v>
          </cell>
          <cell r="AE44">
            <v>282605.191326245</v>
          </cell>
          <cell r="AF44">
            <v>317114.819462174</v>
          </cell>
          <cell r="AG44">
            <v>352609.59761322</v>
          </cell>
          <cell r="AH44">
            <v>390394.539449594</v>
          </cell>
          <cell r="AI44">
            <v>390394.539449594</v>
          </cell>
          <cell r="AK44">
            <v>97647.5919628666</v>
          </cell>
          <cell r="AL44">
            <v>88462.5205648566</v>
          </cell>
          <cell r="AM44">
            <v>96495.078798522</v>
          </cell>
          <cell r="AN44">
            <v>107789.348123349</v>
          </cell>
        </row>
        <row r="46">
          <cell r="I46">
            <v>2338.35745299972</v>
          </cell>
          <cell r="J46">
            <v>2252.39295325364</v>
          </cell>
          <cell r="K46">
            <v>2367.1923460188</v>
          </cell>
          <cell r="L46">
            <v>2454.03073514379</v>
          </cell>
          <cell r="M46">
            <v>2504.24412197782</v>
          </cell>
          <cell r="N46">
            <v>2519.52989964789</v>
          </cell>
          <cell r="O46">
            <v>2667.91454651299</v>
          </cell>
          <cell r="P46">
            <v>2577.99742945279</v>
          </cell>
          <cell r="Q46">
            <v>2582.40306065062</v>
          </cell>
          <cell r="R46">
            <v>2613.24373378909</v>
          </cell>
          <cell r="S46">
            <v>2420.52547302092</v>
          </cell>
          <cell r="T46">
            <v>2526.07656687933</v>
          </cell>
          <cell r="U46">
            <v>29823.9083193474</v>
          </cell>
          <cell r="W46">
            <v>2338.35745299972</v>
          </cell>
          <cell r="X46">
            <v>4590.75040625337</v>
          </cell>
          <cell r="Y46">
            <v>6957.94275227217</v>
          </cell>
          <cell r="Z46">
            <v>9411.97348741596</v>
          </cell>
          <cell r="AA46">
            <v>11916.2176093938</v>
          </cell>
          <cell r="AB46">
            <v>14435.7475090417</v>
          </cell>
          <cell r="AC46">
            <v>17103.6620555547</v>
          </cell>
          <cell r="AD46">
            <v>19681.6594850075</v>
          </cell>
          <cell r="AE46">
            <v>22264.0625456581</v>
          </cell>
          <cell r="AF46">
            <v>24877.3062794472</v>
          </cell>
          <cell r="AG46">
            <v>27297.8317524681</v>
          </cell>
          <cell r="AH46">
            <v>29823.9083193474</v>
          </cell>
          <cell r="AI46">
            <v>29823.9083193474</v>
          </cell>
          <cell r="AK46">
            <v>6957.94275227217</v>
          </cell>
          <cell r="AL46">
            <v>7477.8047567695</v>
          </cell>
          <cell r="AM46">
            <v>7828.31503661641</v>
          </cell>
          <cell r="AN46">
            <v>7559.84577368934</v>
          </cell>
        </row>
        <row r="47">
          <cell r="I47">
            <v>3460.1162175938</v>
          </cell>
          <cell r="J47">
            <v>3316.831299815</v>
          </cell>
          <cell r="K47">
            <v>3433.92594609014</v>
          </cell>
          <cell r="L47">
            <v>3400.19671503129</v>
          </cell>
          <cell r="M47">
            <v>3306.83655371816</v>
          </cell>
          <cell r="N47">
            <v>3469.44082821366</v>
          </cell>
          <cell r="O47">
            <v>3568.91936981066</v>
          </cell>
          <cell r="P47">
            <v>3618.38874726257</v>
          </cell>
          <cell r="Q47">
            <v>3534.73702073765</v>
          </cell>
          <cell r="R47">
            <v>3706.03610973906</v>
          </cell>
          <cell r="S47">
            <v>3674.6215911946</v>
          </cell>
          <cell r="T47">
            <v>3809.58867066222</v>
          </cell>
          <cell r="U47">
            <v>42299.6390698688</v>
          </cell>
          <cell r="W47">
            <v>3460.1162175938</v>
          </cell>
          <cell r="X47">
            <v>6776.9475174088</v>
          </cell>
          <cell r="Y47">
            <v>10210.8734634989</v>
          </cell>
          <cell r="Z47">
            <v>13611.0701785302</v>
          </cell>
          <cell r="AA47">
            <v>16917.9067322484</v>
          </cell>
          <cell r="AB47">
            <v>20387.347560462</v>
          </cell>
          <cell r="AC47">
            <v>23956.2669302727</v>
          </cell>
          <cell r="AD47">
            <v>27574.6556775353</v>
          </cell>
          <cell r="AE47">
            <v>31109.3926982729</v>
          </cell>
          <cell r="AF47">
            <v>34815.428808012</v>
          </cell>
          <cell r="AG47">
            <v>38490.0503992066</v>
          </cell>
          <cell r="AH47">
            <v>42299.6390698688</v>
          </cell>
          <cell r="AI47">
            <v>42299.6390698688</v>
          </cell>
          <cell r="AK47">
            <v>10210.8734634989</v>
          </cell>
          <cell r="AL47">
            <v>10176.4740969631</v>
          </cell>
          <cell r="AM47">
            <v>10722.0451378109</v>
          </cell>
          <cell r="AN47">
            <v>11190.2463715959</v>
          </cell>
        </row>
        <row r="48">
          <cell r="I48">
            <v>303.362013718202</v>
          </cell>
          <cell r="J48">
            <v>289.097546947924</v>
          </cell>
          <cell r="K48">
            <v>163.518546947924</v>
          </cell>
          <cell r="L48">
            <v>156.822280333063</v>
          </cell>
          <cell r="M48">
            <v>147.396280333063</v>
          </cell>
          <cell r="N48">
            <v>146.992546947924</v>
          </cell>
          <cell r="O48">
            <v>135.848013718202</v>
          </cell>
          <cell r="P48">
            <v>128.676546947924</v>
          </cell>
          <cell r="Q48">
            <v>145.745280333063</v>
          </cell>
          <cell r="R48">
            <v>176.520013718202</v>
          </cell>
          <cell r="S48">
            <v>175.163813562785</v>
          </cell>
          <cell r="T48">
            <v>249.842013718202</v>
          </cell>
          <cell r="U48">
            <v>2218.98489722648</v>
          </cell>
          <cell r="W48">
            <v>303.362013718202</v>
          </cell>
          <cell r="X48">
            <v>592.459560666126</v>
          </cell>
          <cell r="Y48">
            <v>755.97810761405</v>
          </cell>
          <cell r="Z48">
            <v>912.800387947114</v>
          </cell>
          <cell r="AA48">
            <v>1060.19666828018</v>
          </cell>
          <cell r="AB48">
            <v>1207.1892152281</v>
          </cell>
          <cell r="AC48">
            <v>1343.0372289463</v>
          </cell>
          <cell r="AD48">
            <v>1471.71377589423</v>
          </cell>
          <cell r="AE48">
            <v>1617.45905622729</v>
          </cell>
          <cell r="AF48">
            <v>1793.97906994549</v>
          </cell>
          <cell r="AG48">
            <v>1969.14288350828</v>
          </cell>
          <cell r="AH48">
            <v>2218.98489722648</v>
          </cell>
          <cell r="AI48">
            <v>2218.98489722648</v>
          </cell>
          <cell r="AK48">
            <v>755.97810761405</v>
          </cell>
          <cell r="AL48">
            <v>451.21110761405</v>
          </cell>
          <cell r="AM48">
            <v>410.26984099919</v>
          </cell>
          <cell r="AN48">
            <v>601.52584099919</v>
          </cell>
        </row>
        <row r="49">
          <cell r="I49">
            <v>3307.61098695414</v>
          </cell>
          <cell r="J49">
            <v>3269.3515814222</v>
          </cell>
          <cell r="K49">
            <v>3282.19420826102</v>
          </cell>
          <cell r="L49">
            <v>3299.07924662043</v>
          </cell>
          <cell r="M49">
            <v>3309.19356556539</v>
          </cell>
          <cell r="N49">
            <v>3288.46013433828</v>
          </cell>
          <cell r="O49">
            <v>3328.83672716099</v>
          </cell>
          <cell r="P49">
            <v>3298.06632088651</v>
          </cell>
          <cell r="Q49">
            <v>3300.38517626078</v>
          </cell>
          <cell r="R49">
            <v>3292.72104730001</v>
          </cell>
          <cell r="S49">
            <v>3228.11479012579</v>
          </cell>
          <cell r="T49">
            <v>3282.9105607027</v>
          </cell>
          <cell r="U49">
            <v>39486.9243455983</v>
          </cell>
          <cell r="W49">
            <v>3307.61098695414</v>
          </cell>
          <cell r="X49">
            <v>6576.96256837634</v>
          </cell>
          <cell r="Y49">
            <v>9859.15677663736</v>
          </cell>
          <cell r="Z49">
            <v>13158.2360232578</v>
          </cell>
          <cell r="AA49">
            <v>16467.4295888232</v>
          </cell>
          <cell r="AB49">
            <v>19755.8897231615</v>
          </cell>
          <cell r="AC49">
            <v>23084.7264503225</v>
          </cell>
          <cell r="AD49">
            <v>26382.792771209</v>
          </cell>
          <cell r="AE49">
            <v>29683.1779474697</v>
          </cell>
          <cell r="AF49">
            <v>32975.8989947698</v>
          </cell>
          <cell r="AG49">
            <v>36204.0137848955</v>
          </cell>
          <cell r="AH49">
            <v>39486.9243455983</v>
          </cell>
          <cell r="AI49">
            <v>39486.9243455983</v>
          </cell>
          <cell r="AK49">
            <v>9859.15677663736</v>
          </cell>
          <cell r="AL49">
            <v>9896.73294652409</v>
          </cell>
          <cell r="AM49">
            <v>9927.28822430828</v>
          </cell>
          <cell r="AN49">
            <v>9803.74639812851</v>
          </cell>
        </row>
        <row r="50">
          <cell r="I50">
            <v>5993.25317147491</v>
          </cell>
          <cell r="J50">
            <v>5636.68012543773</v>
          </cell>
          <cell r="K50">
            <v>5967.25867660413</v>
          </cell>
          <cell r="L50">
            <v>5903.62019195134</v>
          </cell>
          <cell r="M50">
            <v>5709.02419734031</v>
          </cell>
          <cell r="N50">
            <v>6036.19443326905</v>
          </cell>
          <cell r="O50">
            <v>6329.2649308354</v>
          </cell>
          <cell r="P50">
            <v>6463.23515547194</v>
          </cell>
          <cell r="Q50">
            <v>6237.33722910127</v>
          </cell>
          <cell r="R50">
            <v>6654.37472560813</v>
          </cell>
          <cell r="S50">
            <v>6597.48721647225</v>
          </cell>
          <cell r="T50">
            <v>6925.43848363589</v>
          </cell>
          <cell r="U50">
            <v>74453.1685372023</v>
          </cell>
          <cell r="W50">
            <v>5993.25317147491</v>
          </cell>
          <cell r="X50">
            <v>11629.9332969126</v>
          </cell>
          <cell r="Y50">
            <v>17597.1919735168</v>
          </cell>
          <cell r="Z50">
            <v>23500.8121654681</v>
          </cell>
          <cell r="AA50">
            <v>29209.8363628084</v>
          </cell>
          <cell r="AB50">
            <v>35246.0307960775</v>
          </cell>
          <cell r="AC50">
            <v>41575.2957269129</v>
          </cell>
          <cell r="AD50">
            <v>48038.5308823848</v>
          </cell>
          <cell r="AE50">
            <v>54275.8681114861</v>
          </cell>
          <cell r="AF50">
            <v>60930.2428370942</v>
          </cell>
          <cell r="AG50">
            <v>67527.7300535665</v>
          </cell>
          <cell r="AH50">
            <v>74453.1685372023</v>
          </cell>
          <cell r="AI50">
            <v>74453.1685372023</v>
          </cell>
          <cell r="AK50">
            <v>17597.1919735168</v>
          </cell>
          <cell r="AL50">
            <v>17648.8388225607</v>
          </cell>
          <cell r="AM50">
            <v>19029.8373154086</v>
          </cell>
          <cell r="AN50">
            <v>20177.3004257163</v>
          </cell>
        </row>
        <row r="51">
          <cell r="I51">
            <v>15402.6998427408</v>
          </cell>
          <cell r="J51">
            <v>14764.3535068765</v>
          </cell>
          <cell r="K51">
            <v>15214.089723922</v>
          </cell>
          <cell r="L51">
            <v>15213.7491690799</v>
          </cell>
          <cell r="M51">
            <v>14976.6947189347</v>
          </cell>
          <cell r="N51">
            <v>15460.6178424168</v>
          </cell>
          <cell r="O51">
            <v>16030.7835880382</v>
          </cell>
          <cell r="P51">
            <v>16086.3642000217</v>
          </cell>
          <cell r="Q51">
            <v>15800.6077670834</v>
          </cell>
          <cell r="R51">
            <v>16442.8956301545</v>
          </cell>
          <cell r="S51">
            <v>16095.9128843763</v>
          </cell>
          <cell r="T51">
            <v>16793.8562955983</v>
          </cell>
          <cell r="U51">
            <v>188282.625169243</v>
          </cell>
          <cell r="W51">
            <v>15402.6998427408</v>
          </cell>
          <cell r="X51">
            <v>30167.0533496173</v>
          </cell>
          <cell r="Y51">
            <v>45381.1430735393</v>
          </cell>
          <cell r="Z51">
            <v>60594.8922426192</v>
          </cell>
          <cell r="AA51">
            <v>75571.5869615539</v>
          </cell>
          <cell r="AB51">
            <v>91032.2048039707</v>
          </cell>
          <cell r="AC51">
            <v>107062.988392009</v>
          </cell>
          <cell r="AD51">
            <v>123149.352592031</v>
          </cell>
          <cell r="AE51">
            <v>138949.960359114</v>
          </cell>
          <cell r="AF51">
            <v>155392.855989269</v>
          </cell>
          <cell r="AG51">
            <v>171488.768873645</v>
          </cell>
          <cell r="AH51">
            <v>188282.625169243</v>
          </cell>
          <cell r="AI51">
            <v>188282.625169243</v>
          </cell>
          <cell r="AK51">
            <v>45381.1430735393</v>
          </cell>
          <cell r="AL51">
            <v>45651.0617304315</v>
          </cell>
          <cell r="AM51">
            <v>47917.7555551434</v>
          </cell>
          <cell r="AN51">
            <v>49332.6648101292</v>
          </cell>
        </row>
        <row r="53">
          <cell r="I53">
            <v>17995.9659784775</v>
          </cell>
          <cell r="J53">
            <v>16345.7466215582</v>
          </cell>
          <cell r="K53">
            <v>17924.7362892915</v>
          </cell>
          <cell r="L53">
            <v>15193.9560595419</v>
          </cell>
          <cell r="M53">
            <v>12542.1714226623</v>
          </cell>
          <cell r="N53">
            <v>15075.3313522209</v>
          </cell>
          <cell r="O53">
            <v>16003.362504069</v>
          </cell>
          <cell r="P53">
            <v>16944.6340274285</v>
          </cell>
          <cell r="Q53">
            <v>15629.3267118811</v>
          </cell>
          <cell r="R53">
            <v>18066.7325057746</v>
          </cell>
          <cell r="S53">
            <v>19398.8652666689</v>
          </cell>
          <cell r="T53">
            <v>20991.0855407763</v>
          </cell>
          <cell r="U53">
            <v>202111.914280351</v>
          </cell>
          <cell r="W53">
            <v>17995.9659784775</v>
          </cell>
          <cell r="X53">
            <v>34341.7126000358</v>
          </cell>
          <cell r="Y53">
            <v>52266.4488893273</v>
          </cell>
          <cell r="Z53">
            <v>67460.4049488692</v>
          </cell>
          <cell r="AA53">
            <v>80002.5763715315</v>
          </cell>
          <cell r="AB53">
            <v>95077.9077237524</v>
          </cell>
          <cell r="AC53">
            <v>111081.270227821</v>
          </cell>
          <cell r="AD53">
            <v>128025.90425525</v>
          </cell>
          <cell r="AE53">
            <v>143655.230967131</v>
          </cell>
          <cell r="AF53">
            <v>161721.963472906</v>
          </cell>
          <cell r="AG53">
            <v>181120.828739575</v>
          </cell>
          <cell r="AH53">
            <v>202111.914280351</v>
          </cell>
          <cell r="AI53">
            <v>202111.914280351</v>
          </cell>
          <cell r="AK53">
            <v>52266.4488893273</v>
          </cell>
          <cell r="AL53">
            <v>42811.4588344252</v>
          </cell>
          <cell r="AM53">
            <v>48577.3232433787</v>
          </cell>
          <cell r="AN53">
            <v>58456.6833132197</v>
          </cell>
        </row>
        <row r="54">
          <cell r="I54">
            <v>39.5672576920716</v>
          </cell>
          <cell r="J54">
            <v>36.1778429689624</v>
          </cell>
          <cell r="K54">
            <v>37.7363488008799</v>
          </cell>
          <cell r="L54">
            <v>37.196073578529</v>
          </cell>
          <cell r="M54">
            <v>38.5401559964111</v>
          </cell>
          <cell r="N54">
            <v>36.8277384987988</v>
          </cell>
          <cell r="O54">
            <v>37.9168675924471</v>
          </cell>
          <cell r="P54">
            <v>37.4272568794493</v>
          </cell>
          <cell r="Q54">
            <v>31.5303503835684</v>
          </cell>
          <cell r="R54">
            <v>36.6098204614906</v>
          </cell>
          <cell r="S54">
            <v>35.6167866498017</v>
          </cell>
          <cell r="T54">
            <v>36.9772690465901</v>
          </cell>
          <cell r="U54">
            <v>442.123768549</v>
          </cell>
          <cell r="W54">
            <v>39.5672576920716</v>
          </cell>
          <cell r="X54">
            <v>75.745100661034</v>
          </cell>
          <cell r="Y54">
            <v>113.481449461914</v>
          </cell>
          <cell r="Z54">
            <v>150.677523040443</v>
          </cell>
          <cell r="AA54">
            <v>189.217679036854</v>
          </cell>
          <cell r="AB54">
            <v>226.045417535653</v>
          </cell>
          <cell r="AC54">
            <v>263.9622851281</v>
          </cell>
          <cell r="AD54">
            <v>301.389542007549</v>
          </cell>
          <cell r="AE54">
            <v>332.919892391118</v>
          </cell>
          <cell r="AF54">
            <v>369.529712852608</v>
          </cell>
          <cell r="AG54">
            <v>405.14649950241</v>
          </cell>
          <cell r="AH54">
            <v>442.123768549</v>
          </cell>
          <cell r="AI54">
            <v>442.123768549</v>
          </cell>
          <cell r="AK54">
            <v>113.481449461914</v>
          </cell>
          <cell r="AL54">
            <v>112.563968073739</v>
          </cell>
          <cell r="AM54">
            <v>106.874474855465</v>
          </cell>
          <cell r="AN54">
            <v>109.203876157882</v>
          </cell>
        </row>
        <row r="55"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</row>
        <row r="56">
          <cell r="U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</row>
        <row r="57">
          <cell r="I57">
            <v>18035.5332361696</v>
          </cell>
          <cell r="J57">
            <v>16381.9244645272</v>
          </cell>
          <cell r="K57">
            <v>17962.4726380924</v>
          </cell>
          <cell r="L57">
            <v>15231.1521331204</v>
          </cell>
          <cell r="M57">
            <v>12580.7115786587</v>
          </cell>
          <cell r="N57">
            <v>15112.1590907197</v>
          </cell>
          <cell r="O57">
            <v>16041.2793716614</v>
          </cell>
          <cell r="P57">
            <v>16982.061284308</v>
          </cell>
          <cell r="Q57">
            <v>15660.8570622647</v>
          </cell>
          <cell r="R57">
            <v>18103.3423262361</v>
          </cell>
          <cell r="S57">
            <v>19434.4820533187</v>
          </cell>
          <cell r="T57">
            <v>21028.0628098229</v>
          </cell>
          <cell r="U57">
            <v>202554.0380489</v>
          </cell>
          <cell r="W57">
            <v>18035.5332361696</v>
          </cell>
          <cell r="X57">
            <v>34417.4577006968</v>
          </cell>
          <cell r="Y57">
            <v>52379.9303387892</v>
          </cell>
          <cell r="Z57">
            <v>67611.0824719096</v>
          </cell>
          <cell r="AA57">
            <v>80191.7940505683</v>
          </cell>
          <cell r="AB57">
            <v>95303.9531412881</v>
          </cell>
          <cell r="AC57">
            <v>111345.23251295</v>
          </cell>
          <cell r="AD57">
            <v>128327.293797257</v>
          </cell>
          <cell r="AE57">
            <v>143988.150859522</v>
          </cell>
          <cell r="AF57">
            <v>162091.493185758</v>
          </cell>
          <cell r="AG57">
            <v>181525.975239077</v>
          </cell>
          <cell r="AH57">
            <v>202554.0380489</v>
          </cell>
          <cell r="AI57">
            <v>202554.0380489</v>
          </cell>
          <cell r="AK57">
            <v>52379.9303387892</v>
          </cell>
          <cell r="AL57">
            <v>42924.0228024989</v>
          </cell>
          <cell r="AM57">
            <v>48684.1977182341</v>
          </cell>
          <cell r="AN57">
            <v>58565.8871893776</v>
          </cell>
        </row>
        <row r="60">
          <cell r="I60">
            <v>8130.82093169964</v>
          </cell>
          <cell r="J60">
            <v>7585.4399585839</v>
          </cell>
          <cell r="K60">
            <v>8089.6506970115</v>
          </cell>
          <cell r="L60">
            <v>7614.07816467718</v>
          </cell>
          <cell r="M60">
            <v>7278.53809157353</v>
          </cell>
          <cell r="N60">
            <v>7683.92845035437</v>
          </cell>
          <cell r="O60">
            <v>8023.14399628568</v>
          </cell>
          <cell r="P60">
            <v>8140.76616167084</v>
          </cell>
          <cell r="Q60">
            <v>7728.56732466415</v>
          </cell>
          <cell r="R60">
            <v>8495.43117848866</v>
          </cell>
          <cell r="S60">
            <v>8665.62828712199</v>
          </cell>
          <cell r="T60">
            <v>9118.46392681044</v>
          </cell>
          <cell r="U60">
            <v>96554.4571689419</v>
          </cell>
          <cell r="W60">
            <v>8130.82093169964</v>
          </cell>
          <cell r="X60">
            <v>15716.2608902835</v>
          </cell>
          <cell r="Y60">
            <v>23805.911587295</v>
          </cell>
          <cell r="Z60">
            <v>31419.9897519722</v>
          </cell>
          <cell r="AA60">
            <v>38698.5278435458</v>
          </cell>
          <cell r="AB60">
            <v>46382.4562939001</v>
          </cell>
          <cell r="AC60">
            <v>54405.6002901858</v>
          </cell>
          <cell r="AD60">
            <v>62546.3664518567</v>
          </cell>
          <cell r="AE60">
            <v>70274.9337765208</v>
          </cell>
          <cell r="AF60">
            <v>78770.3649550095</v>
          </cell>
          <cell r="AG60">
            <v>87435.9932421314</v>
          </cell>
          <cell r="AH60">
            <v>96554.4571689419</v>
          </cell>
          <cell r="AI60">
            <v>96554.4571689419</v>
          </cell>
          <cell r="AK60">
            <v>23805.911587295</v>
          </cell>
          <cell r="AL60">
            <v>22576.5447066051</v>
          </cell>
          <cell r="AM60">
            <v>23892.4774826207</v>
          </cell>
          <cell r="AN60">
            <v>26279.5233924211</v>
          </cell>
        </row>
        <row r="61">
          <cell r="I61">
            <v>1.26624580350043</v>
          </cell>
          <cell r="J61">
            <v>1.26288155568085</v>
          </cell>
          <cell r="K61">
            <v>1.30724534018979</v>
          </cell>
          <cell r="L61">
            <v>1.53602882269945</v>
          </cell>
          <cell r="M61">
            <v>1.7934040794962</v>
          </cell>
          <cell r="N61">
            <v>1.79077323905142</v>
          </cell>
          <cell r="O61">
            <v>1.78767456695078</v>
          </cell>
          <cell r="P61">
            <v>1.78317096078107</v>
          </cell>
          <cell r="Q61">
            <v>1.77685152703908</v>
          </cell>
          <cell r="R61">
            <v>1.77007975697845</v>
          </cell>
          <cell r="S61">
            <v>1.72270202483884</v>
          </cell>
          <cell r="T61">
            <v>1.71601931224221</v>
          </cell>
          <cell r="U61">
            <v>1.63</v>
          </cell>
          <cell r="W61">
            <v>1.27</v>
          </cell>
          <cell r="X61">
            <v>1.26</v>
          </cell>
          <cell r="Y61">
            <v>1.28</v>
          </cell>
          <cell r="Z61">
            <v>1.34</v>
          </cell>
          <cell r="AA61">
            <v>1.43</v>
          </cell>
          <cell r="AB61">
            <v>1.49</v>
          </cell>
          <cell r="AC61">
            <v>1.53</v>
          </cell>
          <cell r="AD61">
            <v>1.56</v>
          </cell>
          <cell r="AE61">
            <v>1.59</v>
          </cell>
          <cell r="AF61">
            <v>1.61</v>
          </cell>
          <cell r="AG61">
            <v>1.62</v>
          </cell>
          <cell r="AH61">
            <v>1.63</v>
          </cell>
          <cell r="AI61">
            <v>1.63</v>
          </cell>
          <cell r="AK61">
            <v>1.28</v>
          </cell>
          <cell r="AL61">
            <v>1.71</v>
          </cell>
          <cell r="AM61">
            <v>1.78</v>
          </cell>
          <cell r="AN61">
            <v>1.74</v>
          </cell>
        </row>
        <row r="62">
          <cell r="I62">
            <v>0.46</v>
          </cell>
          <cell r="J62">
            <v>0.48</v>
          </cell>
          <cell r="K62">
            <v>0.46</v>
          </cell>
          <cell r="L62">
            <v>0.55</v>
          </cell>
          <cell r="M62">
            <v>0.66</v>
          </cell>
          <cell r="N62">
            <v>0.63</v>
          </cell>
          <cell r="O62">
            <v>0.65</v>
          </cell>
          <cell r="P62">
            <v>0.63</v>
          </cell>
          <cell r="Q62">
            <v>0.66</v>
          </cell>
          <cell r="R62">
            <v>0.68</v>
          </cell>
          <cell r="S62">
            <v>0.63</v>
          </cell>
          <cell r="T62">
            <v>0.61</v>
          </cell>
          <cell r="U62">
            <v>0.59</v>
          </cell>
          <cell r="W62">
            <v>0.46</v>
          </cell>
          <cell r="X62">
            <v>0.47</v>
          </cell>
          <cell r="Y62">
            <v>0.47</v>
          </cell>
          <cell r="Z62">
            <v>0.49</v>
          </cell>
          <cell r="AA62">
            <v>0.52</v>
          </cell>
          <cell r="AB62">
            <v>0.54</v>
          </cell>
          <cell r="AC62">
            <v>0.56</v>
          </cell>
          <cell r="AD62">
            <v>0.57</v>
          </cell>
          <cell r="AE62">
            <v>0.58</v>
          </cell>
          <cell r="AF62">
            <v>0.59</v>
          </cell>
          <cell r="AG62">
            <v>0.59</v>
          </cell>
          <cell r="AH62">
            <v>0.59</v>
          </cell>
          <cell r="AI62">
            <v>0.59</v>
          </cell>
          <cell r="AK62">
            <v>0.47</v>
          </cell>
          <cell r="AL62">
            <v>0.61</v>
          </cell>
          <cell r="AM62">
            <v>0.65</v>
          </cell>
          <cell r="AN62">
            <v>0.64</v>
          </cell>
        </row>
        <row r="63">
          <cell r="I63">
            <v>0.22</v>
          </cell>
          <cell r="J63">
            <v>0.24</v>
          </cell>
          <cell r="K63">
            <v>0.23</v>
          </cell>
          <cell r="L63">
            <v>0.31</v>
          </cell>
          <cell r="M63">
            <v>0.36</v>
          </cell>
          <cell r="N63">
            <v>0.34</v>
          </cell>
          <cell r="O63">
            <v>0.34</v>
          </cell>
          <cell r="P63">
            <v>0.34</v>
          </cell>
          <cell r="Q63">
            <v>0.36</v>
          </cell>
          <cell r="R63">
            <v>0.34</v>
          </cell>
          <cell r="S63">
            <v>0.33</v>
          </cell>
          <cell r="T63">
            <v>0.37</v>
          </cell>
          <cell r="U63">
            <v>0.32</v>
          </cell>
          <cell r="W63">
            <v>0.22</v>
          </cell>
          <cell r="X63">
            <v>0.23</v>
          </cell>
          <cell r="Y63">
            <v>0.23</v>
          </cell>
          <cell r="Z63">
            <v>0.25</v>
          </cell>
          <cell r="AA63">
            <v>0.27</v>
          </cell>
          <cell r="AB63">
            <v>0.28</v>
          </cell>
          <cell r="AC63">
            <v>0.29</v>
          </cell>
          <cell r="AD63">
            <v>0.3</v>
          </cell>
          <cell r="AE63">
            <v>0.3</v>
          </cell>
          <cell r="AF63">
            <v>0.31</v>
          </cell>
          <cell r="AG63">
            <v>0.31</v>
          </cell>
          <cell r="AH63">
            <v>0.32</v>
          </cell>
          <cell r="AI63">
            <v>0.32</v>
          </cell>
          <cell r="AK63">
            <v>0.23</v>
          </cell>
          <cell r="AL63">
            <v>0.34</v>
          </cell>
          <cell r="AM63">
            <v>0.35</v>
          </cell>
          <cell r="AN63">
            <v>0.35</v>
          </cell>
        </row>
        <row r="65">
          <cell r="I65">
            <v>10295.6178837781</v>
          </cell>
          <cell r="J65">
            <v>9579.5122154201</v>
          </cell>
          <cell r="K65">
            <v>10575.1581774314</v>
          </cell>
          <cell r="L65">
            <v>11695.4435192307</v>
          </cell>
          <cell r="M65">
            <v>13053.3599061964</v>
          </cell>
          <cell r="N65">
            <v>13760.1734396804</v>
          </cell>
          <cell r="O65">
            <v>14342.7704691438</v>
          </cell>
          <cell r="P65">
            <v>14516.3778180006</v>
          </cell>
          <cell r="Q65">
            <v>13732.5166526539</v>
          </cell>
          <cell r="R65">
            <v>15037.5907558463</v>
          </cell>
          <cell r="S65">
            <v>14928.2953967258</v>
          </cell>
          <cell r="T65">
            <v>15647.4601963906</v>
          </cell>
          <cell r="U65">
            <v>157164.276430498</v>
          </cell>
          <cell r="W65">
            <v>10295.6178837781</v>
          </cell>
          <cell r="X65">
            <v>19875.1300991982</v>
          </cell>
          <cell r="Y65">
            <v>30450.2882766296</v>
          </cell>
          <cell r="Z65">
            <v>42145.7317958603</v>
          </cell>
          <cell r="AA65">
            <v>55199.0917020567</v>
          </cell>
          <cell r="AB65">
            <v>68959.2651417372</v>
          </cell>
          <cell r="AC65">
            <v>83302.035610881</v>
          </cell>
          <cell r="AD65">
            <v>97818.4134288816</v>
          </cell>
          <cell r="AE65">
            <v>111550.930081535</v>
          </cell>
          <cell r="AF65">
            <v>126588.520837382</v>
          </cell>
          <cell r="AG65">
            <v>141516.816234108</v>
          </cell>
          <cell r="AH65">
            <v>157164.276430498</v>
          </cell>
          <cell r="AI65">
            <v>157164.276430498</v>
          </cell>
          <cell r="AK65">
            <v>30450.2882766296</v>
          </cell>
          <cell r="AL65">
            <v>38508.9768651075</v>
          </cell>
          <cell r="AM65">
            <v>42591.6649397983</v>
          </cell>
          <cell r="AN65">
            <v>45613.3463489627</v>
          </cell>
        </row>
        <row r="66">
          <cell r="I66">
            <v>409.604457308529</v>
          </cell>
          <cell r="J66">
            <v>386.217529845426</v>
          </cell>
          <cell r="K66">
            <v>423.84746731567</v>
          </cell>
          <cell r="L66">
            <v>400.513779219127</v>
          </cell>
          <cell r="M66">
            <v>678.02270042796</v>
          </cell>
          <cell r="N66">
            <v>1051.62444871087</v>
          </cell>
          <cell r="O66">
            <v>1096.14334707254</v>
          </cell>
          <cell r="P66">
            <v>1109.95895493187</v>
          </cell>
          <cell r="Q66">
            <v>1227.48447111003</v>
          </cell>
          <cell r="R66">
            <v>1282.03068881597</v>
          </cell>
          <cell r="S66">
            <v>1254.57431812106</v>
          </cell>
          <cell r="T66">
            <v>1316.05873812575</v>
          </cell>
          <cell r="U66">
            <v>10636.0809010048</v>
          </cell>
          <cell r="W66">
            <v>409.604457308529</v>
          </cell>
          <cell r="X66">
            <v>795.821987153955</v>
          </cell>
          <cell r="Y66">
            <v>1219.66945446963</v>
          </cell>
          <cell r="Z66">
            <v>1620.18323368875</v>
          </cell>
          <cell r="AA66">
            <v>2298.20593411671</v>
          </cell>
          <cell r="AB66">
            <v>3349.83038282758</v>
          </cell>
          <cell r="AC66">
            <v>4445.97372990011</v>
          </cell>
          <cell r="AD66">
            <v>5555.93268483198</v>
          </cell>
          <cell r="AE66">
            <v>6783.41715594201</v>
          </cell>
          <cell r="AF66">
            <v>8065.44784475799</v>
          </cell>
          <cell r="AG66">
            <v>9320.02216287905</v>
          </cell>
          <cell r="AH66">
            <v>10636.0809010048</v>
          </cell>
          <cell r="AI66">
            <v>10636.0809010048</v>
          </cell>
          <cell r="AK66">
            <v>1219.66945446963</v>
          </cell>
          <cell r="AL66">
            <v>2130.16092835795</v>
          </cell>
          <cell r="AM66">
            <v>3433.58677311443</v>
          </cell>
          <cell r="AN66">
            <v>3852.66374506279</v>
          </cell>
        </row>
        <row r="67">
          <cell r="I67">
            <v>10705.2223410866</v>
          </cell>
          <cell r="J67">
            <v>9965.72974526553</v>
          </cell>
          <cell r="K67">
            <v>10999.0056447471</v>
          </cell>
          <cell r="L67">
            <v>12095.9572984498</v>
          </cell>
          <cell r="M67">
            <v>13731.3826066244</v>
          </cell>
          <cell r="N67">
            <v>14811.7978883913</v>
          </cell>
          <cell r="O67">
            <v>15438.9138162163</v>
          </cell>
          <cell r="P67">
            <v>15626.3367729325</v>
          </cell>
          <cell r="Q67">
            <v>14960.0011237639</v>
          </cell>
          <cell r="R67">
            <v>16319.6214446623</v>
          </cell>
          <cell r="S67">
            <v>16182.8697148468</v>
          </cell>
          <cell r="T67">
            <v>16963.5189345164</v>
          </cell>
          <cell r="U67">
            <v>167800.357331503</v>
          </cell>
          <cell r="W67">
            <v>10705.2223410866</v>
          </cell>
          <cell r="X67">
            <v>20670.9520863522</v>
          </cell>
          <cell r="Y67">
            <v>31669.9577310993</v>
          </cell>
          <cell r="Z67">
            <v>43765.9150295491</v>
          </cell>
          <cell r="AA67">
            <v>57497.2976361734</v>
          </cell>
          <cell r="AB67">
            <v>72309.0955245647</v>
          </cell>
          <cell r="AC67">
            <v>87748.0093407811</v>
          </cell>
          <cell r="AD67">
            <v>103374.346113714</v>
          </cell>
          <cell r="AE67">
            <v>118334.347237477</v>
          </cell>
          <cell r="AF67">
            <v>134653.96868214</v>
          </cell>
          <cell r="AG67">
            <v>150836.838396987</v>
          </cell>
          <cell r="AH67">
            <v>167800.357331503</v>
          </cell>
          <cell r="AI67">
            <v>167800.357331503</v>
          </cell>
          <cell r="AK67">
            <v>31669.9577310993</v>
          </cell>
          <cell r="AL67">
            <v>40639.1377934655</v>
          </cell>
          <cell r="AM67">
            <v>46025.2517129127</v>
          </cell>
          <cell r="AN67">
            <v>49466.0100940255</v>
          </cell>
        </row>
        <row r="69">
          <cell r="I69">
            <v>3770.71082755848</v>
          </cell>
          <cell r="J69">
            <v>3668.56346293113</v>
          </cell>
          <cell r="K69">
            <v>3745.43233746626</v>
          </cell>
          <cell r="L69">
            <v>4212.6021107553</v>
          </cell>
          <cell r="M69">
            <v>4783.30037226799</v>
          </cell>
          <cell r="N69">
            <v>4820.14268700295</v>
          </cell>
          <cell r="O69">
            <v>5202.5887726083</v>
          </cell>
          <cell r="P69">
            <v>5159.75324247564</v>
          </cell>
          <cell r="Q69">
            <v>5072.57746253795</v>
          </cell>
          <cell r="R69">
            <v>5744.55577958142</v>
          </cell>
          <cell r="S69">
            <v>5456.75246584301</v>
          </cell>
          <cell r="T69">
            <v>5542.79769013565</v>
          </cell>
          <cell r="U69">
            <v>57179.7772111641</v>
          </cell>
          <cell r="W69">
            <v>3770.71082755848</v>
          </cell>
          <cell r="X69">
            <v>7439.27429048961</v>
          </cell>
          <cell r="Y69">
            <v>11184.7066279559</v>
          </cell>
          <cell r="Z69">
            <v>15397.3087387112</v>
          </cell>
          <cell r="AA69">
            <v>20180.6091109792</v>
          </cell>
          <cell r="AB69">
            <v>25000.7517979821</v>
          </cell>
          <cell r="AC69">
            <v>30203.3405705904</v>
          </cell>
          <cell r="AD69">
            <v>35363.093813066</v>
          </cell>
          <cell r="AE69">
            <v>40435.671275604</v>
          </cell>
          <cell r="AF69">
            <v>46180.2270551854</v>
          </cell>
          <cell r="AG69">
            <v>51636.9795210284</v>
          </cell>
          <cell r="AH69">
            <v>57179.7772111641</v>
          </cell>
          <cell r="AI69">
            <v>57179.7772111641</v>
          </cell>
          <cell r="AK69">
            <v>11184.7066279559</v>
          </cell>
          <cell r="AL69">
            <v>13816.0451700262</v>
          </cell>
          <cell r="AM69">
            <v>15434.9194776219</v>
          </cell>
          <cell r="AN69">
            <v>16744.1059355601</v>
          </cell>
        </row>
        <row r="70">
          <cell r="I70">
            <v>1395.25442214885</v>
          </cell>
          <cell r="J70">
            <v>1392.60699322809</v>
          </cell>
          <cell r="K70">
            <v>1380.46214208639</v>
          </cell>
          <cell r="L70">
            <v>1382.65535139868</v>
          </cell>
          <cell r="M70">
            <v>1359.21314056499</v>
          </cell>
          <cell r="N70">
            <v>1366.01400735131</v>
          </cell>
          <cell r="O70">
            <v>1376.5593362851</v>
          </cell>
          <cell r="P70">
            <v>1360.83184088265</v>
          </cell>
          <cell r="Q70">
            <v>1352.49477702818</v>
          </cell>
          <cell r="R70">
            <v>1358.17050372819</v>
          </cell>
          <cell r="S70">
            <v>1339.05883863639</v>
          </cell>
          <cell r="T70">
            <v>1365.66454094876</v>
          </cell>
          <cell r="U70">
            <v>16428.9858942876</v>
          </cell>
          <cell r="W70">
            <v>1395.25442214885</v>
          </cell>
          <cell r="X70">
            <v>2787.86141537695</v>
          </cell>
          <cell r="Y70">
            <v>4168.32355746334</v>
          </cell>
          <cell r="Z70">
            <v>5550.97890886202</v>
          </cell>
          <cell r="AA70">
            <v>6910.19204942701</v>
          </cell>
          <cell r="AB70">
            <v>8276.20605677832</v>
          </cell>
          <cell r="AC70">
            <v>9652.76539306342</v>
          </cell>
          <cell r="AD70">
            <v>11013.5972339461</v>
          </cell>
          <cell r="AE70">
            <v>12366.0920109742</v>
          </cell>
          <cell r="AF70">
            <v>13724.2625147024</v>
          </cell>
          <cell r="AG70">
            <v>15063.3213533388</v>
          </cell>
          <cell r="AH70">
            <v>16428.9858942876</v>
          </cell>
          <cell r="AI70">
            <v>16428.9858942876</v>
          </cell>
          <cell r="AK70">
            <v>4168.32355746334</v>
          </cell>
          <cell r="AL70">
            <v>4107.88249931498</v>
          </cell>
          <cell r="AM70">
            <v>4089.88595419593</v>
          </cell>
          <cell r="AN70">
            <v>4062.89388331334</v>
          </cell>
        </row>
        <row r="71">
          <cell r="I71">
            <v>1827.04005719633</v>
          </cell>
          <cell r="J71">
            <v>1827.89183821697</v>
          </cell>
          <cell r="K71">
            <v>1830.07146701953</v>
          </cell>
          <cell r="L71">
            <v>2352.92937665111</v>
          </cell>
          <cell r="M71">
            <v>2625.78344717867</v>
          </cell>
          <cell r="N71">
            <v>2639.18069260787</v>
          </cell>
          <cell r="O71">
            <v>2759.1745068487</v>
          </cell>
          <cell r="P71">
            <v>2762.67597713807</v>
          </cell>
          <cell r="Q71">
            <v>2764.40646765017</v>
          </cell>
          <cell r="R71">
            <v>2865.23378765975</v>
          </cell>
          <cell r="S71">
            <v>2866.97339785078</v>
          </cell>
          <cell r="T71">
            <v>3356.532056132</v>
          </cell>
          <cell r="U71">
            <v>30477.89307215</v>
          </cell>
          <cell r="W71">
            <v>1827.04005719633</v>
          </cell>
          <cell r="X71">
            <v>3654.9318954133</v>
          </cell>
          <cell r="Y71">
            <v>5485.00336243284</v>
          </cell>
          <cell r="Z71">
            <v>7837.93273908395</v>
          </cell>
          <cell r="AA71">
            <v>10463.7161862626</v>
          </cell>
          <cell r="AB71">
            <v>13102.8968788705</v>
          </cell>
          <cell r="AC71">
            <v>15862.0713857192</v>
          </cell>
          <cell r="AD71">
            <v>18624.7473628573</v>
          </cell>
          <cell r="AE71">
            <v>21389.1538305074</v>
          </cell>
          <cell r="AF71">
            <v>24254.3876181672</v>
          </cell>
          <cell r="AG71">
            <v>27121.361016018</v>
          </cell>
          <cell r="AH71">
            <v>30477.89307215</v>
          </cell>
          <cell r="AI71">
            <v>30477.89307215</v>
          </cell>
          <cell r="AK71">
            <v>5485.00336243284</v>
          </cell>
          <cell r="AL71">
            <v>7617.89351643766</v>
          </cell>
          <cell r="AM71">
            <v>8286.25695163694</v>
          </cell>
          <cell r="AN71">
            <v>9088.73924164253</v>
          </cell>
        </row>
        <row r="72">
          <cell r="I72">
            <v>6993.00530690367</v>
          </cell>
          <cell r="J72">
            <v>6889.06229437619</v>
          </cell>
          <cell r="K72">
            <v>6955.96594657218</v>
          </cell>
          <cell r="L72">
            <v>7948.18683880509</v>
          </cell>
          <cell r="M72">
            <v>8768.29696001166</v>
          </cell>
          <cell r="N72">
            <v>8825.33738696213</v>
          </cell>
          <cell r="O72">
            <v>9338.3226157421</v>
          </cell>
          <cell r="P72">
            <v>9283.26106049636</v>
          </cell>
          <cell r="Q72">
            <v>9189.47870721629</v>
          </cell>
          <cell r="R72">
            <v>9967.96007096936</v>
          </cell>
          <cell r="S72">
            <v>9662.78470233018</v>
          </cell>
          <cell r="T72">
            <v>10264.9942872164</v>
          </cell>
          <cell r="U72">
            <v>104086.656177602</v>
          </cell>
          <cell r="W72">
            <v>6993.00530690367</v>
          </cell>
          <cell r="X72">
            <v>13882.0676012799</v>
          </cell>
          <cell r="Y72">
            <v>20838.033547852</v>
          </cell>
          <cell r="Z72">
            <v>28786.2203866571</v>
          </cell>
          <cell r="AA72">
            <v>37554.5173466688</v>
          </cell>
          <cell r="AB72">
            <v>46379.8547336309</v>
          </cell>
          <cell r="AC72">
            <v>55718.177349373</v>
          </cell>
          <cell r="AD72">
            <v>65001.4384098694</v>
          </cell>
          <cell r="AE72">
            <v>74190.9171170857</v>
          </cell>
          <cell r="AF72">
            <v>84158.877188055</v>
          </cell>
          <cell r="AG72">
            <v>93821.6618903852</v>
          </cell>
          <cell r="AH72">
            <v>104086.656177602</v>
          </cell>
          <cell r="AI72">
            <v>104086.656177602</v>
          </cell>
          <cell r="AK72">
            <v>20838.033547852</v>
          </cell>
          <cell r="AL72">
            <v>25541.8211857789</v>
          </cell>
          <cell r="AM72">
            <v>27811.0623834547</v>
          </cell>
          <cell r="AN72">
            <v>29895.739060516</v>
          </cell>
        </row>
        <row r="74">
          <cell r="I74">
            <v>3712.21703418298</v>
          </cell>
          <cell r="J74">
            <v>3076.66745088933</v>
          </cell>
          <cell r="K74">
            <v>4043.03969817491</v>
          </cell>
          <cell r="L74">
            <v>4147.7704596447</v>
          </cell>
          <cell r="M74">
            <v>4963.08564661274</v>
          </cell>
          <cell r="N74">
            <v>5986.46050142917</v>
          </cell>
          <cell r="O74">
            <v>6100.59120047422</v>
          </cell>
          <cell r="P74">
            <v>6343.07571243612</v>
          </cell>
          <cell r="Q74">
            <v>5770.5224165476</v>
          </cell>
          <cell r="R74">
            <v>6351.66137369293</v>
          </cell>
          <cell r="S74">
            <v>6520.08501251664</v>
          </cell>
          <cell r="T74">
            <v>6698.52464729998</v>
          </cell>
          <cell r="U74">
            <v>63713.7011539013</v>
          </cell>
          <cell r="W74">
            <v>3712.21703418298</v>
          </cell>
          <cell r="X74">
            <v>6788.88448507231</v>
          </cell>
          <cell r="Y74">
            <v>10831.9241832472</v>
          </cell>
          <cell r="Z74">
            <v>14979.6946428919</v>
          </cell>
          <cell r="AA74">
            <v>19942.7802895047</v>
          </cell>
          <cell r="AB74">
            <v>25929.2407909338</v>
          </cell>
          <cell r="AC74">
            <v>32029.8319914081</v>
          </cell>
          <cell r="AD74">
            <v>38372.9077038442</v>
          </cell>
          <cell r="AE74">
            <v>44143.4301203918</v>
          </cell>
          <cell r="AF74">
            <v>50495.0914940847</v>
          </cell>
          <cell r="AG74">
            <v>57015.1765066013</v>
          </cell>
          <cell r="AH74">
            <v>63713.7011539013</v>
          </cell>
          <cell r="AI74">
            <v>63713.7011539013</v>
          </cell>
          <cell r="AK74">
            <v>10831.9241832472</v>
          </cell>
          <cell r="AL74">
            <v>15097.3166076866</v>
          </cell>
          <cell r="AM74">
            <v>18214.1893294579</v>
          </cell>
          <cell r="AN74">
            <v>19570.2710335095</v>
          </cell>
        </row>
        <row r="75">
          <cell r="I75">
            <v>64.592925995346</v>
          </cell>
          <cell r="J75">
            <v>305.237119740002</v>
          </cell>
          <cell r="K75">
            <v>380.863246621743</v>
          </cell>
          <cell r="L75">
            <v>308.176946781914</v>
          </cell>
          <cell r="M75">
            <v>408.301258639043</v>
          </cell>
          <cell r="N75">
            <v>375.437693077209</v>
          </cell>
          <cell r="O75">
            <v>347.043120257145</v>
          </cell>
          <cell r="P75">
            <v>469.689438934238</v>
          </cell>
          <cell r="Q75">
            <v>415.282044930178</v>
          </cell>
          <cell r="R75">
            <v>442.425248873532</v>
          </cell>
          <cell r="S75">
            <v>519.822904220109</v>
          </cell>
          <cell r="T75">
            <v>485.14943992335</v>
          </cell>
          <cell r="U75">
            <v>4522.02138799381</v>
          </cell>
          <cell r="W75">
            <v>64.592925995346</v>
          </cell>
          <cell r="X75">
            <v>369.830045735348</v>
          </cell>
          <cell r="Y75">
            <v>750.693292357091</v>
          </cell>
          <cell r="Z75">
            <v>1058.870239139</v>
          </cell>
          <cell r="AA75">
            <v>1467.17149777805</v>
          </cell>
          <cell r="AB75">
            <v>1842.60919085526</v>
          </cell>
          <cell r="AC75">
            <v>2189.6523111124</v>
          </cell>
          <cell r="AD75">
            <v>2659.34175004664</v>
          </cell>
          <cell r="AE75">
            <v>3074.62379497682</v>
          </cell>
          <cell r="AF75">
            <v>3517.04904385035</v>
          </cell>
          <cell r="AG75">
            <v>4036.87194807046</v>
          </cell>
          <cell r="AH75">
            <v>4522.02138799381</v>
          </cell>
          <cell r="AI75">
            <v>4522.02138799381</v>
          </cell>
          <cell r="AK75">
            <v>750.693292357091</v>
          </cell>
          <cell r="AL75">
            <v>1091.91589849817</v>
          </cell>
          <cell r="AM75">
            <v>1232.01460412156</v>
          </cell>
          <cell r="AN75">
            <v>1447.39759301699</v>
          </cell>
        </row>
        <row r="76">
          <cell r="I76">
            <v>894.76616798667</v>
          </cell>
          <cell r="J76">
            <v>928.747414141748</v>
          </cell>
          <cell r="K76">
            <v>951.127409550787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2774.6409916792</v>
          </cell>
        </row>
        <row r="77">
          <cell r="U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I78">
            <v>4671.576128165</v>
          </cell>
          <cell r="J78">
            <v>4310.65198477108</v>
          </cell>
          <cell r="K78">
            <v>5375.03035434743</v>
          </cell>
          <cell r="L78">
            <v>4455.94740642662</v>
          </cell>
          <cell r="M78">
            <v>5371.38690525178</v>
          </cell>
          <cell r="N78">
            <v>6361.89819450638</v>
          </cell>
          <cell r="O78">
            <v>6447.63432073137</v>
          </cell>
          <cell r="P78">
            <v>6812.76515137036</v>
          </cell>
          <cell r="Q78">
            <v>6185.80446147778</v>
          </cell>
          <cell r="R78">
            <v>6794.08662256646</v>
          </cell>
          <cell r="S78">
            <v>7039.90791673675</v>
          </cell>
          <cell r="T78">
            <v>7183.67408722333</v>
          </cell>
          <cell r="U78">
            <v>71010.3635335743</v>
          </cell>
          <cell r="W78">
            <v>4671.576128165</v>
          </cell>
          <cell r="X78">
            <v>8982.22811293608</v>
          </cell>
          <cell r="Y78">
            <v>14357.2584672835</v>
          </cell>
          <cell r="Z78">
            <v>18813.2058737101</v>
          </cell>
          <cell r="AA78">
            <v>24184.5927789619</v>
          </cell>
          <cell r="AB78">
            <v>30546.4909734683</v>
          </cell>
          <cell r="AC78">
            <v>36994.1252941997</v>
          </cell>
          <cell r="AD78">
            <v>43806.89044557</v>
          </cell>
          <cell r="AE78">
            <v>49992.6949070478</v>
          </cell>
          <cell r="AF78">
            <v>56786.7815296143</v>
          </cell>
          <cell r="AG78">
            <v>63826.689446351</v>
          </cell>
          <cell r="AH78">
            <v>71010.3635335743</v>
          </cell>
          <cell r="AI78">
            <v>71010.3635335743</v>
          </cell>
          <cell r="AK78">
            <v>14357.2584672835</v>
          </cell>
          <cell r="AL78">
            <v>16189.2325061848</v>
          </cell>
          <cell r="AM78">
            <v>19446.2039335795</v>
          </cell>
          <cell r="AN78">
            <v>21017.6686265265</v>
          </cell>
        </row>
        <row r="81">
          <cell r="I81">
            <v>33398.6658212183</v>
          </cell>
          <cell r="J81">
            <v>31110.1001284347</v>
          </cell>
          <cell r="K81">
            <v>33138.8260132135</v>
          </cell>
          <cell r="L81">
            <v>30407.7052286218</v>
          </cell>
          <cell r="M81">
            <v>27518.8661415971</v>
          </cell>
          <cell r="N81">
            <v>30535.9491946377</v>
          </cell>
          <cell r="O81">
            <v>32034.1460921072</v>
          </cell>
          <cell r="P81">
            <v>33030.9982274503</v>
          </cell>
          <cell r="Q81">
            <v>31429.9344789645</v>
          </cell>
          <cell r="R81">
            <v>34509.6281359291</v>
          </cell>
          <cell r="S81">
            <v>35494.7781510452</v>
          </cell>
          <cell r="T81">
            <v>37784.9418363746</v>
          </cell>
          <cell r="U81">
            <v>390394.539449594</v>
          </cell>
          <cell r="W81">
            <v>33398.6658212183</v>
          </cell>
          <cell r="X81">
            <v>64508.7659496531</v>
          </cell>
          <cell r="Y81">
            <v>97647.5919628666</v>
          </cell>
          <cell r="Z81">
            <v>128055.297191488</v>
          </cell>
          <cell r="AA81">
            <v>155574.163333085</v>
          </cell>
          <cell r="AB81">
            <v>186110.112527723</v>
          </cell>
          <cell r="AC81">
            <v>218144.25861983</v>
          </cell>
          <cell r="AD81">
            <v>251175.256847281</v>
          </cell>
          <cell r="AE81">
            <v>282605.191326245</v>
          </cell>
          <cell r="AF81">
            <v>317114.819462174</v>
          </cell>
          <cell r="AG81">
            <v>352609.59761322</v>
          </cell>
          <cell r="AH81">
            <v>390394.539449594</v>
          </cell>
          <cell r="AI81">
            <v>390394.539449594</v>
          </cell>
          <cell r="AK81">
            <v>97647.5919628666</v>
          </cell>
          <cell r="AL81">
            <v>88462.5205648566</v>
          </cell>
          <cell r="AM81">
            <v>96495.078798522</v>
          </cell>
          <cell r="AN81">
            <v>107789.348123349</v>
          </cell>
        </row>
        <row r="82">
          <cell r="I82">
            <v>10705.2223410866</v>
          </cell>
          <cell r="J82">
            <v>9965.72974526553</v>
          </cell>
          <cell r="K82">
            <v>10999.0056447471</v>
          </cell>
          <cell r="L82">
            <v>12095.9572984498</v>
          </cell>
          <cell r="M82">
            <v>13731.3826066244</v>
          </cell>
          <cell r="N82">
            <v>14811.7978883913</v>
          </cell>
          <cell r="O82">
            <v>15438.9138162163</v>
          </cell>
          <cell r="P82">
            <v>15626.3367729325</v>
          </cell>
          <cell r="Q82">
            <v>14960.0011237639</v>
          </cell>
          <cell r="R82">
            <v>16319.6214446623</v>
          </cell>
          <cell r="S82">
            <v>16182.8697148468</v>
          </cell>
          <cell r="T82">
            <v>16963.5189345164</v>
          </cell>
          <cell r="U82">
            <v>167800.357331503</v>
          </cell>
          <cell r="W82">
            <v>10705.2223410866</v>
          </cell>
          <cell r="X82">
            <v>20670.9520863522</v>
          </cell>
          <cell r="Y82">
            <v>31669.9577310993</v>
          </cell>
          <cell r="Z82">
            <v>43765.9150295491</v>
          </cell>
          <cell r="AA82">
            <v>57497.2976361734</v>
          </cell>
          <cell r="AB82">
            <v>72309.0955245647</v>
          </cell>
          <cell r="AC82">
            <v>87748.0093407811</v>
          </cell>
          <cell r="AD82">
            <v>103374.346113714</v>
          </cell>
          <cell r="AE82">
            <v>118334.347237477</v>
          </cell>
          <cell r="AF82">
            <v>134653.96868214</v>
          </cell>
          <cell r="AG82">
            <v>150836.838396987</v>
          </cell>
          <cell r="AH82">
            <v>167800.357331503</v>
          </cell>
          <cell r="AI82">
            <v>167800.357331503</v>
          </cell>
          <cell r="AK82">
            <v>31669.9577310993</v>
          </cell>
          <cell r="AL82">
            <v>40639.1377934655</v>
          </cell>
          <cell r="AM82">
            <v>46025.2517129127</v>
          </cell>
          <cell r="AN82">
            <v>49466.0100940255</v>
          </cell>
        </row>
        <row r="83">
          <cell r="I83">
            <v>44103.888162305</v>
          </cell>
          <cell r="J83">
            <v>41075.8298737003</v>
          </cell>
          <cell r="K83">
            <v>44137.8316579606</v>
          </cell>
          <cell r="L83">
            <v>42503.6625270716</v>
          </cell>
          <cell r="M83">
            <v>41250.2487482214</v>
          </cell>
          <cell r="N83">
            <v>45347.747083029</v>
          </cell>
          <cell r="O83">
            <v>47473.0599083236</v>
          </cell>
          <cell r="P83">
            <v>48657.3350003828</v>
          </cell>
          <cell r="Q83">
            <v>46389.9356027284</v>
          </cell>
          <cell r="R83">
            <v>50829.2495805914</v>
          </cell>
          <cell r="S83">
            <v>51677.647865892</v>
          </cell>
          <cell r="T83">
            <v>54748.460770891</v>
          </cell>
          <cell r="U83">
            <v>558194.896781097</v>
          </cell>
          <cell r="W83">
            <v>44103.888162305</v>
          </cell>
          <cell r="X83">
            <v>85179.7180360052</v>
          </cell>
          <cell r="Y83">
            <v>129317.549693966</v>
          </cell>
          <cell r="Z83">
            <v>171821.212221037</v>
          </cell>
          <cell r="AA83">
            <v>213071.460969259</v>
          </cell>
          <cell r="AB83">
            <v>258419.208052288</v>
          </cell>
          <cell r="AC83">
            <v>305892.267960611</v>
          </cell>
          <cell r="AD83">
            <v>354549.602960994</v>
          </cell>
          <cell r="AE83">
            <v>400939.538563723</v>
          </cell>
          <cell r="AF83">
            <v>451768.788144314</v>
          </cell>
          <cell r="AG83">
            <v>503446.436010206</v>
          </cell>
          <cell r="AH83">
            <v>558194.896781097</v>
          </cell>
          <cell r="AI83">
            <v>558194.896781097</v>
          </cell>
          <cell r="AK83">
            <v>129317.549693966</v>
          </cell>
          <cell r="AL83">
            <v>129101.658358322</v>
          </cell>
          <cell r="AM83">
            <v>142520.330511435</v>
          </cell>
          <cell r="AN83">
            <v>157255.358217374</v>
          </cell>
        </row>
        <row r="87">
          <cell r="I87">
            <v>2338.35745299972</v>
          </cell>
          <cell r="J87">
            <v>2252.39295325364</v>
          </cell>
          <cell r="K87">
            <v>2367.1923460188</v>
          </cell>
          <cell r="L87">
            <v>2454.03073514379</v>
          </cell>
          <cell r="M87">
            <v>2504.24412197782</v>
          </cell>
          <cell r="N87">
            <v>2519.52989964789</v>
          </cell>
          <cell r="O87">
            <v>2667.91454651299</v>
          </cell>
          <cell r="P87">
            <v>2577.99742945279</v>
          </cell>
          <cell r="Q87">
            <v>2582.40306065062</v>
          </cell>
          <cell r="R87">
            <v>2613.24373378909</v>
          </cell>
          <cell r="S87">
            <v>2420.52547302092</v>
          </cell>
          <cell r="T87">
            <v>2526.07656687933</v>
          </cell>
          <cell r="U87">
            <v>29823.9083193474</v>
          </cell>
          <cell r="W87">
            <v>2338.35745299972</v>
          </cell>
          <cell r="X87">
            <v>4590.75040625337</v>
          </cell>
          <cell r="Y87">
            <v>6957.94275227217</v>
          </cell>
          <cell r="Z87">
            <v>9411.97348741596</v>
          </cell>
          <cell r="AA87">
            <v>11916.2176093938</v>
          </cell>
          <cell r="AB87">
            <v>14435.7475090417</v>
          </cell>
          <cell r="AC87">
            <v>17103.6620555547</v>
          </cell>
          <cell r="AD87">
            <v>19681.6594850075</v>
          </cell>
          <cell r="AE87">
            <v>22264.0625456581</v>
          </cell>
          <cell r="AF87">
            <v>24877.3062794472</v>
          </cell>
          <cell r="AG87">
            <v>27297.8317524681</v>
          </cell>
          <cell r="AH87">
            <v>29823.9083193474</v>
          </cell>
          <cell r="AI87">
            <v>29823.9083193474</v>
          </cell>
          <cell r="AK87">
            <v>6957.94275227217</v>
          </cell>
          <cell r="AL87">
            <v>7477.8047567695</v>
          </cell>
          <cell r="AM87">
            <v>7828.31503661641</v>
          </cell>
          <cell r="AN87">
            <v>7559.84577368934</v>
          </cell>
        </row>
        <row r="88">
          <cell r="I88">
            <v>3460.1162175938</v>
          </cell>
          <cell r="J88">
            <v>3316.831299815</v>
          </cell>
          <cell r="K88">
            <v>3433.92594609014</v>
          </cell>
          <cell r="L88">
            <v>3400.19671503129</v>
          </cell>
          <cell r="M88">
            <v>3306.83655371816</v>
          </cell>
          <cell r="N88">
            <v>3469.44082821366</v>
          </cell>
          <cell r="O88">
            <v>3568.91936981066</v>
          </cell>
          <cell r="P88">
            <v>3618.38874726257</v>
          </cell>
          <cell r="Q88">
            <v>3534.73702073765</v>
          </cell>
          <cell r="R88">
            <v>3706.03610973906</v>
          </cell>
          <cell r="S88">
            <v>3674.6215911946</v>
          </cell>
          <cell r="T88">
            <v>3809.58867066222</v>
          </cell>
          <cell r="U88">
            <v>42299.6390698688</v>
          </cell>
          <cell r="W88">
            <v>3460.1162175938</v>
          </cell>
          <cell r="X88">
            <v>6776.9475174088</v>
          </cell>
          <cell r="Y88">
            <v>10210.8734634989</v>
          </cell>
          <cell r="Z88">
            <v>13611.0701785302</v>
          </cell>
          <cell r="AA88">
            <v>16917.9067322484</v>
          </cell>
          <cell r="AB88">
            <v>20387.347560462</v>
          </cell>
          <cell r="AC88">
            <v>23956.2669302727</v>
          </cell>
          <cell r="AD88">
            <v>27574.6556775353</v>
          </cell>
          <cell r="AE88">
            <v>31109.3926982729</v>
          </cell>
          <cell r="AF88">
            <v>34815.428808012</v>
          </cell>
          <cell r="AG88">
            <v>38490.0503992066</v>
          </cell>
          <cell r="AH88">
            <v>42299.6390698688</v>
          </cell>
          <cell r="AI88">
            <v>42299.6390698688</v>
          </cell>
          <cell r="AK88">
            <v>10210.8734634989</v>
          </cell>
          <cell r="AL88">
            <v>10176.4740969631</v>
          </cell>
          <cell r="AM88">
            <v>10722.0451378109</v>
          </cell>
          <cell r="AN88">
            <v>11190.2463715959</v>
          </cell>
        </row>
        <row r="89">
          <cell r="I89">
            <v>303.362013718202</v>
          </cell>
          <cell r="J89">
            <v>289.097546947924</v>
          </cell>
          <cell r="K89">
            <v>163.518546947924</v>
          </cell>
          <cell r="L89">
            <v>156.822280333063</v>
          </cell>
          <cell r="M89">
            <v>147.396280333063</v>
          </cell>
          <cell r="N89">
            <v>146.992546947924</v>
          </cell>
          <cell r="O89">
            <v>135.848013718202</v>
          </cell>
          <cell r="P89">
            <v>128.676546947924</v>
          </cell>
          <cell r="Q89">
            <v>145.745280333063</v>
          </cell>
          <cell r="R89">
            <v>176.520013718202</v>
          </cell>
          <cell r="S89">
            <v>175.163813562785</v>
          </cell>
          <cell r="T89">
            <v>249.842013718202</v>
          </cell>
          <cell r="U89">
            <v>2218.98489722648</v>
          </cell>
          <cell r="W89">
            <v>303.362013718202</v>
          </cell>
          <cell r="X89">
            <v>592.459560666126</v>
          </cell>
          <cell r="Y89">
            <v>755.97810761405</v>
          </cell>
          <cell r="Z89">
            <v>912.800387947114</v>
          </cell>
          <cell r="AA89">
            <v>1060.19666828018</v>
          </cell>
          <cell r="AB89">
            <v>1207.1892152281</v>
          </cell>
          <cell r="AC89">
            <v>1343.0372289463</v>
          </cell>
          <cell r="AD89">
            <v>1471.71377589423</v>
          </cell>
          <cell r="AE89">
            <v>1617.45905622729</v>
          </cell>
          <cell r="AF89">
            <v>1793.97906994549</v>
          </cell>
          <cell r="AG89">
            <v>1969.14288350828</v>
          </cell>
          <cell r="AH89">
            <v>2218.98489722648</v>
          </cell>
          <cell r="AI89">
            <v>2218.98489722648</v>
          </cell>
          <cell r="AK89">
            <v>755.97810761405</v>
          </cell>
          <cell r="AL89">
            <v>451.21110761405</v>
          </cell>
          <cell r="AM89">
            <v>410.26984099919</v>
          </cell>
          <cell r="AN89">
            <v>601.52584099919</v>
          </cell>
        </row>
        <row r="90">
          <cell r="I90">
            <v>3770.71082755848</v>
          </cell>
          <cell r="J90">
            <v>3668.56346293113</v>
          </cell>
          <cell r="K90">
            <v>3745.43233746626</v>
          </cell>
          <cell r="L90">
            <v>4212.6021107553</v>
          </cell>
          <cell r="M90">
            <v>4783.30037226799</v>
          </cell>
          <cell r="N90">
            <v>4820.14268700295</v>
          </cell>
          <cell r="O90">
            <v>5202.5887726083</v>
          </cell>
          <cell r="P90">
            <v>5159.75324247564</v>
          </cell>
          <cell r="Q90">
            <v>5072.57746253795</v>
          </cell>
          <cell r="R90">
            <v>5744.55577958142</v>
          </cell>
          <cell r="S90">
            <v>5456.75246584301</v>
          </cell>
          <cell r="T90">
            <v>5542.79769013565</v>
          </cell>
          <cell r="U90">
            <v>57179.7772111641</v>
          </cell>
          <cell r="W90">
            <v>3770.71082755848</v>
          </cell>
          <cell r="X90">
            <v>7439.27429048961</v>
          </cell>
          <cell r="Y90">
            <v>11184.7066279559</v>
          </cell>
          <cell r="Z90">
            <v>15397.3087387112</v>
          </cell>
          <cell r="AA90">
            <v>20180.6091109792</v>
          </cell>
          <cell r="AB90">
            <v>25000.7517979821</v>
          </cell>
          <cell r="AC90">
            <v>30203.3405705904</v>
          </cell>
          <cell r="AD90">
            <v>35363.093813066</v>
          </cell>
          <cell r="AE90">
            <v>40435.671275604</v>
          </cell>
          <cell r="AF90">
            <v>46180.2270551854</v>
          </cell>
          <cell r="AG90">
            <v>51636.9795210284</v>
          </cell>
          <cell r="AH90">
            <v>57179.7772111641</v>
          </cell>
          <cell r="AI90">
            <v>57179.7772111641</v>
          </cell>
          <cell r="AK90">
            <v>11184.7066279559</v>
          </cell>
          <cell r="AL90">
            <v>13816.0451700262</v>
          </cell>
          <cell r="AM90">
            <v>15434.9194776219</v>
          </cell>
          <cell r="AN90">
            <v>16744.1059355601</v>
          </cell>
        </row>
        <row r="91">
          <cell r="I91">
            <v>4702.865409103</v>
          </cell>
          <cell r="J91">
            <v>4661.95857465029</v>
          </cell>
          <cell r="K91">
            <v>4662.65635034741</v>
          </cell>
          <cell r="L91">
            <v>4681.73459801911</v>
          </cell>
          <cell r="M91">
            <v>4668.40670613038</v>
          </cell>
          <cell r="N91">
            <v>4654.47414168958</v>
          </cell>
          <cell r="O91">
            <v>4705.39606344609</v>
          </cell>
          <cell r="P91">
            <v>4658.89816176916</v>
          </cell>
          <cell r="Q91">
            <v>4652.87995328896</v>
          </cell>
          <cell r="R91">
            <v>4650.8915510282</v>
          </cell>
          <cell r="S91">
            <v>4567.17362876219</v>
          </cell>
          <cell r="T91">
            <v>4648.57510165146</v>
          </cell>
          <cell r="U91">
            <v>55915.9102398858</v>
          </cell>
          <cell r="W91">
            <v>4702.865409103</v>
          </cell>
          <cell r="X91">
            <v>9364.82398375329</v>
          </cell>
          <cell r="Y91">
            <v>14027.4803341007</v>
          </cell>
          <cell r="Z91">
            <v>18709.2149321198</v>
          </cell>
          <cell r="AA91">
            <v>23377.6216382502</v>
          </cell>
          <cell r="AB91">
            <v>28032.0957799398</v>
          </cell>
          <cell r="AC91">
            <v>32737.4918433859</v>
          </cell>
          <cell r="AD91">
            <v>37396.390005155</v>
          </cell>
          <cell r="AE91">
            <v>42049.269958444</v>
          </cell>
          <cell r="AF91">
            <v>46700.1615094722</v>
          </cell>
          <cell r="AG91">
            <v>51267.3351382344</v>
          </cell>
          <cell r="AH91">
            <v>55915.9102398858</v>
          </cell>
          <cell r="AI91">
            <v>55915.9102398858</v>
          </cell>
          <cell r="AK91">
            <v>14027.4803341007</v>
          </cell>
          <cell r="AL91">
            <v>14004.6154458391</v>
          </cell>
          <cell r="AM91">
            <v>14017.1741785042</v>
          </cell>
          <cell r="AN91">
            <v>13866.6402814418</v>
          </cell>
        </row>
        <row r="92">
          <cell r="I92">
            <v>7820.29322867124</v>
          </cell>
          <cell r="J92">
            <v>7464.5719636547</v>
          </cell>
          <cell r="K92">
            <v>7797.33014362366</v>
          </cell>
          <cell r="L92">
            <v>8256.54956860246</v>
          </cell>
          <cell r="M92">
            <v>8334.80764451898</v>
          </cell>
          <cell r="N92">
            <v>8675.37512587692</v>
          </cell>
          <cell r="O92">
            <v>9088.4394376841</v>
          </cell>
          <cell r="P92">
            <v>9225.91113261001</v>
          </cell>
          <cell r="Q92">
            <v>9001.74369675144</v>
          </cell>
          <cell r="R92">
            <v>9519.60851326788</v>
          </cell>
          <cell r="S92">
            <v>9464.46061432302</v>
          </cell>
          <cell r="T92">
            <v>10281.9705397679</v>
          </cell>
          <cell r="U92">
            <v>104931.061609352</v>
          </cell>
          <cell r="W92">
            <v>7820.29322867124</v>
          </cell>
          <cell r="X92">
            <v>15284.8651923259</v>
          </cell>
          <cell r="Y92">
            <v>23082.1953359496</v>
          </cell>
          <cell r="Z92">
            <v>31338.7449045521</v>
          </cell>
          <cell r="AA92">
            <v>39673.552549071</v>
          </cell>
          <cell r="AB92">
            <v>48348.927674948</v>
          </cell>
          <cell r="AC92">
            <v>57437.3671126321</v>
          </cell>
          <cell r="AD92">
            <v>66663.2782452421</v>
          </cell>
          <cell r="AE92">
            <v>75665.0219419935</v>
          </cell>
          <cell r="AF92">
            <v>85184.6304552614</v>
          </cell>
          <cell r="AG92">
            <v>94649.0910695844</v>
          </cell>
          <cell r="AH92">
            <v>104931.061609352</v>
          </cell>
          <cell r="AI92">
            <v>104931.061609352</v>
          </cell>
          <cell r="AK92">
            <v>23082.1953359496</v>
          </cell>
          <cell r="AL92">
            <v>25266.7323389984</v>
          </cell>
          <cell r="AM92">
            <v>27316.0942670455</v>
          </cell>
          <cell r="AN92">
            <v>29266.0396673588</v>
          </cell>
        </row>
        <row r="93">
          <cell r="I93">
            <v>22395.7051496444</v>
          </cell>
          <cell r="J93">
            <v>21653.4158012527</v>
          </cell>
          <cell r="K93">
            <v>22170.0556704942</v>
          </cell>
          <cell r="L93">
            <v>23161.936007885</v>
          </cell>
          <cell r="M93">
            <v>23744.9916789464</v>
          </cell>
          <cell r="N93">
            <v>24285.9552293789</v>
          </cell>
          <cell r="O93">
            <v>25369.1062037803</v>
          </cell>
          <cell r="P93">
            <v>25369.6252605181</v>
          </cell>
          <cell r="Q93">
            <v>24990.0864742997</v>
          </cell>
          <cell r="R93">
            <v>26410.8557011239</v>
          </cell>
          <cell r="S93">
            <v>25758.6975867065</v>
          </cell>
          <cell r="T93">
            <v>27058.8505828148</v>
          </cell>
          <cell r="U93">
            <v>292369.281346845</v>
          </cell>
          <cell r="W93">
            <v>22395.7051496444</v>
          </cell>
          <cell r="X93">
            <v>44049.1209508971</v>
          </cell>
          <cell r="Y93">
            <v>66219.1766213913</v>
          </cell>
          <cell r="Z93">
            <v>89381.1126292763</v>
          </cell>
          <cell r="AA93">
            <v>113126.104308223</v>
          </cell>
          <cell r="AB93">
            <v>137412.059537602</v>
          </cell>
          <cell r="AC93">
            <v>162781.165741382</v>
          </cell>
          <cell r="AD93">
            <v>188150.7910019</v>
          </cell>
          <cell r="AE93">
            <v>213140.8774762</v>
          </cell>
          <cell r="AF93">
            <v>239551.733177324</v>
          </cell>
          <cell r="AG93">
            <v>265310.43076403</v>
          </cell>
          <cell r="AH93">
            <v>292369.281346845</v>
          </cell>
          <cell r="AI93">
            <v>292369.281346845</v>
          </cell>
          <cell r="AK93">
            <v>66219.1766213913</v>
          </cell>
          <cell r="AL93">
            <v>71192.8829162103</v>
          </cell>
          <cell r="AM93">
            <v>75728.8179385981</v>
          </cell>
          <cell r="AN93">
            <v>79228.4038706451</v>
          </cell>
        </row>
        <row r="95">
          <cell r="I95">
            <v>104.160183687418</v>
          </cell>
          <cell r="J95">
            <v>341.414962708964</v>
          </cell>
          <cell r="K95">
            <v>418.599595422623</v>
          </cell>
          <cell r="L95">
            <v>345.373020360443</v>
          </cell>
          <cell r="M95">
            <v>446.841414635454</v>
          </cell>
          <cell r="N95">
            <v>412.265431576008</v>
          </cell>
          <cell r="O95">
            <v>384.959987849592</v>
          </cell>
          <cell r="P95">
            <v>507.116695813688</v>
          </cell>
          <cell r="Q95">
            <v>446.812395313746</v>
          </cell>
          <cell r="R95">
            <v>479.035069335023</v>
          </cell>
          <cell r="S95">
            <v>555.43969086991</v>
          </cell>
          <cell r="T95">
            <v>522.126708969941</v>
          </cell>
          <cell r="U95">
            <v>4964.14515654281</v>
          </cell>
          <cell r="W95">
            <v>104.160183687418</v>
          </cell>
          <cell r="X95">
            <v>445.575146396382</v>
          </cell>
          <cell r="Y95">
            <v>864.174741819005</v>
          </cell>
          <cell r="Z95">
            <v>1209.54776217945</v>
          </cell>
          <cell r="AA95">
            <v>1656.3891768149</v>
          </cell>
          <cell r="AB95">
            <v>2068.65460839091</v>
          </cell>
          <cell r="AC95">
            <v>2453.6145962405</v>
          </cell>
          <cell r="AD95">
            <v>2960.73129205419</v>
          </cell>
          <cell r="AE95">
            <v>3407.54368736794</v>
          </cell>
          <cell r="AF95">
            <v>3886.57875670296</v>
          </cell>
          <cell r="AG95">
            <v>4442.01844757287</v>
          </cell>
          <cell r="AH95">
            <v>4964.14515654281</v>
          </cell>
          <cell r="AI95">
            <v>4964.14515654281</v>
          </cell>
          <cell r="AK95">
            <v>864.174741819005</v>
          </cell>
          <cell r="AL95">
            <v>1204.4798665719</v>
          </cell>
          <cell r="AM95">
            <v>1338.88907897703</v>
          </cell>
          <cell r="AN95">
            <v>1556.60146917487</v>
          </cell>
        </row>
        <row r="96">
          <cell r="I96">
            <v>894.76616798667</v>
          </cell>
          <cell r="J96">
            <v>928.747414141748</v>
          </cell>
          <cell r="K96">
            <v>951.127409550787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2774.6409916792</v>
          </cell>
          <cell r="W96">
            <v>894.76616798667</v>
          </cell>
          <cell r="X96">
            <v>1823.51358212842</v>
          </cell>
          <cell r="Y96">
            <v>2774.6409916792</v>
          </cell>
          <cell r="Z96">
            <v>2774.6409916792</v>
          </cell>
          <cell r="AA96">
            <v>2774.6409916792</v>
          </cell>
          <cell r="AB96">
            <v>2774.6409916792</v>
          </cell>
          <cell r="AC96">
            <v>2774.6409916792</v>
          </cell>
          <cell r="AD96">
            <v>2774.6409916792</v>
          </cell>
          <cell r="AE96">
            <v>2774.6409916792</v>
          </cell>
          <cell r="AF96">
            <v>2774.6409916792</v>
          </cell>
          <cell r="AG96">
            <v>2774.6409916792</v>
          </cell>
          <cell r="AH96">
            <v>2774.6409916792</v>
          </cell>
          <cell r="AI96">
            <v>2774.6409916792</v>
          </cell>
          <cell r="AK96">
            <v>2774.6409916792</v>
          </cell>
          <cell r="AL96">
            <v>0</v>
          </cell>
          <cell r="AM96">
            <v>0</v>
          </cell>
          <cell r="AN96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</row>
        <row r="98"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</row>
        <row r="99">
          <cell r="I99">
            <v>22707.1093643346</v>
          </cell>
          <cell r="J99">
            <v>20692.5764492983</v>
          </cell>
          <cell r="K99">
            <v>23337.5029924398</v>
          </cell>
          <cell r="L99">
            <v>19687.0995395471</v>
          </cell>
          <cell r="M99">
            <v>17952.0984839105</v>
          </cell>
          <cell r="N99">
            <v>21474.0572852261</v>
          </cell>
          <cell r="O99">
            <v>22488.9136923928</v>
          </cell>
          <cell r="P99">
            <v>23794.8264356783</v>
          </cell>
          <cell r="Q99">
            <v>21846.6615237425</v>
          </cell>
          <cell r="R99">
            <v>24897.4289488025</v>
          </cell>
          <cell r="S99">
            <v>26474.3899700554</v>
          </cell>
          <cell r="T99">
            <v>28211.7368970462</v>
          </cell>
          <cell r="U99">
            <v>273564.401582474</v>
          </cell>
          <cell r="W99">
            <v>22707.1093643346</v>
          </cell>
          <cell r="X99">
            <v>43399.6858136329</v>
          </cell>
          <cell r="Y99">
            <v>66737.1888060727</v>
          </cell>
          <cell r="Z99">
            <v>86424.2883456197</v>
          </cell>
          <cell r="AA99">
            <v>104376.38682953</v>
          </cell>
          <cell r="AB99">
            <v>125850.444114756</v>
          </cell>
          <cell r="AC99">
            <v>148339.357807149</v>
          </cell>
          <cell r="AD99">
            <v>172134.184242828</v>
          </cell>
          <cell r="AE99">
            <v>193980.84576657</v>
          </cell>
          <cell r="AF99">
            <v>218878.274715373</v>
          </cell>
          <cell r="AG99">
            <v>245352.664685428</v>
          </cell>
          <cell r="AH99">
            <v>273564.401582474</v>
          </cell>
          <cell r="AI99">
            <v>273564.401582474</v>
          </cell>
          <cell r="AK99">
            <v>66737.1888060727</v>
          </cell>
          <cell r="AL99">
            <v>59113.2553086837</v>
          </cell>
          <cell r="AM99">
            <v>68130.4016518136</v>
          </cell>
          <cell r="AN99">
            <v>79583.5558159042</v>
          </cell>
        </row>
        <row r="101">
          <cell r="I101">
            <v>5993.21066841058</v>
          </cell>
          <cell r="J101">
            <v>6146.24621046798</v>
          </cell>
          <cell r="K101">
            <v>6024.6261642675</v>
          </cell>
          <cell r="L101">
            <v>6635.59318089193</v>
          </cell>
          <cell r="M101">
            <v>7277.09869276252</v>
          </cell>
          <cell r="N101">
            <v>7370.79111109756</v>
          </cell>
          <cell r="O101">
            <v>7802.04451263482</v>
          </cell>
          <cell r="P101">
            <v>8183.36679737455</v>
          </cell>
          <cell r="Q101">
            <v>8436.21116843962</v>
          </cell>
          <cell r="R101">
            <v>9021.50771350142</v>
          </cell>
          <cell r="S101">
            <v>8775.00481870714</v>
          </cell>
          <cell r="T101">
            <v>9125.20746863816</v>
          </cell>
          <cell r="U101">
            <v>90790.9085071938</v>
          </cell>
          <cell r="W101">
            <v>5993.21066841058</v>
          </cell>
          <cell r="X101">
            <v>12139.4568788786</v>
          </cell>
          <cell r="Y101">
            <v>18164.0830431461</v>
          </cell>
          <cell r="Z101">
            <v>24799.676224038</v>
          </cell>
          <cell r="AA101">
            <v>32076.7749168005</v>
          </cell>
          <cell r="AB101">
            <v>39447.5660278981</v>
          </cell>
          <cell r="AC101">
            <v>47249.6105405329</v>
          </cell>
          <cell r="AD101">
            <v>55432.9773379074</v>
          </cell>
          <cell r="AE101">
            <v>63869.1885063471</v>
          </cell>
          <cell r="AF101">
            <v>72890.6962198485</v>
          </cell>
          <cell r="AG101">
            <v>81665.7010385556</v>
          </cell>
          <cell r="AH101">
            <v>90790.9085071938</v>
          </cell>
          <cell r="AI101">
            <v>90790.9085071938</v>
          </cell>
          <cell r="AK101">
            <v>18164.0830431461</v>
          </cell>
          <cell r="AL101">
            <v>21283.482984752</v>
          </cell>
          <cell r="AM101">
            <v>24421.622478449</v>
          </cell>
          <cell r="AN101">
            <v>26921.7200008467</v>
          </cell>
        </row>
        <row r="102">
          <cell r="I102">
            <v>6476.63574467056</v>
          </cell>
          <cell r="J102">
            <v>5636.70296754674</v>
          </cell>
          <cell r="K102">
            <v>6544.49887733195</v>
          </cell>
          <cell r="L102">
            <v>4902.25962453145</v>
          </cell>
          <cell r="M102">
            <v>3873.82862265401</v>
          </cell>
          <cell r="N102">
            <v>5057.51116859936</v>
          </cell>
          <cell r="O102">
            <v>5266.40626016561</v>
          </cell>
          <cell r="P102">
            <v>5619.33151480662</v>
          </cell>
          <cell r="Q102">
            <v>4720.89928012472</v>
          </cell>
          <cell r="R102">
            <v>5655.132586763</v>
          </cell>
          <cell r="S102">
            <v>6372.36419787555</v>
          </cell>
          <cell r="T102">
            <v>6886.05739248438</v>
          </cell>
          <cell r="U102">
            <v>67011.6282375539</v>
          </cell>
          <cell r="W102">
            <v>6476.63574467056</v>
          </cell>
          <cell r="X102">
            <v>12113.3387122173</v>
          </cell>
          <cell r="Y102">
            <v>18657.8375895492</v>
          </cell>
          <cell r="Z102">
            <v>23560.0972140807</v>
          </cell>
          <cell r="AA102">
            <v>27433.9258367347</v>
          </cell>
          <cell r="AB102">
            <v>32491.4370053341</v>
          </cell>
          <cell r="AC102">
            <v>37757.8432654997</v>
          </cell>
          <cell r="AD102">
            <v>43377.1747803063</v>
          </cell>
          <cell r="AE102">
            <v>48098.074060431</v>
          </cell>
          <cell r="AF102">
            <v>53753.206647194</v>
          </cell>
          <cell r="AG102">
            <v>60125.5708450696</v>
          </cell>
          <cell r="AH102">
            <v>67011.6282375539</v>
          </cell>
          <cell r="AI102">
            <v>67011.6282375539</v>
          </cell>
          <cell r="AK102">
            <v>18657.8375895492</v>
          </cell>
          <cell r="AL102">
            <v>13833.5994157848</v>
          </cell>
          <cell r="AM102">
            <v>15606.637055097</v>
          </cell>
          <cell r="AN102">
            <v>18913.5541771229</v>
          </cell>
        </row>
        <row r="104">
          <cell r="I104">
            <v>10237.2629512535</v>
          </cell>
          <cell r="J104">
            <v>8909.62727128357</v>
          </cell>
          <cell r="K104">
            <v>10768.3779508404</v>
          </cell>
          <cell r="L104">
            <v>8149.24673412367</v>
          </cell>
          <cell r="M104">
            <v>6801.17116849398</v>
          </cell>
          <cell r="N104">
            <v>9045.75500552919</v>
          </cell>
          <cell r="O104">
            <v>9420.46291959238</v>
          </cell>
          <cell r="P104">
            <v>9992.12812349718</v>
          </cell>
          <cell r="Q104">
            <v>8689.55107517814</v>
          </cell>
          <cell r="R104">
            <v>10220.7886485381</v>
          </cell>
          <cell r="S104">
            <v>11327.0209534727</v>
          </cell>
          <cell r="T104">
            <v>12200.4720359236</v>
          </cell>
          <cell r="U104">
            <v>115761.864837726</v>
          </cell>
          <cell r="W104">
            <v>10237.2629512535</v>
          </cell>
          <cell r="X104">
            <v>19146.890222537</v>
          </cell>
          <cell r="Y104">
            <v>29915.2681733774</v>
          </cell>
          <cell r="Z104">
            <v>38064.514907501</v>
          </cell>
          <cell r="AA104">
            <v>44865.686075995</v>
          </cell>
          <cell r="AB104">
            <v>53911.4410815242</v>
          </cell>
          <cell r="AC104">
            <v>63331.9040011166</v>
          </cell>
          <cell r="AD104">
            <v>73324.0321246138</v>
          </cell>
          <cell r="AE104">
            <v>82013.5831997919</v>
          </cell>
          <cell r="AF104">
            <v>92234.3718483301</v>
          </cell>
          <cell r="AG104">
            <v>103561.392801803</v>
          </cell>
          <cell r="AH104">
            <v>115761.864837726</v>
          </cell>
          <cell r="AI104">
            <v>115761.864837726</v>
          </cell>
          <cell r="AK104">
            <v>29915.2681733774</v>
          </cell>
          <cell r="AL104">
            <v>23996.1729081468</v>
          </cell>
          <cell r="AM104">
            <v>28102.1421182677</v>
          </cell>
          <cell r="AN104">
            <v>33748.2816379345</v>
          </cell>
        </row>
        <row r="106">
          <cell r="W106" t="e">
            <v>#REF!</v>
          </cell>
          <cell r="X106" t="e">
            <v>#REF!</v>
          </cell>
          <cell r="Y106" t="e">
            <v>#REF!</v>
          </cell>
          <cell r="Z106" t="e">
            <v>#REF!</v>
          </cell>
          <cell r="AA106" t="e">
            <v>#REF!</v>
          </cell>
          <cell r="AB106" t="e">
            <v>#REF!</v>
          </cell>
          <cell r="AC106" t="e">
            <v>#REF!</v>
          </cell>
          <cell r="AD106" t="e">
            <v>#REF!</v>
          </cell>
          <cell r="AE106" t="e">
            <v>#REF!</v>
          </cell>
          <cell r="AF106" t="e">
            <v>#REF!</v>
          </cell>
          <cell r="AG106" t="e">
            <v>#REF!</v>
          </cell>
          <cell r="AH106" t="e">
            <v>#REF!</v>
          </cell>
          <cell r="AI106" t="e">
            <v>#REF!</v>
          </cell>
          <cell r="AK106" t="e">
            <v>#REF!</v>
          </cell>
          <cell r="AL106" t="e">
            <v>#REF!</v>
          </cell>
          <cell r="AM106" t="e">
            <v>#REF!</v>
          </cell>
          <cell r="AN106" t="e">
            <v>#REF!</v>
          </cell>
        </row>
        <row r="110">
          <cell r="I110">
            <v>5686.35317147491</v>
          </cell>
          <cell r="J110">
            <v>5329.78012543773</v>
          </cell>
          <cell r="K110">
            <v>5660.35867660413</v>
          </cell>
          <cell r="L110">
            <v>5596.72019195134</v>
          </cell>
          <cell r="M110">
            <v>5402.12419734031</v>
          </cell>
          <cell r="N110">
            <v>5729.29443326905</v>
          </cell>
          <cell r="O110">
            <v>5968.9049308354</v>
          </cell>
          <cell r="P110">
            <v>6102.87515547194</v>
          </cell>
          <cell r="Q110">
            <v>5876.97722910127</v>
          </cell>
          <cell r="R110">
            <v>6294.01472560813</v>
          </cell>
          <cell r="S110">
            <v>6237.12721647225</v>
          </cell>
          <cell r="T110">
            <v>6565.0784836359</v>
          </cell>
          <cell r="U110">
            <v>70449.6085372024</v>
          </cell>
          <cell r="W110">
            <v>5686.35317147491</v>
          </cell>
          <cell r="X110">
            <v>11016.1332969126</v>
          </cell>
          <cell r="Y110">
            <v>16676.4919735168</v>
          </cell>
          <cell r="Z110">
            <v>22273.2121654681</v>
          </cell>
          <cell r="AA110">
            <v>27675.3363628084</v>
          </cell>
          <cell r="AB110">
            <v>33404.6307960775</v>
          </cell>
          <cell r="AC110">
            <v>39373.5357269129</v>
          </cell>
          <cell r="AD110">
            <v>45476.4108823848</v>
          </cell>
          <cell r="AE110">
            <v>51353.3881114861</v>
          </cell>
          <cell r="AF110">
            <v>57647.4028370942</v>
          </cell>
          <cell r="AG110">
            <v>63884.5300535665</v>
          </cell>
          <cell r="AH110">
            <v>70449.6085372024</v>
          </cell>
          <cell r="AI110">
            <v>70449.6085372024</v>
          </cell>
          <cell r="AK110">
            <v>16676.4919735168</v>
          </cell>
          <cell r="AL110">
            <v>16728.1388225607</v>
          </cell>
          <cell r="AM110">
            <v>17948.7573154086</v>
          </cell>
          <cell r="AN110">
            <v>19096.2204257163</v>
          </cell>
        </row>
        <row r="111">
          <cell r="I111">
            <v>1665.87260719633</v>
          </cell>
          <cell r="J111">
            <v>1666.72438821697</v>
          </cell>
          <cell r="K111">
            <v>1668.90401701953</v>
          </cell>
          <cell r="L111">
            <v>2191.76192665111</v>
          </cell>
          <cell r="M111">
            <v>2464.61599717867</v>
          </cell>
          <cell r="N111">
            <v>2478.01324260787</v>
          </cell>
          <cell r="O111">
            <v>2570.4670568487</v>
          </cell>
          <cell r="P111">
            <v>2573.96852713807</v>
          </cell>
          <cell r="Q111">
            <v>2575.69901765017</v>
          </cell>
          <cell r="R111">
            <v>2676.52633765975</v>
          </cell>
          <cell r="S111">
            <v>2678.26594785078</v>
          </cell>
          <cell r="T111">
            <v>3167.824606132</v>
          </cell>
          <cell r="U111">
            <v>28378.64367215</v>
          </cell>
          <cell r="W111">
            <v>1665.87260719633</v>
          </cell>
          <cell r="X111">
            <v>3332.5969954133</v>
          </cell>
          <cell r="Y111">
            <v>5001.50101243284</v>
          </cell>
          <cell r="Z111">
            <v>7193.26293908395</v>
          </cell>
          <cell r="AA111">
            <v>9657.87893626262</v>
          </cell>
          <cell r="AB111">
            <v>12135.8921788705</v>
          </cell>
          <cell r="AC111">
            <v>14706.3592357192</v>
          </cell>
          <cell r="AD111">
            <v>17280.3277628573</v>
          </cell>
          <cell r="AE111">
            <v>19856.0267805074</v>
          </cell>
          <cell r="AF111">
            <v>22532.5531181672</v>
          </cell>
          <cell r="AG111">
            <v>25210.819066018</v>
          </cell>
          <cell r="AH111">
            <v>28378.64367215</v>
          </cell>
          <cell r="AI111">
            <v>28378.64367215</v>
          </cell>
          <cell r="AK111">
            <v>5001.50101243284</v>
          </cell>
          <cell r="AL111">
            <v>7134.39116643766</v>
          </cell>
          <cell r="AM111">
            <v>7720.13460163694</v>
          </cell>
          <cell r="AN111">
            <v>8522.61689164253</v>
          </cell>
        </row>
        <row r="112">
          <cell r="I112">
            <v>468.06745</v>
          </cell>
          <cell r="J112">
            <v>468.06745</v>
          </cell>
          <cell r="K112">
            <v>468.06745</v>
          </cell>
          <cell r="L112">
            <v>468.06745</v>
          </cell>
          <cell r="M112">
            <v>468.06745</v>
          </cell>
          <cell r="N112">
            <v>468.06745</v>
          </cell>
          <cell r="O112">
            <v>549.06745</v>
          </cell>
          <cell r="P112">
            <v>549.06745</v>
          </cell>
          <cell r="Q112">
            <v>549.06745</v>
          </cell>
          <cell r="R112">
            <v>549.06745</v>
          </cell>
          <cell r="S112">
            <v>549.06745</v>
          </cell>
          <cell r="T112">
            <v>549.06745</v>
          </cell>
          <cell r="U112">
            <v>6102.8094</v>
          </cell>
          <cell r="W112">
            <v>468.06745</v>
          </cell>
          <cell r="X112">
            <v>936.1349</v>
          </cell>
          <cell r="Y112">
            <v>1404.20235</v>
          </cell>
          <cell r="Z112">
            <v>1872.2698</v>
          </cell>
          <cell r="AA112">
            <v>2340.33725</v>
          </cell>
          <cell r="AB112">
            <v>2808.4047</v>
          </cell>
          <cell r="AC112">
            <v>3357.47215</v>
          </cell>
          <cell r="AD112">
            <v>3906.5396</v>
          </cell>
          <cell r="AE112">
            <v>4455.60705</v>
          </cell>
          <cell r="AF112">
            <v>5004.6745</v>
          </cell>
          <cell r="AG112">
            <v>5553.74195</v>
          </cell>
          <cell r="AH112">
            <v>6102.8094</v>
          </cell>
          <cell r="AI112">
            <v>6102.8094</v>
          </cell>
          <cell r="AK112">
            <v>1404.20235</v>
          </cell>
          <cell r="AL112">
            <v>1404.20235</v>
          </cell>
          <cell r="AM112">
            <v>1647.20235</v>
          </cell>
          <cell r="AN112">
            <v>1647.20235</v>
          </cell>
        </row>
        <row r="113">
          <cell r="I113">
            <v>7820.29322867124</v>
          </cell>
          <cell r="J113">
            <v>7464.57196365471</v>
          </cell>
          <cell r="K113">
            <v>7797.33014362366</v>
          </cell>
          <cell r="L113">
            <v>8256.54956860246</v>
          </cell>
          <cell r="M113">
            <v>8334.80764451898</v>
          </cell>
          <cell r="N113">
            <v>8675.37512587692</v>
          </cell>
          <cell r="O113">
            <v>9088.4394376841</v>
          </cell>
          <cell r="P113">
            <v>9225.91113261001</v>
          </cell>
          <cell r="Q113">
            <v>9001.74369675144</v>
          </cell>
          <cell r="R113">
            <v>9519.60851326788</v>
          </cell>
          <cell r="S113">
            <v>9464.46061432302</v>
          </cell>
          <cell r="T113">
            <v>10281.9705397679</v>
          </cell>
          <cell r="U113">
            <v>104931.061609352</v>
          </cell>
          <cell r="W113">
            <v>7820.29322867124</v>
          </cell>
          <cell r="X113">
            <v>15284.8651923259</v>
          </cell>
          <cell r="Y113">
            <v>23082.1953359496</v>
          </cell>
          <cell r="Z113">
            <v>31338.7449045521</v>
          </cell>
          <cell r="AA113">
            <v>39673.552549071</v>
          </cell>
          <cell r="AB113">
            <v>48348.927674948</v>
          </cell>
          <cell r="AC113">
            <v>57437.3671126321</v>
          </cell>
          <cell r="AD113">
            <v>66663.2782452421</v>
          </cell>
          <cell r="AE113">
            <v>75665.0219419935</v>
          </cell>
          <cell r="AF113">
            <v>85184.6304552614</v>
          </cell>
          <cell r="AG113">
            <v>94649.0910695844</v>
          </cell>
          <cell r="AH113">
            <v>104931.061609352</v>
          </cell>
          <cell r="AI113">
            <v>104931.061609352</v>
          </cell>
          <cell r="AK113">
            <v>23082.1953359496</v>
          </cell>
          <cell r="AL113">
            <v>25266.7323389984</v>
          </cell>
          <cell r="AM113">
            <v>27316.0942670455</v>
          </cell>
          <cell r="AN113">
            <v>29266.0396673588</v>
          </cell>
        </row>
        <row r="115">
          <cell r="U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16">
          <cell r="I116">
            <v>32691.3333095182</v>
          </cell>
          <cell r="J116">
            <v>30428.5741501222</v>
          </cell>
          <cell r="K116">
            <v>32435.4121908611</v>
          </cell>
          <cell r="L116">
            <v>29706.5724895296</v>
          </cell>
          <cell r="M116">
            <v>26791.626798539</v>
          </cell>
          <cell r="N116">
            <v>29820.6225600656</v>
          </cell>
          <cell r="O116">
            <v>31325.6030402681</v>
          </cell>
          <cell r="P116">
            <v>32310.9893761851</v>
          </cell>
          <cell r="Q116">
            <v>30761.5218486447</v>
          </cell>
          <cell r="R116">
            <v>33804.0460047992</v>
          </cell>
          <cell r="S116">
            <v>34806.3764658826</v>
          </cell>
          <cell r="T116">
            <v>37097.3598440499</v>
          </cell>
          <cell r="U116">
            <v>381980.038078465</v>
          </cell>
          <cell r="W116">
            <v>32691.3333095182</v>
          </cell>
          <cell r="X116">
            <v>63119.9074596404</v>
          </cell>
          <cell r="Y116">
            <v>95555.3196505016</v>
          </cell>
          <cell r="Z116">
            <v>125261.892140031</v>
          </cell>
          <cell r="AA116">
            <v>152053.51893857</v>
          </cell>
          <cell r="AB116">
            <v>181874.141498636</v>
          </cell>
          <cell r="AC116">
            <v>213199.744538904</v>
          </cell>
          <cell r="AD116">
            <v>245510.733915089</v>
          </cell>
          <cell r="AE116">
            <v>276272.255763734</v>
          </cell>
          <cell r="AF116">
            <v>310076.301768533</v>
          </cell>
          <cell r="AG116">
            <v>344882.678234416</v>
          </cell>
          <cell r="AH116">
            <v>381980.038078465</v>
          </cell>
          <cell r="AI116">
            <v>381980.038078465</v>
          </cell>
          <cell r="AK116">
            <v>95555.3196505016</v>
          </cell>
          <cell r="AL116">
            <v>86318.8218481342</v>
          </cell>
          <cell r="AM116">
            <v>94398.1142650979</v>
          </cell>
          <cell r="AN116">
            <v>105707.782314732</v>
          </cell>
        </row>
        <row r="119">
          <cell r="I119">
            <v>6470.16672974903</v>
          </cell>
          <cell r="J119">
            <v>6043.62588035347</v>
          </cell>
          <cell r="K119">
            <v>6436.41346443059</v>
          </cell>
          <cell r="L119">
            <v>6360.94788781098</v>
          </cell>
          <cell r="M119">
            <v>6125.70302684635</v>
          </cell>
          <cell r="N119">
            <v>6507.48273490897</v>
          </cell>
          <cell r="O119">
            <v>6805.03470482878</v>
          </cell>
          <cell r="P119">
            <v>6967.56171636721</v>
          </cell>
          <cell r="Q119">
            <v>6677.25534708045</v>
          </cell>
          <cell r="R119">
            <v>7193.90695330199</v>
          </cell>
          <cell r="S119">
            <v>7126.08497610319</v>
          </cell>
          <cell r="T119">
            <v>7510.45017536107</v>
          </cell>
          <cell r="U119">
            <v>80224.6335971421</v>
          </cell>
          <cell r="W119">
            <v>6470.16672974903</v>
          </cell>
          <cell r="X119">
            <v>12513.7926101025</v>
          </cell>
          <cell r="Y119">
            <v>18950.2060745331</v>
          </cell>
          <cell r="Z119">
            <v>25311.1539623441</v>
          </cell>
          <cell r="AA119">
            <v>31436.8569891904</v>
          </cell>
          <cell r="AB119">
            <v>37944.3397240994</v>
          </cell>
          <cell r="AC119">
            <v>44749.3744289282</v>
          </cell>
          <cell r="AD119">
            <v>51716.9361452954</v>
          </cell>
          <cell r="AE119">
            <v>58394.1914923758</v>
          </cell>
          <cell r="AF119">
            <v>65588.0984456778</v>
          </cell>
          <cell r="AG119">
            <v>72714.183421781</v>
          </cell>
          <cell r="AH119">
            <v>80224.6335971421</v>
          </cell>
          <cell r="AI119">
            <v>80224.6335971421</v>
          </cell>
          <cell r="AK119">
            <v>18950.2060745331</v>
          </cell>
          <cell r="AL119">
            <v>18994.1336495663</v>
          </cell>
          <cell r="AM119">
            <v>20449.8517682764</v>
          </cell>
          <cell r="AN119">
            <v>21830.4421047662</v>
          </cell>
        </row>
        <row r="120">
          <cell r="I120">
            <v>6470.16672974903</v>
          </cell>
          <cell r="J120">
            <v>6043.62588035347</v>
          </cell>
          <cell r="K120">
            <v>6436.41346443059</v>
          </cell>
          <cell r="L120">
            <v>6360.94788781098</v>
          </cell>
          <cell r="M120">
            <v>6125.70302684635</v>
          </cell>
          <cell r="N120">
            <v>6507.48273490897</v>
          </cell>
          <cell r="O120">
            <v>6805.03470482878</v>
          </cell>
          <cell r="P120">
            <v>6967.56171636721</v>
          </cell>
          <cell r="Q120">
            <v>6677.25534708045</v>
          </cell>
          <cell r="R120">
            <v>7193.90695330199</v>
          </cell>
          <cell r="S120">
            <v>7126.08497610319</v>
          </cell>
          <cell r="T120">
            <v>7510.45017536107</v>
          </cell>
          <cell r="U120">
            <v>80224.6335971421</v>
          </cell>
          <cell r="W120">
            <v>6470.16672974903</v>
          </cell>
          <cell r="X120">
            <v>12513.7926101025</v>
          </cell>
          <cell r="Y120">
            <v>18950.2060745331</v>
          </cell>
          <cell r="Z120">
            <v>25311.1539623441</v>
          </cell>
          <cell r="AA120">
            <v>31436.8569891904</v>
          </cell>
          <cell r="AB120">
            <v>37944.3397240994</v>
          </cell>
          <cell r="AC120">
            <v>44749.3744289282</v>
          </cell>
          <cell r="AD120">
            <v>51716.9361452954</v>
          </cell>
          <cell r="AE120">
            <v>58394.1914923758</v>
          </cell>
          <cell r="AF120">
            <v>65588.0984456778</v>
          </cell>
          <cell r="AG120">
            <v>72714.183421781</v>
          </cell>
          <cell r="AH120">
            <v>80224.6335971421</v>
          </cell>
          <cell r="AI120">
            <v>80224.6335971421</v>
          </cell>
          <cell r="AK120">
            <v>18950.2060745331</v>
          </cell>
          <cell r="AL120">
            <v>18994.1336495663</v>
          </cell>
          <cell r="AM120">
            <v>20449.8517682764</v>
          </cell>
          <cell r="AN120">
            <v>21830.4421047662</v>
          </cell>
        </row>
        <row r="121">
          <cell r="I121">
            <v>6985.6706458014</v>
          </cell>
          <cell r="J121">
            <v>6522.58876783103</v>
          </cell>
          <cell r="K121">
            <v>6944.4949854822</v>
          </cell>
          <cell r="L121">
            <v>6866.79198686386</v>
          </cell>
          <cell r="M121">
            <v>6614.06991594044</v>
          </cell>
          <cell r="N121">
            <v>7025.4485519518</v>
          </cell>
          <cell r="O121">
            <v>7345.64286584748</v>
          </cell>
          <cell r="P121">
            <v>7519.63017057026</v>
          </cell>
          <cell r="Q121">
            <v>7210.78173843303</v>
          </cell>
          <cell r="R121">
            <v>7762.70521127743</v>
          </cell>
          <cell r="S121">
            <v>7688.82532928279</v>
          </cell>
          <cell r="T121">
            <v>8103.48468121609</v>
          </cell>
          <cell r="U121">
            <v>86590.1348504978</v>
          </cell>
          <cell r="W121">
            <v>6985.6706458014</v>
          </cell>
          <cell r="X121">
            <v>13508.2594136324</v>
          </cell>
          <cell r="Y121">
            <v>20452.7543991146</v>
          </cell>
          <cell r="Z121">
            <v>27319.5463859785</v>
          </cell>
          <cell r="AA121">
            <v>33933.6163019189</v>
          </cell>
          <cell r="AB121">
            <v>40959.0648538707</v>
          </cell>
          <cell r="AC121">
            <v>48304.7077197182</v>
          </cell>
          <cell r="AD121">
            <v>55824.3378902885</v>
          </cell>
          <cell r="AE121">
            <v>63035.1196287215</v>
          </cell>
          <cell r="AF121">
            <v>70797.8248399989</v>
          </cell>
          <cell r="AG121">
            <v>78486.6501692817</v>
          </cell>
          <cell r="AH121">
            <v>86590.1348504978</v>
          </cell>
          <cell r="AI121">
            <v>86590.1348504978</v>
          </cell>
          <cell r="AK121">
            <v>20452.7543991146</v>
          </cell>
          <cell r="AL121">
            <v>20506.3104547561</v>
          </cell>
          <cell r="AM121">
            <v>22076.0547748508</v>
          </cell>
          <cell r="AN121">
            <v>23555.0152217763</v>
          </cell>
        </row>
        <row r="124">
          <cell r="I124">
            <v>6470.16672974903</v>
          </cell>
          <cell r="J124">
            <v>6043.62588035347</v>
          </cell>
          <cell r="K124">
            <v>6436.41346443059</v>
          </cell>
          <cell r="L124">
            <v>6360.94788781098</v>
          </cell>
          <cell r="M124">
            <v>6125.70302684635</v>
          </cell>
          <cell r="N124">
            <v>6507.48273490897</v>
          </cell>
          <cell r="O124">
            <v>6805.03470482878</v>
          </cell>
          <cell r="P124">
            <v>6967.56171636721</v>
          </cell>
          <cell r="Q124">
            <v>6677.25534708045</v>
          </cell>
          <cell r="R124">
            <v>7193.90695330199</v>
          </cell>
          <cell r="S124">
            <v>7126.08497610319</v>
          </cell>
          <cell r="T124">
            <v>7510.45017536107</v>
          </cell>
          <cell r="U124">
            <v>80224.6335971421</v>
          </cell>
          <cell r="W124">
            <v>6470.16672974903</v>
          </cell>
          <cell r="X124">
            <v>12513.7926101025</v>
          </cell>
          <cell r="Y124">
            <v>18950.2060745331</v>
          </cell>
          <cell r="Z124">
            <v>25311.1539623441</v>
          </cell>
          <cell r="AA124">
            <v>31436.8569891904</v>
          </cell>
          <cell r="AB124">
            <v>37944.3397240994</v>
          </cell>
          <cell r="AC124">
            <v>44749.3744289282</v>
          </cell>
          <cell r="AD124">
            <v>51716.9361452954</v>
          </cell>
          <cell r="AE124">
            <v>58394.1914923758</v>
          </cell>
          <cell r="AF124">
            <v>65588.0984456778</v>
          </cell>
          <cell r="AG124">
            <v>72714.183421781</v>
          </cell>
          <cell r="AH124">
            <v>80224.6335971421</v>
          </cell>
          <cell r="AI124">
            <v>80224.6335971421</v>
          </cell>
          <cell r="AK124">
            <v>18950.2060745331</v>
          </cell>
          <cell r="AL124">
            <v>18994.1336495663</v>
          </cell>
          <cell r="AM124">
            <v>20449.8517682764</v>
          </cell>
          <cell r="AN124">
            <v>21830.4421047662</v>
          </cell>
        </row>
        <row r="126">
          <cell r="I126">
            <v>6985.6706458014</v>
          </cell>
          <cell r="J126">
            <v>6522.58876783103</v>
          </cell>
          <cell r="K126">
            <v>6944.4949854822</v>
          </cell>
          <cell r="L126">
            <v>6866.79198686386</v>
          </cell>
          <cell r="M126">
            <v>6614.06991594044</v>
          </cell>
          <cell r="N126">
            <v>7025.4485519518</v>
          </cell>
          <cell r="O126">
            <v>7345.64286584748</v>
          </cell>
          <cell r="P126">
            <v>7519.63017057026</v>
          </cell>
          <cell r="Q126">
            <v>7210.78173843303</v>
          </cell>
          <cell r="R126">
            <v>7762.70521127743</v>
          </cell>
          <cell r="S126">
            <v>7688.82532928279</v>
          </cell>
          <cell r="T126">
            <v>8103.48468121609</v>
          </cell>
          <cell r="U126">
            <v>86590.1348504978</v>
          </cell>
          <cell r="W126">
            <v>6985.6706458014</v>
          </cell>
          <cell r="X126">
            <v>13508.2594136324</v>
          </cell>
          <cell r="Y126">
            <v>20452.7543991146</v>
          </cell>
          <cell r="Z126">
            <v>27319.5463859785</v>
          </cell>
          <cell r="AA126">
            <v>33933.6163019189</v>
          </cell>
          <cell r="AB126">
            <v>40959.0648538707</v>
          </cell>
          <cell r="AC126">
            <v>48304.7077197182</v>
          </cell>
          <cell r="AD126">
            <v>55824.3378902885</v>
          </cell>
          <cell r="AE126">
            <v>63035.1196287215</v>
          </cell>
          <cell r="AF126">
            <v>70797.8248399989</v>
          </cell>
          <cell r="AG126">
            <v>78486.6501692817</v>
          </cell>
          <cell r="AH126">
            <v>86590.1348504978</v>
          </cell>
          <cell r="AI126">
            <v>86590.1348504978</v>
          </cell>
          <cell r="AK126">
            <v>20452.7543991146</v>
          </cell>
          <cell r="AL126">
            <v>20506.3104547561</v>
          </cell>
          <cell r="AM126">
            <v>22076.0547748508</v>
          </cell>
          <cell r="AN126">
            <v>23555.0152217763</v>
          </cell>
        </row>
        <row r="128">
          <cell r="U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</row>
        <row r="129">
          <cell r="I129">
            <v>830.207624907253</v>
          </cell>
          <cell r="J129">
            <v>761.979807045445</v>
          </cell>
          <cell r="K129">
            <v>793.918351140297</v>
          </cell>
          <cell r="L129">
            <v>783.977026048639</v>
          </cell>
          <cell r="M129">
            <v>810.398756803572</v>
          </cell>
          <cell r="N129">
            <v>780.671218673268</v>
          </cell>
          <cell r="O129">
            <v>799.763203986658</v>
          </cell>
          <cell r="P129">
            <v>790.58384116507</v>
          </cell>
          <cell r="Q129">
            <v>687.712690956099</v>
          </cell>
          <cell r="R129">
            <v>774.556864916341</v>
          </cell>
          <cell r="S129">
            <v>761.953966092678</v>
          </cell>
          <cell r="T129">
            <v>783.84947253777</v>
          </cell>
          <cell r="U129">
            <v>9359.57282427309</v>
          </cell>
          <cell r="W129">
            <v>830.207624907253</v>
          </cell>
          <cell r="X129">
            <v>1592.1874319527</v>
          </cell>
          <cell r="Y129">
            <v>2386.105783093</v>
          </cell>
          <cell r="Z129">
            <v>3170.08280914163</v>
          </cell>
          <cell r="AA129">
            <v>3980.48156594521</v>
          </cell>
          <cell r="AB129">
            <v>4761.15278461847</v>
          </cell>
          <cell r="AC129">
            <v>5560.91598860513</v>
          </cell>
          <cell r="AD129">
            <v>6351.4998297702</v>
          </cell>
          <cell r="AE129">
            <v>7039.2125207263</v>
          </cell>
          <cell r="AF129">
            <v>7813.76938564264</v>
          </cell>
          <cell r="AG129">
            <v>8575.72335173532</v>
          </cell>
          <cell r="AH129">
            <v>9359.57282427309</v>
          </cell>
          <cell r="AI129">
            <v>9359.57282427309</v>
          </cell>
          <cell r="AK129">
            <v>2386.105783093</v>
          </cell>
          <cell r="AL129">
            <v>2375.04700152548</v>
          </cell>
          <cell r="AM129">
            <v>2278.05973610783</v>
          </cell>
          <cell r="AN129">
            <v>2320.36030354679</v>
          </cell>
        </row>
        <row r="131">
          <cell r="I131">
            <v>6985.6706458014</v>
          </cell>
          <cell r="J131">
            <v>6522.58876783103</v>
          </cell>
          <cell r="K131">
            <v>6944.4949854822</v>
          </cell>
          <cell r="L131">
            <v>6866.79198686386</v>
          </cell>
          <cell r="M131">
            <v>6614.06991594044</v>
          </cell>
          <cell r="N131">
            <v>7025.4485519518</v>
          </cell>
          <cell r="O131">
            <v>7345.64286584748</v>
          </cell>
          <cell r="P131">
            <v>7519.63017057026</v>
          </cell>
          <cell r="Q131">
            <v>7210.78173843303</v>
          </cell>
          <cell r="R131">
            <v>7762.70521127743</v>
          </cell>
          <cell r="S131">
            <v>7688.82532928279</v>
          </cell>
          <cell r="T131">
            <v>8103.48468121609</v>
          </cell>
          <cell r="U131">
            <v>86590.1348504978</v>
          </cell>
          <cell r="W131">
            <v>6985.6706458014</v>
          </cell>
          <cell r="X131">
            <v>13508.2594136324</v>
          </cell>
          <cell r="Y131">
            <v>20452.7543991146</v>
          </cell>
          <cell r="Z131">
            <v>27319.5463859785</v>
          </cell>
          <cell r="AA131">
            <v>33933.6163019189</v>
          </cell>
          <cell r="AB131">
            <v>40959.0648538707</v>
          </cell>
          <cell r="AC131">
            <v>48304.7077197182</v>
          </cell>
          <cell r="AD131">
            <v>55824.3378902885</v>
          </cell>
          <cell r="AE131">
            <v>63035.1196287215</v>
          </cell>
          <cell r="AF131">
            <v>70797.8248399989</v>
          </cell>
          <cell r="AG131">
            <v>78486.6501692817</v>
          </cell>
          <cell r="AH131">
            <v>86590.1348504978</v>
          </cell>
          <cell r="AI131">
            <v>86590.1348504978</v>
          </cell>
          <cell r="AK131">
            <v>20452.7543991146</v>
          </cell>
          <cell r="AL131">
            <v>20506.3104547561</v>
          </cell>
          <cell r="AM131">
            <v>22076.0547748508</v>
          </cell>
          <cell r="AN131">
            <v>23555.0152217763</v>
          </cell>
        </row>
        <row r="132">
          <cell r="I132">
            <v>6470.16672974903</v>
          </cell>
          <cell r="J132">
            <v>6043.62588035347</v>
          </cell>
          <cell r="K132">
            <v>6436.41346443059</v>
          </cell>
          <cell r="L132">
            <v>6360.94788781098</v>
          </cell>
          <cell r="M132">
            <v>6125.70302684635</v>
          </cell>
          <cell r="N132">
            <v>6507.48273490897</v>
          </cell>
          <cell r="O132">
            <v>6805.03470482878</v>
          </cell>
          <cell r="P132">
            <v>6967.56171636721</v>
          </cell>
          <cell r="Q132">
            <v>6677.25534708045</v>
          </cell>
          <cell r="R132">
            <v>7193.90695330199</v>
          </cell>
          <cell r="S132">
            <v>7126.08497610319</v>
          </cell>
          <cell r="T132">
            <v>7510.45017536107</v>
          </cell>
          <cell r="U132">
            <v>80224.6335971421</v>
          </cell>
          <cell r="W132">
            <v>6470.16672974903</v>
          </cell>
          <cell r="X132">
            <v>12513.7926101025</v>
          </cell>
          <cell r="Y132">
            <v>18950.2060745331</v>
          </cell>
          <cell r="Z132">
            <v>25311.1539623441</v>
          </cell>
          <cell r="AA132">
            <v>31436.8569891904</v>
          </cell>
          <cell r="AB132">
            <v>37944.3397240994</v>
          </cell>
          <cell r="AC132">
            <v>44749.3744289282</v>
          </cell>
          <cell r="AD132">
            <v>51716.9361452954</v>
          </cell>
          <cell r="AE132">
            <v>58394.1914923758</v>
          </cell>
          <cell r="AF132">
            <v>65588.0984456778</v>
          </cell>
          <cell r="AG132">
            <v>72714.183421781</v>
          </cell>
          <cell r="AH132">
            <v>80224.6335971421</v>
          </cell>
          <cell r="AI132">
            <v>80224.6335971421</v>
          </cell>
          <cell r="AK132">
            <v>18950.2060745331</v>
          </cell>
          <cell r="AL132">
            <v>18994.1336495663</v>
          </cell>
          <cell r="AM132">
            <v>20449.8517682764</v>
          </cell>
          <cell r="AN132">
            <v>21830.4421047662</v>
          </cell>
        </row>
        <row r="134">
          <cell r="I134">
            <v>1347.15894774887</v>
          </cell>
          <cell r="J134">
            <v>1347.15894774887</v>
          </cell>
          <cell r="K134">
            <v>1347.15894774887</v>
          </cell>
          <cell r="L134">
            <v>1347.15894774887</v>
          </cell>
          <cell r="M134">
            <v>1347.15894774887</v>
          </cell>
          <cell r="N134">
            <v>1347.15894774887</v>
          </cell>
          <cell r="O134">
            <v>1347.15894774887</v>
          </cell>
          <cell r="P134">
            <v>1347.15894774887</v>
          </cell>
          <cell r="Q134">
            <v>1347.15894774887</v>
          </cell>
          <cell r="R134">
            <v>1347.15894774887</v>
          </cell>
          <cell r="S134">
            <v>1347.15894774887</v>
          </cell>
          <cell r="T134">
            <v>1347.15894774887</v>
          </cell>
          <cell r="U134">
            <v>16165.9073729864</v>
          </cell>
          <cell r="W134">
            <v>1347.15894774887</v>
          </cell>
          <cell r="X134">
            <v>2694.31789549773</v>
          </cell>
          <cell r="Y134">
            <v>4041.4768432466</v>
          </cell>
          <cell r="Z134">
            <v>5388.63579099546</v>
          </cell>
          <cell r="AA134">
            <v>6735.79473874433</v>
          </cell>
          <cell r="AB134">
            <v>8082.9536864932</v>
          </cell>
          <cell r="AC134">
            <v>9430.11263424206</v>
          </cell>
          <cell r="AD134">
            <v>10777.2715819909</v>
          </cell>
          <cell r="AE134">
            <v>12124.4305297398</v>
          </cell>
          <cell r="AF134">
            <v>13471.5894774887</v>
          </cell>
          <cell r="AG134">
            <v>14818.7484252375</v>
          </cell>
          <cell r="AH134">
            <v>16165.9073729864</v>
          </cell>
          <cell r="AI134">
            <v>16165.9073729864</v>
          </cell>
          <cell r="AK134">
            <v>4041.4768432466</v>
          </cell>
          <cell r="AL134">
            <v>4041.4768432466</v>
          </cell>
          <cell r="AM134">
            <v>4041.4768432466</v>
          </cell>
          <cell r="AN134">
            <v>4041.4768432466</v>
          </cell>
        </row>
      </sheetData>
      <sheetData sheetId="3"/>
      <sheetData sheetId="4" refreshError="1">
        <row r="9">
          <cell r="H9">
            <v>1</v>
          </cell>
          <cell r="I9">
            <v>2</v>
          </cell>
          <cell r="J9">
            <v>3</v>
          </cell>
          <cell r="K9">
            <v>4</v>
          </cell>
          <cell r="L9">
            <v>5</v>
          </cell>
          <cell r="M9">
            <v>6</v>
          </cell>
          <cell r="N9">
            <v>7</v>
          </cell>
          <cell r="O9">
            <v>8</v>
          </cell>
          <cell r="P9">
            <v>9</v>
          </cell>
          <cell r="Q9">
            <v>10</v>
          </cell>
          <cell r="R9">
            <v>11</v>
          </cell>
          <cell r="S9">
            <v>12</v>
          </cell>
          <cell r="T9">
            <v>13</v>
          </cell>
          <cell r="V9">
            <v>1</v>
          </cell>
          <cell r="W9">
            <v>2</v>
          </cell>
          <cell r="X9">
            <v>3</v>
          </cell>
          <cell r="Y9">
            <v>4</v>
          </cell>
          <cell r="Z9">
            <v>5</v>
          </cell>
          <cell r="AA9">
            <v>6</v>
          </cell>
          <cell r="AB9">
            <v>7</v>
          </cell>
          <cell r="AC9">
            <v>8</v>
          </cell>
          <cell r="AD9">
            <v>9</v>
          </cell>
          <cell r="AE9">
            <v>10</v>
          </cell>
          <cell r="AF9">
            <v>11</v>
          </cell>
          <cell r="AG9">
            <v>12</v>
          </cell>
          <cell r="AH9">
            <v>13</v>
          </cell>
          <cell r="AJ9">
            <v>1</v>
          </cell>
          <cell r="AK9">
            <v>2</v>
          </cell>
          <cell r="AL9">
            <v>3</v>
          </cell>
          <cell r="AM9">
            <v>4</v>
          </cell>
        </row>
        <row r="10">
          <cell r="H10">
            <v>5.838</v>
          </cell>
          <cell r="I10">
            <v>6.917</v>
          </cell>
          <cell r="J10">
            <v>7.547</v>
          </cell>
          <cell r="K10">
            <v>7.558</v>
          </cell>
          <cell r="L10">
            <v>7.508</v>
          </cell>
          <cell r="M10">
            <v>7.591</v>
          </cell>
          <cell r="N10">
            <v>6.929</v>
          </cell>
          <cell r="O10">
            <v>6.11</v>
          </cell>
          <cell r="P10">
            <v>5.43</v>
          </cell>
          <cell r="Q10">
            <v>6.42</v>
          </cell>
          <cell r="R10">
            <v>7.27</v>
          </cell>
          <cell r="S10">
            <v>7.203</v>
          </cell>
          <cell r="T10">
            <v>6.86008333333333</v>
          </cell>
          <cell r="V10">
            <v>5.84</v>
          </cell>
          <cell r="W10">
            <v>6.38</v>
          </cell>
          <cell r="X10">
            <v>6.77</v>
          </cell>
          <cell r="Y10">
            <v>6.97</v>
          </cell>
          <cell r="Z10">
            <v>7.07</v>
          </cell>
          <cell r="AA10">
            <v>7.16</v>
          </cell>
          <cell r="AB10">
            <v>7.13</v>
          </cell>
          <cell r="AC10">
            <v>7</v>
          </cell>
          <cell r="AD10">
            <v>6.83</v>
          </cell>
          <cell r="AE10">
            <v>6.78</v>
          </cell>
          <cell r="AF10">
            <v>6.83</v>
          </cell>
          <cell r="AG10">
            <v>6.86</v>
          </cell>
          <cell r="AH10">
            <v>6.86</v>
          </cell>
          <cell r="AJ10">
            <v>6.77</v>
          </cell>
          <cell r="AK10">
            <v>7.55</v>
          </cell>
          <cell r="AL10">
            <v>6.16</v>
          </cell>
          <cell r="AM10">
            <v>6.96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H12">
            <v>24</v>
          </cell>
          <cell r="I12">
            <v>23.3</v>
          </cell>
          <cell r="J12">
            <v>35.65</v>
          </cell>
          <cell r="K12">
            <v>36.5</v>
          </cell>
          <cell r="L12">
            <v>39.8</v>
          </cell>
          <cell r="M12">
            <v>39.15</v>
          </cell>
          <cell r="N12">
            <v>39.36</v>
          </cell>
          <cell r="O12">
            <v>47.7</v>
          </cell>
          <cell r="P12">
            <v>47.93</v>
          </cell>
          <cell r="Q12">
            <v>50.17</v>
          </cell>
          <cell r="R12">
            <v>32.54</v>
          </cell>
          <cell r="S12">
            <v>40.2</v>
          </cell>
          <cell r="T12">
            <v>456.3</v>
          </cell>
          <cell r="V12">
            <v>24</v>
          </cell>
          <cell r="W12">
            <v>47.3</v>
          </cell>
          <cell r="X12">
            <v>82.95</v>
          </cell>
          <cell r="Y12">
            <v>119.45</v>
          </cell>
          <cell r="Z12">
            <v>159.25</v>
          </cell>
          <cell r="AA12">
            <v>198.4</v>
          </cell>
          <cell r="AB12">
            <v>237.76</v>
          </cell>
          <cell r="AC12">
            <v>285.46</v>
          </cell>
          <cell r="AD12">
            <v>333.39</v>
          </cell>
          <cell r="AE12">
            <v>383.56</v>
          </cell>
          <cell r="AF12">
            <v>416.1</v>
          </cell>
          <cell r="AG12">
            <v>456.3</v>
          </cell>
          <cell r="AH12">
            <v>456.3</v>
          </cell>
          <cell r="AJ12">
            <v>82.95</v>
          </cell>
          <cell r="AK12">
            <v>115.45</v>
          </cell>
          <cell r="AL12">
            <v>134.99</v>
          </cell>
          <cell r="AM12">
            <v>122.91</v>
          </cell>
        </row>
        <row r="13">
          <cell r="T13">
            <v>0</v>
          </cell>
          <cell r="V13">
            <v>0</v>
          </cell>
          <cell r="AH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H14">
            <v>36</v>
          </cell>
          <cell r="I14">
            <v>29</v>
          </cell>
          <cell r="J14">
            <v>46</v>
          </cell>
          <cell r="K14">
            <v>55</v>
          </cell>
          <cell r="L14">
            <v>53</v>
          </cell>
          <cell r="M14">
            <v>58</v>
          </cell>
          <cell r="N14">
            <v>55</v>
          </cell>
          <cell r="O14">
            <v>70</v>
          </cell>
          <cell r="P14">
            <v>65</v>
          </cell>
          <cell r="Q14">
            <v>66</v>
          </cell>
          <cell r="R14">
            <v>46</v>
          </cell>
          <cell r="S14">
            <v>55</v>
          </cell>
          <cell r="T14">
            <v>634</v>
          </cell>
          <cell r="V14">
            <v>36</v>
          </cell>
          <cell r="W14">
            <v>65</v>
          </cell>
          <cell r="X14">
            <v>111</v>
          </cell>
          <cell r="Y14">
            <v>166</v>
          </cell>
          <cell r="Z14">
            <v>219</v>
          </cell>
          <cell r="AA14">
            <v>277</v>
          </cell>
          <cell r="AB14">
            <v>332</v>
          </cell>
          <cell r="AC14">
            <v>402</v>
          </cell>
          <cell r="AD14">
            <v>467</v>
          </cell>
          <cell r="AE14">
            <v>533</v>
          </cell>
          <cell r="AF14">
            <v>579</v>
          </cell>
          <cell r="AG14">
            <v>634</v>
          </cell>
          <cell r="AH14">
            <v>634</v>
          </cell>
          <cell r="AJ14">
            <v>111</v>
          </cell>
          <cell r="AK14">
            <v>166</v>
          </cell>
          <cell r="AL14">
            <v>190</v>
          </cell>
          <cell r="AM14">
            <v>167</v>
          </cell>
        </row>
        <row r="15">
          <cell r="T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H16">
            <v>7807.79418765587</v>
          </cell>
          <cell r="I16">
            <v>7190.01531830887</v>
          </cell>
          <cell r="J16">
            <v>8157.48752534451</v>
          </cell>
          <cell r="K16">
            <v>8075.97815976256</v>
          </cell>
          <cell r="L16">
            <v>8112.2932732</v>
          </cell>
          <cell r="M16">
            <v>7697.90959451324</v>
          </cell>
          <cell r="N16">
            <v>7771.80147480955</v>
          </cell>
          <cell r="O16">
            <v>7879.46537736393</v>
          </cell>
          <cell r="P16">
            <v>7858.87716068638</v>
          </cell>
          <cell r="Q16">
            <v>7885.49941415268</v>
          </cell>
          <cell r="R16">
            <v>7958.95582738717</v>
          </cell>
          <cell r="S16">
            <v>7960.3086544152</v>
          </cell>
          <cell r="T16">
            <v>94356.3859676</v>
          </cell>
          <cell r="V16">
            <v>7807.79418765587</v>
          </cell>
          <cell r="W16">
            <v>14997.8095059647</v>
          </cell>
          <cell r="X16">
            <v>23155.2970313093</v>
          </cell>
          <cell r="Y16">
            <v>31231.2751910718</v>
          </cell>
          <cell r="Z16">
            <v>39343.5684642718</v>
          </cell>
          <cell r="AA16">
            <v>47041.478058785</v>
          </cell>
          <cell r="AB16">
            <v>54813.2795335946</v>
          </cell>
          <cell r="AC16">
            <v>62692.7449109585</v>
          </cell>
          <cell r="AD16">
            <v>70551.6220716449</v>
          </cell>
          <cell r="AE16">
            <v>78437.1214857976</v>
          </cell>
          <cell r="AF16">
            <v>86396.0773131848</v>
          </cell>
          <cell r="AG16">
            <v>94356.3859676</v>
          </cell>
          <cell r="AH16">
            <v>94356.3859676</v>
          </cell>
          <cell r="AJ16">
            <v>23155.2970313093</v>
          </cell>
          <cell r="AK16">
            <v>23886.1810274758</v>
          </cell>
          <cell r="AL16">
            <v>23510.1440128599</v>
          </cell>
          <cell r="AM16">
            <v>23804.7638959551</v>
          </cell>
        </row>
        <row r="17">
          <cell r="H17">
            <v>40918.235</v>
          </cell>
          <cell r="I17">
            <v>45713.51775</v>
          </cell>
          <cell r="J17">
            <v>50694.1940718459</v>
          </cell>
          <cell r="K17">
            <v>61087.5789257809</v>
          </cell>
          <cell r="L17">
            <v>50806.2780337414</v>
          </cell>
          <cell r="M17">
            <v>46254.6289795764</v>
          </cell>
          <cell r="N17">
            <v>53031.18299</v>
          </cell>
          <cell r="O17">
            <v>57216.254685082</v>
          </cell>
          <cell r="P17">
            <v>64764.2620757077</v>
          </cell>
          <cell r="Q17">
            <v>71377.5740782542</v>
          </cell>
          <cell r="R17">
            <v>68344.71607</v>
          </cell>
          <cell r="S17">
            <v>105438.081600656</v>
          </cell>
          <cell r="T17">
            <v>715646.504260645</v>
          </cell>
          <cell r="V17">
            <v>40918.235</v>
          </cell>
          <cell r="W17">
            <v>86631.75275</v>
          </cell>
          <cell r="X17">
            <v>137325.946821846</v>
          </cell>
          <cell r="Y17">
            <v>198413.525747627</v>
          </cell>
          <cell r="Z17">
            <v>249219.803781368</v>
          </cell>
          <cell r="AA17">
            <v>295474.432760945</v>
          </cell>
          <cell r="AB17">
            <v>348505.615750945</v>
          </cell>
          <cell r="AC17">
            <v>405721.870436027</v>
          </cell>
          <cell r="AD17">
            <v>470486.132511734</v>
          </cell>
          <cell r="AE17">
            <v>541863.706589989</v>
          </cell>
          <cell r="AF17">
            <v>610208.422659989</v>
          </cell>
          <cell r="AG17">
            <v>715646.504260645</v>
          </cell>
          <cell r="AH17">
            <v>715646.504260645</v>
          </cell>
          <cell r="AJ17">
            <v>137325.946821846</v>
          </cell>
          <cell r="AK17">
            <v>158148.485939099</v>
          </cell>
          <cell r="AL17">
            <v>175011.69975079</v>
          </cell>
          <cell r="AM17">
            <v>245160.37174891</v>
          </cell>
        </row>
        <row r="18">
          <cell r="AH18" t="str">
            <v> </v>
          </cell>
          <cell r="AJ18" t="str">
            <v> </v>
          </cell>
          <cell r="AK18" t="str">
            <v> </v>
          </cell>
          <cell r="AL18" t="str">
            <v> </v>
          </cell>
          <cell r="AM18" t="str">
            <v> </v>
          </cell>
        </row>
        <row r="19">
          <cell r="AH19" t="str">
            <v> </v>
          </cell>
          <cell r="AJ19" t="str">
            <v> </v>
          </cell>
          <cell r="AK19" t="str">
            <v> </v>
          </cell>
          <cell r="AL19" t="str">
            <v> </v>
          </cell>
          <cell r="AM19" t="str">
            <v> </v>
          </cell>
        </row>
        <row r="20">
          <cell r="AH20" t="str">
            <v> </v>
          </cell>
          <cell r="AJ20" t="str">
            <v> </v>
          </cell>
        </row>
        <row r="21">
          <cell r="H21">
            <v>6646.02</v>
          </cell>
          <cell r="I21">
            <v>5973.891</v>
          </cell>
          <cell r="J21">
            <v>6718.56078</v>
          </cell>
          <cell r="K21">
            <v>6645.38372</v>
          </cell>
          <cell r="L21">
            <v>6575.67989</v>
          </cell>
          <cell r="M21">
            <v>6181.72946</v>
          </cell>
          <cell r="N21">
            <v>6364.54659</v>
          </cell>
          <cell r="O21">
            <v>6263.12262</v>
          </cell>
          <cell r="P21">
            <v>6323.60383</v>
          </cell>
          <cell r="Q21">
            <v>6251.28974</v>
          </cell>
          <cell r="R21">
            <v>6488.02723</v>
          </cell>
          <cell r="S21">
            <v>6647.58496</v>
          </cell>
          <cell r="T21">
            <v>77079.43982</v>
          </cell>
          <cell r="V21">
            <v>6646.02</v>
          </cell>
          <cell r="W21">
            <v>12619.911</v>
          </cell>
          <cell r="X21">
            <v>19338.47178</v>
          </cell>
          <cell r="Y21">
            <v>25983.8555</v>
          </cell>
          <cell r="Z21">
            <v>32559.53539</v>
          </cell>
          <cell r="AA21">
            <v>38741.26485</v>
          </cell>
          <cell r="AB21">
            <v>45105.81144</v>
          </cell>
          <cell r="AC21">
            <v>51368.93406</v>
          </cell>
          <cell r="AD21">
            <v>57692.53789</v>
          </cell>
          <cell r="AE21">
            <v>63943.82763</v>
          </cell>
          <cell r="AF21">
            <v>70431.85486</v>
          </cell>
          <cell r="AG21">
            <v>77079.43982</v>
          </cell>
          <cell r="AH21">
            <v>77079.43982</v>
          </cell>
          <cell r="AJ21">
            <v>19338.47178</v>
          </cell>
          <cell r="AK21">
            <v>19402.79307</v>
          </cell>
          <cell r="AL21">
            <v>18951.27304</v>
          </cell>
          <cell r="AM21">
            <v>19386.90193</v>
          </cell>
        </row>
        <row r="22">
          <cell r="H22">
            <v>4.79</v>
          </cell>
          <cell r="I22">
            <v>4.57</v>
          </cell>
          <cell r="J22">
            <v>4.71</v>
          </cell>
          <cell r="K22">
            <v>5.01</v>
          </cell>
          <cell r="L22">
            <v>5.03</v>
          </cell>
          <cell r="M22">
            <v>5.18</v>
          </cell>
          <cell r="N22">
            <v>5.21</v>
          </cell>
          <cell r="O22">
            <v>4.81</v>
          </cell>
          <cell r="P22">
            <v>4.32</v>
          </cell>
          <cell r="Q22">
            <v>4.7</v>
          </cell>
          <cell r="R22">
            <v>5.53</v>
          </cell>
          <cell r="S22">
            <v>5.83</v>
          </cell>
          <cell r="T22">
            <v>4.98</v>
          </cell>
          <cell r="V22">
            <v>4.79</v>
          </cell>
          <cell r="W22">
            <v>4.69</v>
          </cell>
          <cell r="X22">
            <v>4.69</v>
          </cell>
          <cell r="Y22">
            <v>4.78</v>
          </cell>
          <cell r="Z22">
            <v>4.83</v>
          </cell>
          <cell r="AA22">
            <v>4.88</v>
          </cell>
          <cell r="AB22">
            <v>4.93</v>
          </cell>
          <cell r="AC22">
            <v>4.91</v>
          </cell>
          <cell r="AD22">
            <v>4.85</v>
          </cell>
          <cell r="AE22">
            <v>4.84</v>
          </cell>
          <cell r="AF22">
            <v>4.9</v>
          </cell>
          <cell r="AG22">
            <v>4.98</v>
          </cell>
          <cell r="AH22">
            <v>4.98</v>
          </cell>
          <cell r="AJ22">
            <v>4.69</v>
          </cell>
          <cell r="AK22">
            <v>5.07</v>
          </cell>
          <cell r="AL22">
            <v>4.78</v>
          </cell>
          <cell r="AM22">
            <v>5.36</v>
          </cell>
        </row>
        <row r="23">
          <cell r="AH23" t="str">
            <v> </v>
          </cell>
          <cell r="AJ23" t="str">
            <v> </v>
          </cell>
        </row>
        <row r="24">
          <cell r="H24">
            <v>6646.02</v>
          </cell>
          <cell r="I24">
            <v>5973.891</v>
          </cell>
          <cell r="J24">
            <v>6718.56078</v>
          </cell>
          <cell r="K24">
            <v>6645.38372</v>
          </cell>
          <cell r="L24">
            <v>6575.67989</v>
          </cell>
          <cell r="M24">
            <v>6181.72946</v>
          </cell>
          <cell r="N24">
            <v>6364.54659</v>
          </cell>
          <cell r="O24">
            <v>6263.12262</v>
          </cell>
          <cell r="P24">
            <v>6323.60383</v>
          </cell>
          <cell r="Q24">
            <v>6251.28974</v>
          </cell>
          <cell r="R24">
            <v>6488.02723</v>
          </cell>
          <cell r="S24">
            <v>6647.58496</v>
          </cell>
          <cell r="T24">
            <v>77079.43982</v>
          </cell>
          <cell r="V24">
            <v>6646.02</v>
          </cell>
          <cell r="W24">
            <v>12619.911</v>
          </cell>
          <cell r="X24">
            <v>19338.47178</v>
          </cell>
          <cell r="Y24">
            <v>25983.8555</v>
          </cell>
          <cell r="Z24">
            <v>32559.53539</v>
          </cell>
          <cell r="AA24">
            <v>38741.26485</v>
          </cell>
          <cell r="AB24">
            <v>45105.81144</v>
          </cell>
          <cell r="AC24">
            <v>51368.93406</v>
          </cell>
          <cell r="AD24">
            <v>57692.53789</v>
          </cell>
          <cell r="AE24">
            <v>63943.82763</v>
          </cell>
          <cell r="AF24">
            <v>70431.85486</v>
          </cell>
          <cell r="AG24">
            <v>77079.43982</v>
          </cell>
          <cell r="AH24">
            <v>77079.43982</v>
          </cell>
          <cell r="AJ24">
            <v>19338.47178</v>
          </cell>
          <cell r="AK24">
            <v>19402.79307</v>
          </cell>
          <cell r="AL24">
            <v>18951.27304</v>
          </cell>
          <cell r="AM24">
            <v>19386.90193</v>
          </cell>
        </row>
        <row r="25">
          <cell r="H25">
            <v>4.79</v>
          </cell>
          <cell r="I25">
            <v>4.57</v>
          </cell>
          <cell r="J25">
            <v>4.71</v>
          </cell>
          <cell r="K25">
            <v>5.01</v>
          </cell>
          <cell r="L25">
            <v>5.03</v>
          </cell>
          <cell r="M25">
            <v>5.18</v>
          </cell>
          <cell r="N25">
            <v>5.21</v>
          </cell>
          <cell r="O25">
            <v>4.81</v>
          </cell>
          <cell r="P25">
            <v>4.32</v>
          </cell>
          <cell r="Q25">
            <v>4.7</v>
          </cell>
          <cell r="R25">
            <v>5.53</v>
          </cell>
          <cell r="S25">
            <v>5.83</v>
          </cell>
          <cell r="T25">
            <v>4.9793254370592</v>
          </cell>
          <cell r="V25">
            <v>4.7896362890873</v>
          </cell>
          <cell r="W25">
            <v>4.68723568494263</v>
          </cell>
          <cell r="X25">
            <v>4.69454318070215</v>
          </cell>
          <cell r="Y25">
            <v>4.77623143108997</v>
          </cell>
          <cell r="Z25">
            <v>4.82762249790199</v>
          </cell>
          <cell r="AA25">
            <v>4.88387226107823</v>
          </cell>
          <cell r="AB25">
            <v>4.92973282446729</v>
          </cell>
          <cell r="AC25">
            <v>4.9146207596039</v>
          </cell>
          <cell r="AD25">
            <v>4.84973878066296</v>
          </cell>
          <cell r="AE25">
            <v>4.83503284646897</v>
          </cell>
          <cell r="AF25">
            <v>4.89882068697232</v>
          </cell>
          <cell r="AG25">
            <v>4.9793254370592</v>
          </cell>
          <cell r="AH25">
            <v>4.9793254370592</v>
          </cell>
          <cell r="AJ25">
            <v>4.69454318070215</v>
          </cell>
          <cell r="AK25">
            <v>5.0725737054928</v>
          </cell>
          <cell r="AL25">
            <v>4.77996118829598</v>
          </cell>
          <cell r="AM25">
            <v>5.36495606082637</v>
          </cell>
        </row>
        <row r="26">
          <cell r="AH26">
            <v>0</v>
          </cell>
          <cell r="AJ26" t="str">
            <v> </v>
          </cell>
          <cell r="AK26">
            <v>0</v>
          </cell>
          <cell r="AL26">
            <v>0</v>
          </cell>
          <cell r="AM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  <cell r="N28" t="e">
            <v>#DIV/0!</v>
          </cell>
          <cell r="O28" t="e">
            <v>#DIV/0!</v>
          </cell>
          <cell r="P28" t="e">
            <v>#DIV/0!</v>
          </cell>
          <cell r="Q28" t="e">
            <v>#DIV/0!</v>
          </cell>
          <cell r="R28" t="e">
            <v>#DIV/0!</v>
          </cell>
          <cell r="S28" t="e">
            <v>#DIV/0!</v>
          </cell>
          <cell r="T28" t="e">
            <v>#DIV/0!</v>
          </cell>
          <cell r="V28" t="e">
            <v>#DIV/0!</v>
          </cell>
          <cell r="W28" t="e">
            <v>#DIV/0!</v>
          </cell>
          <cell r="X28" t="e">
            <v>#DIV/0!</v>
          </cell>
          <cell r="Y28" t="e">
            <v>#DIV/0!</v>
          </cell>
          <cell r="Z28" t="e">
            <v>#DIV/0!</v>
          </cell>
          <cell r="AA28" t="e">
            <v>#DIV/0!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 t="e">
            <v>#DIV/0!</v>
          </cell>
          <cell r="AG28" t="e">
            <v>#DIV/0!</v>
          </cell>
          <cell r="AH28" t="e">
            <v>#DIV/0!</v>
          </cell>
          <cell r="AJ28" t="e">
            <v>#DIV/0!</v>
          </cell>
          <cell r="AK28" t="e">
            <v>#DIV/0!</v>
          </cell>
          <cell r="AL28" t="e">
            <v>#DIV/0!</v>
          </cell>
          <cell r="AM28" t="e">
            <v>#DIV/0!</v>
          </cell>
        </row>
        <row r="29">
          <cell r="AH29" t="str">
            <v> </v>
          </cell>
          <cell r="AJ29" t="str">
            <v> </v>
          </cell>
          <cell r="AK29" t="str">
            <v> </v>
          </cell>
          <cell r="AL29" t="str">
            <v> </v>
          </cell>
          <cell r="AM29" t="str">
            <v> </v>
          </cell>
        </row>
        <row r="30">
          <cell r="H30">
            <v>7545.228</v>
          </cell>
          <cell r="I30">
            <v>6733.602</v>
          </cell>
          <cell r="J30">
            <v>7602.69378</v>
          </cell>
          <cell r="K30">
            <v>7506.86172</v>
          </cell>
          <cell r="L30">
            <v>7496.12389</v>
          </cell>
          <cell r="M30">
            <v>7055.80646</v>
          </cell>
          <cell r="N30">
            <v>7254.01659</v>
          </cell>
          <cell r="O30">
            <v>7175.33262</v>
          </cell>
          <cell r="P30">
            <v>7189.49183</v>
          </cell>
          <cell r="Q30">
            <v>7071.20374</v>
          </cell>
          <cell r="R30">
            <v>7394.94323</v>
          </cell>
          <cell r="S30">
            <v>7487.95296</v>
          </cell>
          <cell r="T30">
            <v>87513.25682</v>
          </cell>
          <cell r="V30">
            <v>7545.228</v>
          </cell>
          <cell r="W30">
            <v>14278.83</v>
          </cell>
          <cell r="X30">
            <v>21881.52378</v>
          </cell>
          <cell r="Y30">
            <v>29388.3855</v>
          </cell>
          <cell r="Z30">
            <v>36884.50939</v>
          </cell>
          <cell r="AA30">
            <v>43940.31585</v>
          </cell>
          <cell r="AB30">
            <v>51194.33244</v>
          </cell>
          <cell r="AC30">
            <v>58369.66506</v>
          </cell>
          <cell r="AD30">
            <v>65559.15689</v>
          </cell>
          <cell r="AE30">
            <v>72630.36063</v>
          </cell>
          <cell r="AF30">
            <v>80025.30386</v>
          </cell>
          <cell r="AG30">
            <v>87513.25682</v>
          </cell>
          <cell r="AH30">
            <v>87513.25682</v>
          </cell>
          <cell r="AJ30">
            <v>21881.52378</v>
          </cell>
          <cell r="AK30">
            <v>22058.79207</v>
          </cell>
          <cell r="AL30">
            <v>21618.84104</v>
          </cell>
          <cell r="AM30">
            <v>21954.09993</v>
          </cell>
        </row>
        <row r="31">
          <cell r="AH31" t="str">
            <v> </v>
          </cell>
          <cell r="AJ31" t="str">
            <v> </v>
          </cell>
        </row>
        <row r="32">
          <cell r="H32">
            <v>193.007720000001</v>
          </cell>
          <cell r="I32">
            <v>397.64748</v>
          </cell>
          <cell r="J32">
            <v>486.403259999999</v>
          </cell>
          <cell r="K32">
            <v>502.47747</v>
          </cell>
          <cell r="L32">
            <v>544.96932</v>
          </cell>
          <cell r="M32">
            <v>574.487140000001</v>
          </cell>
          <cell r="N32">
            <v>448.982400000001</v>
          </cell>
          <cell r="O32">
            <v>633.57094</v>
          </cell>
          <cell r="P32">
            <v>602.404869999999</v>
          </cell>
          <cell r="Q32">
            <v>750.87302</v>
          </cell>
          <cell r="R32">
            <v>493.858850000001</v>
          </cell>
          <cell r="S32">
            <v>407.35052</v>
          </cell>
          <cell r="T32">
            <v>6036.03299</v>
          </cell>
          <cell r="V32">
            <v>193.007720000001</v>
          </cell>
          <cell r="W32">
            <v>590.6552</v>
          </cell>
          <cell r="X32">
            <v>1077.05846</v>
          </cell>
          <cell r="Y32">
            <v>1579.53593</v>
          </cell>
          <cell r="Z32">
            <v>2124.50525</v>
          </cell>
          <cell r="AA32">
            <v>2698.99239</v>
          </cell>
          <cell r="AB32">
            <v>3147.97479</v>
          </cell>
          <cell r="AC32">
            <v>3781.54573</v>
          </cell>
          <cell r="AD32">
            <v>4383.9506</v>
          </cell>
          <cell r="AE32">
            <v>5134.82362</v>
          </cell>
          <cell r="AF32">
            <v>5628.68247</v>
          </cell>
          <cell r="AG32">
            <v>6036.03299</v>
          </cell>
          <cell r="AH32">
            <v>6036.03299</v>
          </cell>
          <cell r="AJ32">
            <v>1077.05846</v>
          </cell>
          <cell r="AK32">
            <v>1621.93393</v>
          </cell>
          <cell r="AL32">
            <v>1684.95821</v>
          </cell>
          <cell r="AM32">
            <v>1652.08239</v>
          </cell>
        </row>
        <row r="33">
          <cell r="AH33" t="str">
            <v> </v>
          </cell>
          <cell r="AJ33" t="str">
            <v> </v>
          </cell>
          <cell r="AK33" t="str">
            <v> </v>
          </cell>
          <cell r="AL33" t="str">
            <v> </v>
          </cell>
          <cell r="AM33" t="str">
            <v> </v>
          </cell>
        </row>
        <row r="34"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T35" t="str">
            <v> </v>
          </cell>
          <cell r="AJ35" t="str">
            <v> 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AJ37" t="str">
            <v> </v>
          </cell>
        </row>
        <row r="38">
          <cell r="V38">
            <v>0.28</v>
          </cell>
          <cell r="W38">
            <v>0.31</v>
          </cell>
          <cell r="X38">
            <v>0.32</v>
          </cell>
          <cell r="Y38">
            <v>0.31</v>
          </cell>
          <cell r="Z38">
            <v>0.31</v>
          </cell>
          <cell r="AA38">
            <v>0.31</v>
          </cell>
          <cell r="AB38">
            <v>0.31</v>
          </cell>
          <cell r="AC38">
            <v>0.32</v>
          </cell>
          <cell r="AD38">
            <v>0.32</v>
          </cell>
          <cell r="AE38">
            <v>0.32</v>
          </cell>
          <cell r="AF38">
            <v>0.32</v>
          </cell>
          <cell r="AG38">
            <v>0.31</v>
          </cell>
          <cell r="AH38">
            <v>0.31</v>
          </cell>
          <cell r="AJ38">
            <v>0.32</v>
          </cell>
          <cell r="AK38">
            <v>0.3</v>
          </cell>
          <cell r="AL38">
            <v>0.33</v>
          </cell>
          <cell r="AM38">
            <v>0.27</v>
          </cell>
        </row>
        <row r="39">
          <cell r="H39">
            <v>0.445402263993163</v>
          </cell>
          <cell r="I39">
            <v>0.47203841261271</v>
          </cell>
          <cell r="J39">
            <v>0.505581307523084</v>
          </cell>
          <cell r="K39">
            <v>0.525487574556551</v>
          </cell>
          <cell r="L39">
            <v>0.493790493858635</v>
          </cell>
          <cell r="M39">
            <v>0.352634273152225</v>
          </cell>
          <cell r="N39">
            <v>0.488151107140149</v>
          </cell>
          <cell r="O39">
            <v>0.453794317925299</v>
          </cell>
          <cell r="P39">
            <v>0.375946048118594</v>
          </cell>
          <cell r="Q39">
            <v>0.448991117138785</v>
          </cell>
          <cell r="R39">
            <v>0.475892823504791</v>
          </cell>
          <cell r="S39">
            <v>0.288483148537597</v>
          </cell>
          <cell r="T39">
            <v>0.444109910249574</v>
          </cell>
          <cell r="V39">
            <v>0.45</v>
          </cell>
          <cell r="W39">
            <v>0.46</v>
          </cell>
          <cell r="X39">
            <v>0.47</v>
          </cell>
          <cell r="Y39">
            <v>0.49</v>
          </cell>
          <cell r="Z39">
            <v>0.49</v>
          </cell>
          <cell r="AA39">
            <v>0.47</v>
          </cell>
          <cell r="AB39">
            <v>0.47</v>
          </cell>
          <cell r="AC39">
            <v>0.47</v>
          </cell>
          <cell r="AD39">
            <v>0.46</v>
          </cell>
          <cell r="AE39">
            <v>0.46</v>
          </cell>
          <cell r="AF39">
            <v>0.46</v>
          </cell>
          <cell r="AG39">
            <v>0.44</v>
          </cell>
          <cell r="AH39">
            <v>0.44</v>
          </cell>
          <cell r="AJ39">
            <v>0.47</v>
          </cell>
          <cell r="AK39">
            <v>0.46</v>
          </cell>
          <cell r="AL39">
            <v>0.44</v>
          </cell>
          <cell r="AM39">
            <v>0.4</v>
          </cell>
        </row>
        <row r="40">
          <cell r="H40">
            <v>0.722067386195046</v>
          </cell>
          <cell r="I40">
            <v>0.751659412600598</v>
          </cell>
          <cell r="J40">
            <v>0.750549027555274</v>
          </cell>
          <cell r="K40">
            <v>0.75292016244925</v>
          </cell>
          <cell r="L40">
            <v>0.758170039204874</v>
          </cell>
          <cell r="M40">
            <v>0.768135841389604</v>
          </cell>
          <cell r="N40">
            <v>0.751653565945536</v>
          </cell>
          <cell r="O40">
            <v>0.772460523852877</v>
          </cell>
          <cell r="P40">
            <v>0.761902052931105</v>
          </cell>
          <cell r="Q40">
            <v>0.783965487736295</v>
          </cell>
          <cell r="R40">
            <v>0.753344837610985</v>
          </cell>
          <cell r="S40">
            <v>0.747067310893006</v>
          </cell>
          <cell r="T40">
            <v>0.75589257558255</v>
          </cell>
          <cell r="V40">
            <v>0.7</v>
          </cell>
          <cell r="W40">
            <v>0.7</v>
          </cell>
          <cell r="X40">
            <v>0.7</v>
          </cell>
          <cell r="Y40">
            <v>0.7</v>
          </cell>
          <cell r="Z40">
            <v>0.7</v>
          </cell>
          <cell r="AA40">
            <v>0.7</v>
          </cell>
          <cell r="AB40">
            <v>0.7</v>
          </cell>
          <cell r="AC40">
            <v>0.7</v>
          </cell>
          <cell r="AD40">
            <v>0.7</v>
          </cell>
          <cell r="AE40">
            <v>0.7</v>
          </cell>
          <cell r="AF40">
            <v>0.7</v>
          </cell>
          <cell r="AG40">
            <v>0.7</v>
          </cell>
          <cell r="AH40">
            <v>0.7</v>
          </cell>
          <cell r="AJ40">
            <v>0.7</v>
          </cell>
          <cell r="AK40">
            <v>0.7</v>
          </cell>
          <cell r="AL40">
            <v>0.7</v>
          </cell>
          <cell r="AM40">
            <v>0.7</v>
          </cell>
        </row>
        <row r="41">
          <cell r="AH41" t="str">
            <v> </v>
          </cell>
          <cell r="AJ41" t="str">
            <v> </v>
          </cell>
        </row>
        <row r="42">
          <cell r="H42">
            <v>31832.01857</v>
          </cell>
          <cell r="I42">
            <v>27320.47861</v>
          </cell>
          <cell r="J42">
            <v>31632.79364</v>
          </cell>
          <cell r="K42">
            <v>33319.61652</v>
          </cell>
          <cell r="L42">
            <v>33080.23823</v>
          </cell>
          <cell r="M42">
            <v>32022.24319</v>
          </cell>
          <cell r="N42">
            <v>33152.21047</v>
          </cell>
          <cell r="O42">
            <v>30099.2305</v>
          </cell>
          <cell r="P42">
            <v>27334.90863</v>
          </cell>
          <cell r="Q42">
            <v>29376.76856</v>
          </cell>
          <cell r="R42">
            <v>35862.52069</v>
          </cell>
          <cell r="S42">
            <v>38770.58776</v>
          </cell>
          <cell r="T42">
            <v>383803.61537</v>
          </cell>
          <cell r="V42">
            <v>31832.01857</v>
          </cell>
          <cell r="W42">
            <v>59152.49718</v>
          </cell>
          <cell r="X42">
            <v>90785.29082</v>
          </cell>
          <cell r="Y42">
            <v>124104.90734</v>
          </cell>
          <cell r="Z42">
            <v>157185.14557</v>
          </cell>
          <cell r="AA42">
            <v>189207.38876</v>
          </cell>
          <cell r="AB42">
            <v>222359.59923</v>
          </cell>
          <cell r="AC42">
            <v>252458.82973</v>
          </cell>
          <cell r="AD42">
            <v>279793.73836</v>
          </cell>
          <cell r="AE42">
            <v>309170.50692</v>
          </cell>
          <cell r="AF42">
            <v>345033.02761</v>
          </cell>
          <cell r="AG42">
            <v>383803.61537</v>
          </cell>
          <cell r="AH42">
            <v>383803.61537</v>
          </cell>
          <cell r="AJ42">
            <v>90785.29082</v>
          </cell>
          <cell r="AK42">
            <v>98422.09794</v>
          </cell>
          <cell r="AL42">
            <v>90586.3496</v>
          </cell>
          <cell r="AM42">
            <v>104009.87701</v>
          </cell>
        </row>
        <row r="43">
          <cell r="H43">
            <v>923.48253</v>
          </cell>
          <cell r="I43">
            <v>814.08592</v>
          </cell>
          <cell r="J43">
            <v>764.31889</v>
          </cell>
          <cell r="K43">
            <v>769.75649</v>
          </cell>
          <cell r="L43">
            <v>910.56851</v>
          </cell>
          <cell r="M43">
            <v>851.44625</v>
          </cell>
          <cell r="N43">
            <v>983.35734</v>
          </cell>
          <cell r="O43">
            <v>1016.43177</v>
          </cell>
          <cell r="P43">
            <v>841.79938</v>
          </cell>
          <cell r="Q43">
            <v>834.984949999999</v>
          </cell>
          <cell r="R43">
            <v>905.46624</v>
          </cell>
          <cell r="S43">
            <v>1164.17726</v>
          </cell>
          <cell r="T43">
            <v>10779.87553</v>
          </cell>
          <cell r="V43">
            <v>923.48253</v>
          </cell>
          <cell r="W43">
            <v>1737.56845</v>
          </cell>
          <cell r="X43">
            <v>2501.88734</v>
          </cell>
          <cell r="Y43">
            <v>3271.64383</v>
          </cell>
          <cell r="Z43">
            <v>4182.21234</v>
          </cell>
          <cell r="AA43">
            <v>5033.65859</v>
          </cell>
          <cell r="AB43">
            <v>6017.01593</v>
          </cell>
          <cell r="AC43">
            <v>7033.4477</v>
          </cell>
          <cell r="AD43">
            <v>7875.24708</v>
          </cell>
          <cell r="AE43">
            <v>8710.23203</v>
          </cell>
          <cell r="AF43">
            <v>9615.69827</v>
          </cell>
          <cell r="AG43">
            <v>10779.87553</v>
          </cell>
          <cell r="AH43">
            <v>10779.87553</v>
          </cell>
          <cell r="AJ43">
            <v>2501.88734</v>
          </cell>
          <cell r="AK43">
            <v>2531.77125</v>
          </cell>
          <cell r="AL43">
            <v>2841.58849</v>
          </cell>
          <cell r="AM43">
            <v>2904.62845</v>
          </cell>
        </row>
        <row r="44">
          <cell r="H44">
            <v>32755.5011</v>
          </cell>
          <cell r="I44">
            <v>28134.56453</v>
          </cell>
          <cell r="J44">
            <v>32397.11253</v>
          </cell>
          <cell r="K44">
            <v>34089.37301</v>
          </cell>
          <cell r="L44">
            <v>33990.80674</v>
          </cell>
          <cell r="M44">
            <v>32873.68944</v>
          </cell>
          <cell r="N44">
            <v>34135.56781</v>
          </cell>
          <cell r="O44">
            <v>31115.66227</v>
          </cell>
          <cell r="P44">
            <v>28176.70801</v>
          </cell>
          <cell r="Q44">
            <v>30211.75351</v>
          </cell>
          <cell r="R44">
            <v>36767.98693</v>
          </cell>
          <cell r="S44">
            <v>39934.76502</v>
          </cell>
          <cell r="T44">
            <v>394583.4909</v>
          </cell>
          <cell r="V44">
            <v>32755.5011</v>
          </cell>
          <cell r="W44">
            <v>60890.06563</v>
          </cell>
          <cell r="X44">
            <v>93287.17816</v>
          </cell>
          <cell r="Y44">
            <v>127376.55117</v>
          </cell>
          <cell r="Z44">
            <v>161367.35791</v>
          </cell>
          <cell r="AA44">
            <v>194241.04735</v>
          </cell>
          <cell r="AB44">
            <v>228376.61516</v>
          </cell>
          <cell r="AC44">
            <v>259492.27743</v>
          </cell>
          <cell r="AD44">
            <v>287668.98544</v>
          </cell>
          <cell r="AE44">
            <v>317880.73895</v>
          </cell>
          <cell r="AF44">
            <v>354648.72588</v>
          </cell>
          <cell r="AG44">
            <v>394583.4909</v>
          </cell>
          <cell r="AH44">
            <v>394583.4909</v>
          </cell>
          <cell r="AJ44">
            <v>93287.17816</v>
          </cell>
          <cell r="AK44">
            <v>100953.86919</v>
          </cell>
          <cell r="AL44">
            <v>93427.93809</v>
          </cell>
          <cell r="AM44">
            <v>106914.50546</v>
          </cell>
        </row>
        <row r="45">
          <cell r="AH45">
            <v>0</v>
          </cell>
          <cell r="AJ45" t="str">
            <v> </v>
          </cell>
          <cell r="AK45" t="str">
            <v> </v>
          </cell>
          <cell r="AL45" t="str">
            <v> </v>
          </cell>
          <cell r="AM45" t="str">
            <v> </v>
          </cell>
        </row>
        <row r="46">
          <cell r="H46">
            <v>1936.07279</v>
          </cell>
          <cell r="I46">
            <v>2127.67584</v>
          </cell>
          <cell r="J46">
            <v>2469.19268</v>
          </cell>
          <cell r="K46">
            <v>2145.31927</v>
          </cell>
          <cell r="L46">
            <v>2116.49399</v>
          </cell>
          <cell r="M46">
            <v>2091.72789</v>
          </cell>
          <cell r="N46">
            <v>2290.06567</v>
          </cell>
          <cell r="O46">
            <v>2270.89076000001</v>
          </cell>
          <cell r="P46">
            <v>2226.15117</v>
          </cell>
          <cell r="Q46">
            <v>2300.40152</v>
          </cell>
          <cell r="R46">
            <v>2006.91881000001</v>
          </cell>
          <cell r="S46">
            <v>1380.12898999999</v>
          </cell>
          <cell r="T46">
            <v>25361.03938</v>
          </cell>
          <cell r="V46">
            <v>1936.07279</v>
          </cell>
          <cell r="W46">
            <v>4063.74863</v>
          </cell>
          <cell r="X46">
            <v>6532.94131</v>
          </cell>
          <cell r="Y46">
            <v>8678.26058</v>
          </cell>
          <cell r="Z46">
            <v>10794.75457</v>
          </cell>
          <cell r="AA46">
            <v>12886.48246</v>
          </cell>
          <cell r="AB46">
            <v>15176.54813</v>
          </cell>
          <cell r="AC46">
            <v>17447.43889</v>
          </cell>
          <cell r="AD46">
            <v>19673.59006</v>
          </cell>
          <cell r="AE46">
            <v>21973.99158</v>
          </cell>
          <cell r="AF46">
            <v>23980.91039</v>
          </cell>
          <cell r="AG46">
            <v>25361.03938</v>
          </cell>
          <cell r="AH46">
            <v>25361.03938</v>
          </cell>
          <cell r="AJ46">
            <v>6532.94131</v>
          </cell>
          <cell r="AK46">
            <v>6353.54115</v>
          </cell>
          <cell r="AL46">
            <v>6787.10760000001</v>
          </cell>
          <cell r="AM46">
            <v>5687.44932</v>
          </cell>
        </row>
        <row r="47">
          <cell r="H47">
            <v>3046.11843</v>
          </cell>
          <cell r="I47">
            <v>3007.61091</v>
          </cell>
          <cell r="J47">
            <v>3642.69514</v>
          </cell>
          <cell r="K47">
            <v>3756.11224</v>
          </cell>
          <cell r="L47">
            <v>3516.10889</v>
          </cell>
          <cell r="M47">
            <v>2382.47353</v>
          </cell>
          <cell r="N47">
            <v>3326.03172</v>
          </cell>
          <cell r="O47">
            <v>3129.68035</v>
          </cell>
          <cell r="P47">
            <v>2603.8056</v>
          </cell>
          <cell r="Q47">
            <v>3143.90888</v>
          </cell>
          <cell r="R47">
            <v>3322.62948</v>
          </cell>
          <cell r="S47">
            <v>2035.23</v>
          </cell>
          <cell r="T47">
            <v>36912.40517</v>
          </cell>
          <cell r="V47">
            <v>3046.11843</v>
          </cell>
          <cell r="W47">
            <v>6053.72934</v>
          </cell>
          <cell r="X47">
            <v>9696.42448</v>
          </cell>
          <cell r="Y47">
            <v>13452.53672</v>
          </cell>
          <cell r="Z47">
            <v>16968.64561</v>
          </cell>
          <cell r="AA47">
            <v>19351.11914</v>
          </cell>
          <cell r="AB47">
            <v>22677.15086</v>
          </cell>
          <cell r="AC47">
            <v>25806.83121</v>
          </cell>
          <cell r="AD47">
            <v>28410.63681</v>
          </cell>
          <cell r="AE47">
            <v>31554.54569</v>
          </cell>
          <cell r="AF47">
            <v>34877.17517</v>
          </cell>
          <cell r="AG47">
            <v>36912.40517</v>
          </cell>
          <cell r="AH47">
            <v>36912.40517</v>
          </cell>
          <cell r="AJ47">
            <v>9696.42448</v>
          </cell>
          <cell r="AK47">
            <v>9654.69466</v>
          </cell>
          <cell r="AL47">
            <v>9059.51767</v>
          </cell>
          <cell r="AM47">
            <v>8501.76836</v>
          </cell>
        </row>
        <row r="48">
          <cell r="H48">
            <v>149.11812</v>
          </cell>
          <cell r="I48">
            <v>109.76907</v>
          </cell>
          <cell r="J48">
            <v>23.59664</v>
          </cell>
          <cell r="K48">
            <v>40.23254</v>
          </cell>
          <cell r="L48">
            <v>32.67616</v>
          </cell>
          <cell r="M48">
            <v>44.46685</v>
          </cell>
          <cell r="N48">
            <v>55.12975</v>
          </cell>
          <cell r="O48">
            <v>55.179</v>
          </cell>
          <cell r="P48">
            <v>51.52161</v>
          </cell>
          <cell r="Q48">
            <v>96.8734099999999</v>
          </cell>
          <cell r="R48">
            <v>33.91214</v>
          </cell>
          <cell r="S48">
            <v>169.65293</v>
          </cell>
          <cell r="T48">
            <v>862.12822</v>
          </cell>
          <cell r="V48">
            <v>149.11812</v>
          </cell>
          <cell r="W48">
            <v>258.88719</v>
          </cell>
          <cell r="X48">
            <v>282.48383</v>
          </cell>
          <cell r="Y48">
            <v>322.71637</v>
          </cell>
          <cell r="Z48">
            <v>355.39253</v>
          </cell>
          <cell r="AA48">
            <v>399.85938</v>
          </cell>
          <cell r="AB48">
            <v>454.98913</v>
          </cell>
          <cell r="AC48">
            <v>510.16813</v>
          </cell>
          <cell r="AD48">
            <v>561.68974</v>
          </cell>
          <cell r="AE48">
            <v>658.56315</v>
          </cell>
          <cell r="AF48">
            <v>692.47529</v>
          </cell>
          <cell r="AG48">
            <v>862.12822</v>
          </cell>
          <cell r="AH48">
            <v>862.12822</v>
          </cell>
          <cell r="AJ48">
            <v>282.48383</v>
          </cell>
          <cell r="AK48">
            <v>117.37555</v>
          </cell>
          <cell r="AL48">
            <v>161.83036</v>
          </cell>
          <cell r="AM48">
            <v>300.43848</v>
          </cell>
        </row>
        <row r="49">
          <cell r="H49">
            <v>2216.1621</v>
          </cell>
          <cell r="I49">
            <v>1852.1246</v>
          </cell>
          <cell r="J49">
            <v>13468.2763</v>
          </cell>
          <cell r="K49">
            <v>2186.4514</v>
          </cell>
          <cell r="L49">
            <v>2000.11539</v>
          </cell>
          <cell r="M49">
            <v>1697.75541</v>
          </cell>
          <cell r="N49">
            <v>2223.67817</v>
          </cell>
          <cell r="O49">
            <v>2553.77558</v>
          </cell>
          <cell r="P49">
            <v>1443.12398</v>
          </cell>
          <cell r="Q49">
            <v>2404.8209</v>
          </cell>
          <cell r="R49">
            <v>2078.93446</v>
          </cell>
          <cell r="S49">
            <v>3821.31527</v>
          </cell>
          <cell r="T49">
            <v>37946.53356</v>
          </cell>
          <cell r="V49">
            <v>2216.1621</v>
          </cell>
          <cell r="W49">
            <v>4068.2867</v>
          </cell>
          <cell r="X49">
            <v>17536.563</v>
          </cell>
          <cell r="Y49">
            <v>19723.0144</v>
          </cell>
          <cell r="Z49">
            <v>21723.12979</v>
          </cell>
          <cell r="AA49">
            <v>23420.8852</v>
          </cell>
          <cell r="AB49">
            <v>25644.56337</v>
          </cell>
          <cell r="AC49">
            <v>28198.33895</v>
          </cell>
          <cell r="AD49">
            <v>29641.46293</v>
          </cell>
          <cell r="AE49">
            <v>32046.28383</v>
          </cell>
          <cell r="AF49">
            <v>34125.21829</v>
          </cell>
          <cell r="AG49">
            <v>37946.53356</v>
          </cell>
          <cell r="AH49">
            <v>37946.53356</v>
          </cell>
          <cell r="AJ49">
            <v>17536.563</v>
          </cell>
          <cell r="AK49">
            <v>5884.3222</v>
          </cell>
          <cell r="AL49">
            <v>6220.57773</v>
          </cell>
          <cell r="AM49">
            <v>8305.07063</v>
          </cell>
        </row>
        <row r="50">
          <cell r="H50">
            <v>5144.37776</v>
          </cell>
          <cell r="I50">
            <v>4798.49769</v>
          </cell>
          <cell r="J50">
            <v>5349.72769</v>
          </cell>
          <cell r="K50">
            <v>5316.69417</v>
          </cell>
          <cell r="L50">
            <v>5299.3544</v>
          </cell>
          <cell r="M50">
            <v>5051.97338</v>
          </cell>
          <cell r="N50">
            <v>5064.38607</v>
          </cell>
          <cell r="O50">
            <v>5117.7177</v>
          </cell>
          <cell r="P50">
            <v>5129.02934</v>
          </cell>
          <cell r="Q50">
            <v>5214.75317</v>
          </cell>
          <cell r="R50">
            <v>5225.03364</v>
          </cell>
          <cell r="S50">
            <v>5372.72525</v>
          </cell>
          <cell r="T50">
            <v>62084.27026</v>
          </cell>
          <cell r="V50">
            <v>5144.37776</v>
          </cell>
          <cell r="W50">
            <v>9942.87545</v>
          </cell>
          <cell r="X50">
            <v>15292.60314</v>
          </cell>
          <cell r="Y50">
            <v>20609.29731</v>
          </cell>
          <cell r="Z50">
            <v>25908.65171</v>
          </cell>
          <cell r="AA50">
            <v>30960.62509</v>
          </cell>
          <cell r="AB50">
            <v>36025.01116</v>
          </cell>
          <cell r="AC50">
            <v>41142.72886</v>
          </cell>
          <cell r="AD50">
            <v>46271.7582</v>
          </cell>
          <cell r="AE50">
            <v>51486.51137</v>
          </cell>
          <cell r="AF50">
            <v>56711.54501</v>
          </cell>
          <cell r="AG50">
            <v>62084.27026</v>
          </cell>
          <cell r="AH50">
            <v>62084.27026</v>
          </cell>
          <cell r="AJ50">
            <v>15292.60314</v>
          </cell>
          <cell r="AK50">
            <v>15668.02195</v>
          </cell>
          <cell r="AL50">
            <v>15311.13311</v>
          </cell>
          <cell r="AM50">
            <v>15812.51206</v>
          </cell>
        </row>
        <row r="51">
          <cell r="H51">
            <v>12491.8492</v>
          </cell>
          <cell r="I51">
            <v>11895.67811</v>
          </cell>
          <cell r="J51">
            <v>24953.48845</v>
          </cell>
          <cell r="K51">
            <v>13444.80962</v>
          </cell>
          <cell r="L51">
            <v>12964.74883</v>
          </cell>
          <cell r="M51">
            <v>11268.39706</v>
          </cell>
          <cell r="N51">
            <v>12959.29138</v>
          </cell>
          <cell r="O51">
            <v>13127.24339</v>
          </cell>
          <cell r="P51">
            <v>11453.6317</v>
          </cell>
          <cell r="Q51">
            <v>13160.75788</v>
          </cell>
          <cell r="R51">
            <v>12667.42853</v>
          </cell>
          <cell r="S51">
            <v>12779.05244</v>
          </cell>
          <cell r="T51">
            <v>163166.37659</v>
          </cell>
          <cell r="V51">
            <v>12491.8492</v>
          </cell>
          <cell r="W51">
            <v>24387.52731</v>
          </cell>
          <cell r="X51">
            <v>49341.01576</v>
          </cell>
          <cell r="Y51">
            <v>62785.82538</v>
          </cell>
          <cell r="Z51">
            <v>75750.57421</v>
          </cell>
          <cell r="AA51">
            <v>87018.97127</v>
          </cell>
          <cell r="AB51">
            <v>99978.26265</v>
          </cell>
          <cell r="AC51">
            <v>113105.50604</v>
          </cell>
          <cell r="AD51">
            <v>124559.13774</v>
          </cell>
          <cell r="AE51">
            <v>137719.89562</v>
          </cell>
          <cell r="AF51">
            <v>150387.32415</v>
          </cell>
          <cell r="AG51">
            <v>163166.37659</v>
          </cell>
          <cell r="AH51">
            <v>163166.37659</v>
          </cell>
          <cell r="AJ51">
            <v>49341.01576</v>
          </cell>
          <cell r="AK51">
            <v>37677.95551</v>
          </cell>
          <cell r="AL51">
            <v>37540.16647</v>
          </cell>
          <cell r="AM51">
            <v>38607.23885</v>
          </cell>
        </row>
        <row r="52">
          <cell r="AH52">
            <v>0</v>
          </cell>
          <cell r="AJ52" t="str">
            <v> </v>
          </cell>
          <cell r="AK52" t="str">
            <v> </v>
          </cell>
          <cell r="AL52" t="str">
            <v> </v>
          </cell>
          <cell r="AM52" t="str">
            <v> </v>
          </cell>
        </row>
        <row r="53">
          <cell r="H53">
            <v>20263.6519</v>
          </cell>
          <cell r="I53">
            <v>16238.88642</v>
          </cell>
          <cell r="J53">
            <v>7443.62408</v>
          </cell>
          <cell r="K53">
            <v>20644.56339</v>
          </cell>
          <cell r="L53">
            <v>21026.05791</v>
          </cell>
          <cell r="M53">
            <v>21605.29238</v>
          </cell>
          <cell r="N53">
            <v>21176.27643</v>
          </cell>
          <cell r="O53">
            <v>17988.41888</v>
          </cell>
          <cell r="P53">
            <v>16723.07631</v>
          </cell>
          <cell r="Q53">
            <v>17050.99563</v>
          </cell>
          <cell r="R53">
            <v>24100.5584</v>
          </cell>
          <cell r="S53">
            <v>27155.71258</v>
          </cell>
          <cell r="T53">
            <v>231417.11431</v>
          </cell>
          <cell r="V53">
            <v>20263.6519</v>
          </cell>
          <cell r="W53">
            <v>36502.53832</v>
          </cell>
          <cell r="X53">
            <v>43946.1624</v>
          </cell>
          <cell r="Y53">
            <v>64590.72579</v>
          </cell>
          <cell r="Z53">
            <v>85616.7837</v>
          </cell>
          <cell r="AA53">
            <v>107222.07608</v>
          </cell>
          <cell r="AB53">
            <v>128398.35251</v>
          </cell>
          <cell r="AC53">
            <v>146386.77139</v>
          </cell>
          <cell r="AD53">
            <v>163109.8477</v>
          </cell>
          <cell r="AE53">
            <v>180160.84333</v>
          </cell>
          <cell r="AF53">
            <v>204261.40173</v>
          </cell>
          <cell r="AG53">
            <v>231417.11431</v>
          </cell>
          <cell r="AH53">
            <v>231417.11431</v>
          </cell>
          <cell r="AJ53">
            <v>43946.1624</v>
          </cell>
          <cell r="AK53">
            <v>63275.91368</v>
          </cell>
          <cell r="AL53">
            <v>55887.77162</v>
          </cell>
          <cell r="AM53">
            <v>68307.26661</v>
          </cell>
        </row>
        <row r="54">
          <cell r="H54">
            <v>11.69376</v>
          </cell>
          <cell r="I54">
            <v>13.38624</v>
          </cell>
          <cell r="J54">
            <v>47.46508</v>
          </cell>
          <cell r="K54">
            <v>3.97395</v>
          </cell>
          <cell r="L54">
            <v>29.965</v>
          </cell>
          <cell r="M54">
            <v>31.547</v>
          </cell>
          <cell r="N54">
            <v>29.048</v>
          </cell>
          <cell r="O54">
            <v>21.459</v>
          </cell>
          <cell r="P54">
            <v>39.4430000000001</v>
          </cell>
          <cell r="Q54">
            <v>20.059</v>
          </cell>
          <cell r="R54">
            <v>28.473</v>
          </cell>
          <cell r="S54">
            <v>24.853</v>
          </cell>
          <cell r="T54">
            <v>301.36603</v>
          </cell>
          <cell r="V54">
            <v>11.69376</v>
          </cell>
          <cell r="W54">
            <v>25.08</v>
          </cell>
          <cell r="X54">
            <v>72.54508</v>
          </cell>
          <cell r="Y54">
            <v>76.51903</v>
          </cell>
          <cell r="Z54">
            <v>106.48403</v>
          </cell>
          <cell r="AA54">
            <v>138.03103</v>
          </cell>
          <cell r="AB54">
            <v>167.07903</v>
          </cell>
          <cell r="AC54">
            <v>188.53803</v>
          </cell>
          <cell r="AD54">
            <v>227.98103</v>
          </cell>
          <cell r="AE54">
            <v>248.04003</v>
          </cell>
          <cell r="AF54">
            <v>276.51303</v>
          </cell>
          <cell r="AG54">
            <v>301.36603</v>
          </cell>
          <cell r="AH54">
            <v>301.36603</v>
          </cell>
          <cell r="AJ54">
            <v>72.54508</v>
          </cell>
          <cell r="AK54">
            <v>65.48595</v>
          </cell>
          <cell r="AL54">
            <v>89.9500000000001</v>
          </cell>
          <cell r="AM54">
            <v>73.385</v>
          </cell>
        </row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6"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126479.099</v>
          </cell>
          <cell r="M56">
            <v>-3346.46178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1444.05313</v>
          </cell>
          <cell r="S56">
            <v>4629.108</v>
          </cell>
          <cell r="T56">
            <v>129205.79835</v>
          </cell>
        </row>
        <row r="57">
          <cell r="H57">
            <v>20275.34566</v>
          </cell>
          <cell r="I57">
            <v>16252.27266</v>
          </cell>
          <cell r="J57">
            <v>7491.08916</v>
          </cell>
          <cell r="K57">
            <v>20648.53734</v>
          </cell>
          <cell r="L57">
            <v>147535.12191</v>
          </cell>
          <cell r="M57">
            <v>18290.3776</v>
          </cell>
          <cell r="N57">
            <v>21205.32443</v>
          </cell>
          <cell r="O57">
            <v>18009.87788</v>
          </cell>
          <cell r="P57">
            <v>16762.51931</v>
          </cell>
          <cell r="Q57">
            <v>17071.05463</v>
          </cell>
          <cell r="R57">
            <v>25573.08453</v>
          </cell>
          <cell r="S57">
            <v>31809.67358</v>
          </cell>
          <cell r="T57">
            <v>360924.27869</v>
          </cell>
          <cell r="V57">
            <v>20275.34566</v>
          </cell>
          <cell r="W57">
            <v>36527.61832</v>
          </cell>
          <cell r="X57">
            <v>44018.70748</v>
          </cell>
          <cell r="Y57">
            <v>64667.24482</v>
          </cell>
          <cell r="Z57">
            <v>212202.36673</v>
          </cell>
          <cell r="AA57">
            <v>230492.74433</v>
          </cell>
          <cell r="AB57">
            <v>251698.06876</v>
          </cell>
          <cell r="AC57">
            <v>269707.94664</v>
          </cell>
          <cell r="AD57">
            <v>286470.46595</v>
          </cell>
          <cell r="AE57">
            <v>303541.52058</v>
          </cell>
          <cell r="AF57">
            <v>329114.60511</v>
          </cell>
          <cell r="AG57">
            <v>360924.27869</v>
          </cell>
          <cell r="AH57">
            <v>360924.27869</v>
          </cell>
          <cell r="AJ57">
            <v>44018.70748</v>
          </cell>
          <cell r="AK57">
            <v>186474.03685</v>
          </cell>
          <cell r="AL57">
            <v>55977.72162</v>
          </cell>
          <cell r="AM57">
            <v>74453.81274</v>
          </cell>
        </row>
        <row r="58">
          <cell r="AH58">
            <v>0</v>
          </cell>
          <cell r="AJ58" t="str">
            <v> </v>
          </cell>
          <cell r="AK58" t="str">
            <v> </v>
          </cell>
          <cell r="AL58" t="str">
            <v> </v>
          </cell>
          <cell r="AM58" t="str">
            <v> </v>
          </cell>
        </row>
        <row r="59">
          <cell r="AH59">
            <v>0</v>
          </cell>
          <cell r="AJ59" t="str">
            <v> </v>
          </cell>
          <cell r="AK59" t="str">
            <v> </v>
          </cell>
          <cell r="AL59" t="str">
            <v> </v>
          </cell>
          <cell r="AM59" t="str">
            <v> </v>
          </cell>
        </row>
        <row r="60">
          <cell r="H60">
            <v>10324.39584</v>
          </cell>
          <cell r="I60">
            <v>9134.5529</v>
          </cell>
          <cell r="J60">
            <v>9582.73162</v>
          </cell>
          <cell r="K60">
            <v>9389.57603</v>
          </cell>
          <cell r="L60">
            <v>7984.46223</v>
          </cell>
          <cell r="M60">
            <v>6694.56477</v>
          </cell>
          <cell r="N60">
            <v>6800.204</v>
          </cell>
          <cell r="O60">
            <v>6901.80504</v>
          </cell>
          <cell r="P60">
            <v>6650.137</v>
          </cell>
          <cell r="Q60">
            <v>6421.022</v>
          </cell>
          <cell r="R60">
            <v>6878.047</v>
          </cell>
          <cell r="S60">
            <v>7448.375</v>
          </cell>
          <cell r="T60">
            <v>94209.87343</v>
          </cell>
          <cell r="V60">
            <v>10324.39584</v>
          </cell>
          <cell r="W60">
            <v>19458.94874</v>
          </cell>
          <cell r="X60">
            <v>29041.68036</v>
          </cell>
          <cell r="Y60">
            <v>38431.25639</v>
          </cell>
          <cell r="Z60">
            <v>46415.71862</v>
          </cell>
          <cell r="AA60">
            <v>53110.28339</v>
          </cell>
          <cell r="AB60">
            <v>59910.48739</v>
          </cell>
          <cell r="AC60">
            <v>66812.29243</v>
          </cell>
          <cell r="AD60">
            <v>73462.42943</v>
          </cell>
          <cell r="AE60">
            <v>79883.45143</v>
          </cell>
          <cell r="AF60">
            <v>86761.49843</v>
          </cell>
          <cell r="AG60">
            <v>94209.87343</v>
          </cell>
          <cell r="AH60">
            <v>94209.87343</v>
          </cell>
          <cell r="AJ60">
            <v>29041.68036</v>
          </cell>
          <cell r="AK60">
            <v>24068.60303</v>
          </cell>
          <cell r="AL60">
            <v>20352.14604</v>
          </cell>
          <cell r="AM60">
            <v>20747.444</v>
          </cell>
        </row>
        <row r="61">
          <cell r="H61">
            <v>1.07910908906027</v>
          </cell>
          <cell r="I61">
            <v>1.09451477148925</v>
          </cell>
          <cell r="J61">
            <v>1.13024283257554</v>
          </cell>
          <cell r="K61">
            <v>1.07661170298868</v>
          </cell>
          <cell r="L61">
            <v>1.13565226295773</v>
          </cell>
          <cell r="M61">
            <v>1.15819676205777</v>
          </cell>
          <cell r="N61">
            <v>1.1384032258444</v>
          </cell>
          <cell r="O61">
            <v>1.17994298633506</v>
          </cell>
          <cell r="P61">
            <v>1.17909018716457</v>
          </cell>
          <cell r="Q61">
            <v>1.22577589361943</v>
          </cell>
          <cell r="R61">
            <v>1.18321237264008</v>
          </cell>
          <cell r="S61">
            <v>1.13537380703845</v>
          </cell>
          <cell r="T61">
            <v>1.14</v>
          </cell>
          <cell r="V61">
            <v>1.08</v>
          </cell>
          <cell r="W61">
            <v>1.09</v>
          </cell>
          <cell r="X61">
            <v>1.1</v>
          </cell>
          <cell r="Y61">
            <v>1.09</v>
          </cell>
          <cell r="Z61">
            <v>1.1</v>
          </cell>
          <cell r="AA61">
            <v>1.11</v>
          </cell>
          <cell r="AB61">
            <v>1.11</v>
          </cell>
          <cell r="AC61">
            <v>1.12</v>
          </cell>
          <cell r="AD61">
            <v>1.12</v>
          </cell>
          <cell r="AE61">
            <v>1.13</v>
          </cell>
          <cell r="AF61">
            <v>1.14</v>
          </cell>
          <cell r="AG61">
            <v>1.14</v>
          </cell>
          <cell r="AH61">
            <v>1.14</v>
          </cell>
          <cell r="AJ61">
            <v>1.1</v>
          </cell>
          <cell r="AK61">
            <v>1.12</v>
          </cell>
          <cell r="AL61">
            <v>1.17</v>
          </cell>
          <cell r="AM61">
            <v>1.18</v>
          </cell>
        </row>
        <row r="62">
          <cell r="H62">
            <v>0.405803865420178</v>
          </cell>
          <cell r="I62">
            <v>0.472072835661174</v>
          </cell>
          <cell r="J62">
            <v>0.45101817325027</v>
          </cell>
          <cell r="K62">
            <v>0.462753820419302</v>
          </cell>
          <cell r="L62">
            <v>0.509543616439651</v>
          </cell>
          <cell r="M62">
            <v>0.505506396049104</v>
          </cell>
          <cell r="N62">
            <v>0.524149956383661</v>
          </cell>
          <cell r="O62">
            <v>0.544045167639218</v>
          </cell>
          <cell r="P62">
            <v>0.53697539013106</v>
          </cell>
          <cell r="Q62">
            <v>0.544797220753955</v>
          </cell>
          <cell r="R62">
            <v>0.559230991006604</v>
          </cell>
          <cell r="S62">
            <v>0.401164423112424</v>
          </cell>
          <cell r="T62">
            <v>0.486618365792236</v>
          </cell>
          <cell r="V62">
            <v>0.41</v>
          </cell>
          <cell r="W62">
            <v>0.44</v>
          </cell>
          <cell r="X62">
            <v>0.44</v>
          </cell>
          <cell r="Y62">
            <v>0.45</v>
          </cell>
          <cell r="Z62">
            <v>0.46</v>
          </cell>
          <cell r="AA62">
            <v>0.46</v>
          </cell>
          <cell r="AB62">
            <v>0.47</v>
          </cell>
          <cell r="AC62">
            <v>0.48</v>
          </cell>
          <cell r="AD62">
            <v>0.48</v>
          </cell>
          <cell r="AE62">
            <v>0.49</v>
          </cell>
          <cell r="AF62">
            <v>0.49</v>
          </cell>
          <cell r="AG62">
            <v>0.49</v>
          </cell>
          <cell r="AH62">
            <v>0.49</v>
          </cell>
          <cell r="AJ62">
            <v>0.44</v>
          </cell>
          <cell r="AK62">
            <v>0.49</v>
          </cell>
          <cell r="AL62">
            <v>0.54</v>
          </cell>
          <cell r="AM62">
            <v>0.5</v>
          </cell>
        </row>
        <row r="63">
          <cell r="H63">
            <v>0.155189091432589</v>
          </cell>
          <cell r="I63">
            <v>0.161577307193656</v>
          </cell>
          <cell r="J63">
            <v>0.169712483297117</v>
          </cell>
          <cell r="K63">
            <v>0.1730272373118</v>
          </cell>
          <cell r="L63">
            <v>0.187137218131721</v>
          </cell>
          <cell r="M63">
            <v>0.196189669548899</v>
          </cell>
          <cell r="N63">
            <v>0.194127677640259</v>
          </cell>
          <cell r="O63">
            <v>0.198641571596754</v>
          </cell>
          <cell r="P63">
            <v>0.207209189825713</v>
          </cell>
          <cell r="Q63">
            <v>0.215234696283551</v>
          </cell>
          <cell r="R63">
            <v>0.212087809228405</v>
          </cell>
          <cell r="S63">
            <v>0.204864372430228</v>
          </cell>
          <cell r="T63">
            <v>0.186524740244522</v>
          </cell>
          <cell r="V63">
            <v>0.14</v>
          </cell>
          <cell r="W63">
            <v>0.15</v>
          </cell>
          <cell r="X63">
            <v>0.15</v>
          </cell>
          <cell r="Y63">
            <v>0.15</v>
          </cell>
          <cell r="Z63">
            <v>0.15</v>
          </cell>
          <cell r="AA63">
            <v>0.15</v>
          </cell>
          <cell r="AB63">
            <v>0.16</v>
          </cell>
          <cell r="AC63">
            <v>0.16</v>
          </cell>
          <cell r="AD63">
            <v>0.16</v>
          </cell>
          <cell r="AE63">
            <v>0.16</v>
          </cell>
          <cell r="AF63">
            <v>0.16</v>
          </cell>
          <cell r="AG63">
            <v>0.17</v>
          </cell>
          <cell r="AH63">
            <v>0.17</v>
          </cell>
          <cell r="AJ63">
            <v>0.15</v>
          </cell>
          <cell r="AK63">
            <v>0.16</v>
          </cell>
          <cell r="AL63">
            <v>0.17</v>
          </cell>
          <cell r="AM63">
            <v>0.19</v>
          </cell>
        </row>
        <row r="64">
          <cell r="AH64">
            <v>0</v>
          </cell>
          <cell r="AJ64" t="str">
            <v> </v>
          </cell>
          <cell r="AK64" t="str">
            <v> </v>
          </cell>
          <cell r="AL64" t="str">
            <v> </v>
          </cell>
          <cell r="AM64" t="str">
            <v> </v>
          </cell>
        </row>
        <row r="65">
          <cell r="H65">
            <v>11141.14939</v>
          </cell>
          <cell r="I65">
            <v>9997.90308</v>
          </cell>
          <cell r="J65">
            <v>10830.81373</v>
          </cell>
          <cell r="K65">
            <v>10108.92744</v>
          </cell>
          <cell r="L65">
            <v>9067.5726</v>
          </cell>
          <cell r="M65">
            <v>7753.62324</v>
          </cell>
          <cell r="N65">
            <v>7741.37417</v>
          </cell>
          <cell r="O65">
            <v>8143.73645</v>
          </cell>
          <cell r="P65">
            <v>7841.11128</v>
          </cell>
          <cell r="Q65">
            <v>7870.73398</v>
          </cell>
          <cell r="R65">
            <v>8138.19031</v>
          </cell>
          <cell r="S65">
            <v>8456.68988000001</v>
          </cell>
          <cell r="T65">
            <v>107091.82555</v>
          </cell>
          <cell r="V65">
            <v>11141.14939</v>
          </cell>
          <cell r="W65">
            <v>21139.05247</v>
          </cell>
          <cell r="X65">
            <v>31969.8662</v>
          </cell>
          <cell r="Y65">
            <v>42078.79364</v>
          </cell>
          <cell r="Z65">
            <v>51146.36624</v>
          </cell>
          <cell r="AA65">
            <v>58899.98948</v>
          </cell>
          <cell r="AB65">
            <v>66641.36365</v>
          </cell>
          <cell r="AC65">
            <v>74785.1001</v>
          </cell>
          <cell r="AD65">
            <v>82626.21138</v>
          </cell>
          <cell r="AE65">
            <v>90496.94536</v>
          </cell>
          <cell r="AF65">
            <v>98635.13567</v>
          </cell>
          <cell r="AG65">
            <v>107091.82555</v>
          </cell>
          <cell r="AH65">
            <v>107091.82555</v>
          </cell>
          <cell r="AJ65">
            <v>31969.8662</v>
          </cell>
          <cell r="AK65">
            <v>26930.12328</v>
          </cell>
          <cell r="AL65">
            <v>23726.2219</v>
          </cell>
          <cell r="AM65">
            <v>24465.61417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H67">
            <v>11141.14939</v>
          </cell>
          <cell r="I67">
            <v>9997.90308</v>
          </cell>
          <cell r="J67">
            <v>10830.81373</v>
          </cell>
          <cell r="K67">
            <v>10108.92744</v>
          </cell>
          <cell r="L67">
            <v>9067.5726</v>
          </cell>
          <cell r="M67">
            <v>7753.62324</v>
          </cell>
          <cell r="N67">
            <v>7741.37417</v>
          </cell>
          <cell r="O67">
            <v>8143.73645</v>
          </cell>
          <cell r="P67">
            <v>7841.11128</v>
          </cell>
          <cell r="Q67">
            <v>7870.73398</v>
          </cell>
          <cell r="R67">
            <v>8138.19031</v>
          </cell>
          <cell r="S67">
            <v>8456.68988000001</v>
          </cell>
          <cell r="T67">
            <v>107091.82555</v>
          </cell>
          <cell r="V67">
            <v>11141.14939</v>
          </cell>
          <cell r="W67">
            <v>21139.05247</v>
          </cell>
          <cell r="X67">
            <v>31969.8662</v>
          </cell>
          <cell r="Y67">
            <v>42078.79364</v>
          </cell>
          <cell r="Z67">
            <v>51146.36624</v>
          </cell>
          <cell r="AA67">
            <v>58899.98948</v>
          </cell>
          <cell r="AB67">
            <v>66641.36365</v>
          </cell>
          <cell r="AC67">
            <v>74785.1001</v>
          </cell>
          <cell r="AD67">
            <v>82626.21138</v>
          </cell>
          <cell r="AE67">
            <v>90496.94536</v>
          </cell>
          <cell r="AF67">
            <v>98635.13567</v>
          </cell>
          <cell r="AG67">
            <v>107091.82555</v>
          </cell>
          <cell r="AH67">
            <v>107091.82555</v>
          </cell>
          <cell r="AJ67">
            <v>31969.8662</v>
          </cell>
          <cell r="AK67">
            <v>26930.12328</v>
          </cell>
          <cell r="AL67">
            <v>23726.2219</v>
          </cell>
          <cell r="AM67">
            <v>24465.61417</v>
          </cell>
        </row>
        <row r="68">
          <cell r="AH68">
            <v>0</v>
          </cell>
          <cell r="AJ68" t="str">
            <v> </v>
          </cell>
        </row>
        <row r="69">
          <cell r="H69">
            <v>4189.67974</v>
          </cell>
          <cell r="I69">
            <v>4312.17429</v>
          </cell>
          <cell r="J69">
            <v>4321.98611</v>
          </cell>
          <cell r="K69">
            <v>4345.06218</v>
          </cell>
          <cell r="L69">
            <v>4068.43176</v>
          </cell>
          <cell r="M69">
            <v>3384.14531</v>
          </cell>
          <cell r="N69">
            <v>3564.32663</v>
          </cell>
          <cell r="O69">
            <v>3754.89368</v>
          </cell>
          <cell r="P69">
            <v>3570.95991</v>
          </cell>
          <cell r="Q69">
            <v>3498.15494</v>
          </cell>
          <cell r="R69">
            <v>3846.41704</v>
          </cell>
          <cell r="S69">
            <v>2988.02306</v>
          </cell>
          <cell r="T69">
            <v>45844.25465</v>
          </cell>
          <cell r="V69">
            <v>4189.67974</v>
          </cell>
          <cell r="W69">
            <v>8501.85403</v>
          </cell>
          <cell r="X69">
            <v>12823.84014</v>
          </cell>
          <cell r="Y69">
            <v>17168.90232</v>
          </cell>
          <cell r="Z69">
            <v>21237.33408</v>
          </cell>
          <cell r="AA69">
            <v>24621.47939</v>
          </cell>
          <cell r="AB69">
            <v>28185.80602</v>
          </cell>
          <cell r="AC69">
            <v>31940.6997</v>
          </cell>
          <cell r="AD69">
            <v>35511.65961</v>
          </cell>
          <cell r="AE69">
            <v>39009.81455</v>
          </cell>
          <cell r="AF69">
            <v>42856.23159</v>
          </cell>
          <cell r="AG69">
            <v>45844.25465</v>
          </cell>
          <cell r="AH69">
            <v>45844.25465</v>
          </cell>
          <cell r="AJ69">
            <v>12823.84014</v>
          </cell>
          <cell r="AK69">
            <v>11797.63925</v>
          </cell>
          <cell r="AL69">
            <v>10890.18022</v>
          </cell>
          <cell r="AM69">
            <v>10332.59504</v>
          </cell>
        </row>
        <row r="70">
          <cell r="H70">
            <v>1102.06149</v>
          </cell>
          <cell r="I70">
            <v>942.836</v>
          </cell>
          <cell r="J70">
            <v>1483.545</v>
          </cell>
          <cell r="K70">
            <v>1126.249</v>
          </cell>
          <cell r="L70">
            <v>944.797</v>
          </cell>
          <cell r="M70">
            <v>728.895</v>
          </cell>
          <cell r="N70">
            <v>817.712</v>
          </cell>
          <cell r="O70">
            <v>875.576</v>
          </cell>
          <cell r="P70">
            <v>793.083</v>
          </cell>
          <cell r="Q70">
            <v>820.537</v>
          </cell>
          <cell r="R70">
            <v>800.114</v>
          </cell>
          <cell r="S70">
            <v>908.958</v>
          </cell>
          <cell r="T70">
            <v>11344.36349</v>
          </cell>
          <cell r="V70">
            <v>1102.06149</v>
          </cell>
          <cell r="W70">
            <v>2044.89749</v>
          </cell>
          <cell r="X70">
            <v>3528.44249</v>
          </cell>
          <cell r="Y70">
            <v>4654.69149</v>
          </cell>
          <cell r="Z70">
            <v>5599.48849</v>
          </cell>
          <cell r="AA70">
            <v>6328.38349</v>
          </cell>
          <cell r="AB70">
            <v>7146.09549</v>
          </cell>
          <cell r="AC70">
            <v>8021.67149</v>
          </cell>
          <cell r="AD70">
            <v>8814.75449</v>
          </cell>
          <cell r="AE70">
            <v>9635.29149</v>
          </cell>
          <cell r="AF70">
            <v>10435.40549</v>
          </cell>
          <cell r="AG70">
            <v>11344.36349</v>
          </cell>
          <cell r="AH70">
            <v>11344.36349</v>
          </cell>
          <cell r="AJ70">
            <v>3528.44249</v>
          </cell>
          <cell r="AK70">
            <v>2799.941</v>
          </cell>
          <cell r="AL70">
            <v>2486.371</v>
          </cell>
          <cell r="AM70">
            <v>2529.609</v>
          </cell>
        </row>
        <row r="71">
          <cell r="H71">
            <v>1602.23361</v>
          </cell>
          <cell r="I71">
            <v>1475.93646</v>
          </cell>
          <cell r="J71">
            <v>1626.30918</v>
          </cell>
          <cell r="K71">
            <v>1624.6524</v>
          </cell>
          <cell r="L71">
            <v>1494.19005</v>
          </cell>
          <cell r="M71">
            <v>1313.40445</v>
          </cell>
          <cell r="N71">
            <v>1320.10781</v>
          </cell>
          <cell r="O71">
            <v>1370.9854</v>
          </cell>
          <cell r="P71">
            <v>1377.9695</v>
          </cell>
          <cell r="Q71">
            <v>1382.02672</v>
          </cell>
          <cell r="R71">
            <v>1458.74992</v>
          </cell>
          <cell r="S71">
            <v>1525.90667</v>
          </cell>
          <cell r="T71">
            <v>17572.47217</v>
          </cell>
          <cell r="V71">
            <v>1602.23361</v>
          </cell>
          <cell r="W71">
            <v>3078.17007</v>
          </cell>
          <cell r="X71">
            <v>4704.47925</v>
          </cell>
          <cell r="Y71">
            <v>6329.13165</v>
          </cell>
          <cell r="Z71">
            <v>7823.3217</v>
          </cell>
          <cell r="AA71">
            <v>9136.72615</v>
          </cell>
          <cell r="AB71">
            <v>10456.83396</v>
          </cell>
          <cell r="AC71">
            <v>11827.81936</v>
          </cell>
          <cell r="AD71">
            <v>13205.78886</v>
          </cell>
          <cell r="AE71">
            <v>14587.81558</v>
          </cell>
          <cell r="AF71">
            <v>16046.5655</v>
          </cell>
          <cell r="AG71">
            <v>17572.47217</v>
          </cell>
          <cell r="AH71">
            <v>17572.47217</v>
          </cell>
          <cell r="AJ71">
            <v>4704.47925</v>
          </cell>
          <cell r="AK71">
            <v>4432.2469</v>
          </cell>
          <cell r="AL71">
            <v>4069.06271</v>
          </cell>
          <cell r="AM71">
            <v>4366.68331</v>
          </cell>
        </row>
        <row r="72">
          <cell r="H72">
            <v>6893.97484</v>
          </cell>
          <cell r="I72">
            <v>6730.94675</v>
          </cell>
          <cell r="J72">
            <v>7431.84029</v>
          </cell>
          <cell r="K72">
            <v>7095.96358</v>
          </cell>
          <cell r="L72">
            <v>6507.41881</v>
          </cell>
          <cell r="M72">
            <v>5426.44476</v>
          </cell>
          <cell r="N72">
            <v>5702.14644</v>
          </cell>
          <cell r="O72">
            <v>6001.45508</v>
          </cell>
          <cell r="P72">
            <v>5742.01241</v>
          </cell>
          <cell r="Q72">
            <v>5700.71866</v>
          </cell>
          <cell r="R72">
            <v>6105.28096</v>
          </cell>
          <cell r="S72">
            <v>5422.88773</v>
          </cell>
          <cell r="T72">
            <v>74761.09031</v>
          </cell>
          <cell r="V72">
            <v>6893.97484</v>
          </cell>
          <cell r="W72">
            <v>13624.92159</v>
          </cell>
          <cell r="X72">
            <v>21056.76188</v>
          </cell>
          <cell r="Y72">
            <v>28152.72546</v>
          </cell>
          <cell r="Z72">
            <v>34660.14427</v>
          </cell>
          <cell r="AA72">
            <v>40086.58903</v>
          </cell>
          <cell r="AB72">
            <v>45788.73547</v>
          </cell>
          <cell r="AC72">
            <v>51790.19055</v>
          </cell>
          <cell r="AD72">
            <v>57532.20296</v>
          </cell>
          <cell r="AE72">
            <v>63232.92162</v>
          </cell>
          <cell r="AF72">
            <v>69338.20258</v>
          </cell>
          <cell r="AG72">
            <v>74761.09031</v>
          </cell>
          <cell r="AH72">
            <v>74761.09031</v>
          </cell>
          <cell r="AJ72">
            <v>21056.76188</v>
          </cell>
          <cell r="AK72">
            <v>19029.82715</v>
          </cell>
          <cell r="AL72">
            <v>17445.61393</v>
          </cell>
          <cell r="AM72">
            <v>17228.88735</v>
          </cell>
        </row>
        <row r="74">
          <cell r="H74">
            <v>4247.17455</v>
          </cell>
          <cell r="I74">
            <v>3266.95633</v>
          </cell>
          <cell r="J74">
            <v>3398.97344</v>
          </cell>
          <cell r="K74">
            <v>3012.96386</v>
          </cell>
          <cell r="L74">
            <v>2560.15379</v>
          </cell>
          <cell r="M74">
            <v>2327.17848</v>
          </cell>
          <cell r="N74">
            <v>2039.22773</v>
          </cell>
          <cell r="O74">
            <v>2142.28137</v>
          </cell>
          <cell r="P74">
            <v>2099.09887</v>
          </cell>
          <cell r="Q74">
            <v>2170.01532</v>
          </cell>
          <cell r="R74">
            <v>2032.90935</v>
          </cell>
          <cell r="S74">
            <v>3033.80215000001</v>
          </cell>
          <cell r="T74">
            <v>32330.73524</v>
          </cell>
          <cell r="AH74">
            <v>32330.73524</v>
          </cell>
          <cell r="AJ74">
            <v>10913.10432</v>
          </cell>
          <cell r="AK74">
            <v>7900.29613</v>
          </cell>
          <cell r="AL74">
            <v>6280.60797</v>
          </cell>
          <cell r="AM74">
            <v>7236.72682000001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180.548</v>
          </cell>
          <cell r="M75">
            <v>387.248</v>
          </cell>
          <cell r="N75">
            <v>385.577</v>
          </cell>
          <cell r="O75">
            <v>371.804</v>
          </cell>
          <cell r="P75">
            <v>531.435</v>
          </cell>
          <cell r="Q75">
            <v>370.133</v>
          </cell>
          <cell r="R75">
            <v>276.909</v>
          </cell>
          <cell r="S75">
            <v>171.942</v>
          </cell>
          <cell r="T75">
            <v>2675.596</v>
          </cell>
        </row>
        <row r="76"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1472.348</v>
          </cell>
          <cell r="M76">
            <v>508.566</v>
          </cell>
          <cell r="N76">
            <v>560.638</v>
          </cell>
          <cell r="O76">
            <v>623.879</v>
          </cell>
          <cell r="P76">
            <v>706.321</v>
          </cell>
          <cell r="Q76">
            <v>788.021</v>
          </cell>
          <cell r="R76">
            <v>867.577</v>
          </cell>
          <cell r="S76">
            <v>939.921</v>
          </cell>
          <cell r="T76">
            <v>6467.271</v>
          </cell>
        </row>
        <row r="77"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-3731.611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632.00002000001</v>
          </cell>
          <cell r="S77">
            <v>-18.411</v>
          </cell>
          <cell r="T77">
            <v>-3118.02197999999</v>
          </cell>
        </row>
        <row r="78">
          <cell r="H78">
            <v>4247.17455</v>
          </cell>
          <cell r="I78">
            <v>3266.95633</v>
          </cell>
          <cell r="J78">
            <v>3398.97344</v>
          </cell>
          <cell r="K78">
            <v>3012.96386</v>
          </cell>
          <cell r="L78">
            <v>481.438789999997</v>
          </cell>
          <cell r="M78">
            <v>3222.99248</v>
          </cell>
          <cell r="N78">
            <v>2985.44273</v>
          </cell>
          <cell r="O78">
            <v>3137.96437</v>
          </cell>
          <cell r="P78">
            <v>3336.85487</v>
          </cell>
          <cell r="Q78">
            <v>3328.16932</v>
          </cell>
          <cell r="R78">
            <v>3809.39537000001</v>
          </cell>
          <cell r="S78">
            <v>4127.25415000001</v>
          </cell>
          <cell r="T78">
            <v>38355.58026</v>
          </cell>
        </row>
        <row r="80">
          <cell r="AH80">
            <v>0</v>
          </cell>
          <cell r="AJ80" t="str">
            <v> </v>
          </cell>
        </row>
        <row r="81">
          <cell r="H81">
            <v>32755.5011</v>
          </cell>
          <cell r="I81">
            <v>28134.56453</v>
          </cell>
          <cell r="J81">
            <v>32397.11253</v>
          </cell>
          <cell r="K81">
            <v>34089.37301</v>
          </cell>
          <cell r="L81">
            <v>33990.80674</v>
          </cell>
          <cell r="M81">
            <v>32873.68944</v>
          </cell>
          <cell r="N81">
            <v>34135.56781</v>
          </cell>
          <cell r="O81">
            <v>31115.66227</v>
          </cell>
          <cell r="P81">
            <v>28176.70801</v>
          </cell>
          <cell r="Q81">
            <v>30211.75351</v>
          </cell>
          <cell r="R81">
            <v>36767.98693</v>
          </cell>
          <cell r="S81">
            <v>39934.76502</v>
          </cell>
          <cell r="T81">
            <v>394583.4909</v>
          </cell>
          <cell r="V81">
            <v>32755.5011</v>
          </cell>
          <cell r="W81">
            <v>60890.06563</v>
          </cell>
          <cell r="X81">
            <v>93287.17816</v>
          </cell>
          <cell r="Y81">
            <v>127376.55117</v>
          </cell>
          <cell r="Z81">
            <v>161367.35791</v>
          </cell>
          <cell r="AA81">
            <v>194241.04735</v>
          </cell>
          <cell r="AB81">
            <v>228376.61516</v>
          </cell>
          <cell r="AC81">
            <v>259492.27743</v>
          </cell>
          <cell r="AD81">
            <v>287668.98544</v>
          </cell>
          <cell r="AE81">
            <v>317880.73895</v>
          </cell>
          <cell r="AF81">
            <v>354648.72588</v>
          </cell>
          <cell r="AG81">
            <v>394583.4909</v>
          </cell>
          <cell r="AH81">
            <v>394583.4909</v>
          </cell>
          <cell r="AJ81">
            <v>93287.17816</v>
          </cell>
          <cell r="AK81">
            <v>100953.86919</v>
          </cell>
          <cell r="AL81">
            <v>93427.93809</v>
          </cell>
          <cell r="AM81">
            <v>106914.50546</v>
          </cell>
        </row>
        <row r="82">
          <cell r="H82">
            <v>11141.14939</v>
          </cell>
          <cell r="I82">
            <v>9997.90308</v>
          </cell>
          <cell r="J82">
            <v>10830.81373</v>
          </cell>
          <cell r="K82">
            <v>10108.92744</v>
          </cell>
          <cell r="L82">
            <v>9067.5726</v>
          </cell>
          <cell r="M82">
            <v>7753.62324</v>
          </cell>
          <cell r="N82">
            <v>7741.37417</v>
          </cell>
          <cell r="O82">
            <v>8143.73645</v>
          </cell>
          <cell r="P82">
            <v>7841.11128</v>
          </cell>
          <cell r="Q82">
            <v>7870.73398</v>
          </cell>
          <cell r="R82">
            <v>8138.19031</v>
          </cell>
          <cell r="S82">
            <v>8456.68988000001</v>
          </cell>
          <cell r="T82">
            <v>107091.82555</v>
          </cell>
          <cell r="V82">
            <v>11141.14939</v>
          </cell>
          <cell r="W82">
            <v>21139.05247</v>
          </cell>
          <cell r="X82">
            <v>31969.8662</v>
          </cell>
          <cell r="Y82">
            <v>42078.79364</v>
          </cell>
          <cell r="Z82">
            <v>51146.36624</v>
          </cell>
          <cell r="AA82">
            <v>58899.98948</v>
          </cell>
          <cell r="AB82">
            <v>66641.36365</v>
          </cell>
          <cell r="AC82">
            <v>74785.1001</v>
          </cell>
          <cell r="AD82">
            <v>82626.21138</v>
          </cell>
          <cell r="AE82">
            <v>90496.94536</v>
          </cell>
          <cell r="AF82">
            <v>98635.13567</v>
          </cell>
          <cell r="AG82">
            <v>107091.82555</v>
          </cell>
          <cell r="AH82">
            <v>107091.82555</v>
          </cell>
          <cell r="AJ82">
            <v>31969.8662</v>
          </cell>
          <cell r="AK82">
            <v>26930.12328</v>
          </cell>
          <cell r="AL82">
            <v>23726.2219</v>
          </cell>
          <cell r="AM82">
            <v>24465.61417</v>
          </cell>
        </row>
        <row r="83">
          <cell r="H83">
            <v>43896.65049</v>
          </cell>
          <cell r="I83">
            <v>38132.46761</v>
          </cell>
          <cell r="J83">
            <v>43227.92626</v>
          </cell>
          <cell r="K83">
            <v>44198.30045</v>
          </cell>
          <cell r="L83">
            <v>43058.37934</v>
          </cell>
          <cell r="M83">
            <v>40627.31268</v>
          </cell>
          <cell r="N83">
            <v>41876.94198</v>
          </cell>
          <cell r="O83">
            <v>39259.39872</v>
          </cell>
          <cell r="P83">
            <v>36017.81929</v>
          </cell>
          <cell r="Q83">
            <v>38082.48749</v>
          </cell>
          <cell r="R83">
            <v>44906.17724</v>
          </cell>
          <cell r="S83">
            <v>48391.4549</v>
          </cell>
          <cell r="T83">
            <v>501675.31645</v>
          </cell>
          <cell r="V83">
            <v>43896.65049</v>
          </cell>
          <cell r="W83">
            <v>82029.1181</v>
          </cell>
          <cell r="X83">
            <v>125257.04436</v>
          </cell>
          <cell r="Y83">
            <v>169455.34481</v>
          </cell>
          <cell r="Z83">
            <v>212513.72415</v>
          </cell>
          <cell r="AA83">
            <v>253141.03683</v>
          </cell>
          <cell r="AB83">
            <v>295017.97881</v>
          </cell>
          <cell r="AC83">
            <v>334277.37753</v>
          </cell>
          <cell r="AD83">
            <v>370295.19682</v>
          </cell>
          <cell r="AE83">
            <v>408377.68431</v>
          </cell>
          <cell r="AF83">
            <v>453283.86155</v>
          </cell>
          <cell r="AG83">
            <v>501675.31645</v>
          </cell>
          <cell r="AJ83">
            <v>125257.04436</v>
          </cell>
          <cell r="AK83">
            <v>127883.99247</v>
          </cell>
          <cell r="AL83">
            <v>117154.15999</v>
          </cell>
          <cell r="AM83">
            <v>131380.11963</v>
          </cell>
        </row>
        <row r="84">
          <cell r="AJ84" t="str">
            <v> </v>
          </cell>
        </row>
        <row r="86">
          <cell r="AJ86" t="str">
            <v> </v>
          </cell>
          <cell r="AK86" t="str">
            <v> </v>
          </cell>
          <cell r="AL86" t="str">
            <v> </v>
          </cell>
          <cell r="AM86" t="str">
            <v> </v>
          </cell>
        </row>
        <row r="87">
          <cell r="H87">
            <v>1936.07279</v>
          </cell>
          <cell r="I87">
            <v>2127.67584</v>
          </cell>
          <cell r="J87">
            <v>2469.19268</v>
          </cell>
          <cell r="K87">
            <v>2145.31927</v>
          </cell>
          <cell r="L87">
            <v>2116.49399</v>
          </cell>
          <cell r="M87">
            <v>2091.72789</v>
          </cell>
          <cell r="N87">
            <v>2290.06567</v>
          </cell>
          <cell r="O87">
            <v>2270.89076000001</v>
          </cell>
          <cell r="P87">
            <v>2226.15117</v>
          </cell>
          <cell r="Q87">
            <v>2300.40152</v>
          </cell>
          <cell r="R87">
            <v>2006.91881000001</v>
          </cell>
          <cell r="S87">
            <v>1380.12898999999</v>
          </cell>
          <cell r="T87">
            <v>25361.03938</v>
          </cell>
          <cell r="V87">
            <v>1936.07279</v>
          </cell>
          <cell r="W87">
            <v>4063.74863</v>
          </cell>
          <cell r="X87">
            <v>6532.94131</v>
          </cell>
          <cell r="Y87">
            <v>8678.26058</v>
          </cell>
          <cell r="Z87">
            <v>10794.75457</v>
          </cell>
          <cell r="AA87">
            <v>12886.48246</v>
          </cell>
          <cell r="AB87">
            <v>15176.54813</v>
          </cell>
          <cell r="AC87">
            <v>17447.43889</v>
          </cell>
          <cell r="AD87">
            <v>19673.59006</v>
          </cell>
          <cell r="AE87">
            <v>21973.99158</v>
          </cell>
          <cell r="AF87">
            <v>23980.91039</v>
          </cell>
          <cell r="AG87">
            <v>25361.03938</v>
          </cell>
          <cell r="AH87">
            <v>25361.03938</v>
          </cell>
          <cell r="AJ87">
            <v>6532.94131</v>
          </cell>
          <cell r="AK87">
            <v>6353.54115</v>
          </cell>
          <cell r="AL87">
            <v>6787.10760000001</v>
          </cell>
          <cell r="AM87">
            <v>5687.44932</v>
          </cell>
        </row>
        <row r="88">
          <cell r="H88">
            <v>3046.11843</v>
          </cell>
          <cell r="I88">
            <v>3007.61091</v>
          </cell>
          <cell r="J88">
            <v>3642.69514</v>
          </cell>
          <cell r="K88">
            <v>3756.11224</v>
          </cell>
          <cell r="L88">
            <v>3516.10889</v>
          </cell>
          <cell r="M88">
            <v>2382.47353</v>
          </cell>
          <cell r="N88">
            <v>3326.03172</v>
          </cell>
          <cell r="O88">
            <v>3129.68035</v>
          </cell>
          <cell r="P88">
            <v>2603.8056</v>
          </cell>
          <cell r="Q88">
            <v>3143.90888</v>
          </cell>
          <cell r="R88">
            <v>3322.62948</v>
          </cell>
          <cell r="S88">
            <v>2035.23</v>
          </cell>
          <cell r="T88">
            <v>36912.40517</v>
          </cell>
          <cell r="V88">
            <v>3046.11843</v>
          </cell>
          <cell r="W88">
            <v>6053.72934</v>
          </cell>
          <cell r="X88">
            <v>9696.42448</v>
          </cell>
          <cell r="Y88">
            <v>13452.53672</v>
          </cell>
          <cell r="Z88">
            <v>16968.64561</v>
          </cell>
          <cell r="AA88">
            <v>19351.11914</v>
          </cell>
          <cell r="AB88">
            <v>22677.15086</v>
          </cell>
          <cell r="AC88">
            <v>25806.83121</v>
          </cell>
          <cell r="AD88">
            <v>28410.63681</v>
          </cell>
          <cell r="AE88">
            <v>31554.54569</v>
          </cell>
          <cell r="AF88">
            <v>34877.17517</v>
          </cell>
          <cell r="AG88">
            <v>36912.40517</v>
          </cell>
          <cell r="AH88">
            <v>36912.40517</v>
          </cell>
          <cell r="AJ88">
            <v>9696.42448</v>
          </cell>
          <cell r="AK88">
            <v>9654.69466</v>
          </cell>
          <cell r="AL88">
            <v>9059.51767</v>
          </cell>
          <cell r="AM88">
            <v>8501.76836</v>
          </cell>
        </row>
        <row r="89">
          <cell r="H89">
            <v>149.11812</v>
          </cell>
          <cell r="I89">
            <v>109.76907</v>
          </cell>
          <cell r="J89">
            <v>23.59664</v>
          </cell>
          <cell r="K89">
            <v>40.23254</v>
          </cell>
          <cell r="L89">
            <v>32.67616</v>
          </cell>
          <cell r="M89">
            <v>44.46685</v>
          </cell>
          <cell r="N89">
            <v>55.12975</v>
          </cell>
          <cell r="O89">
            <v>55.179</v>
          </cell>
          <cell r="P89">
            <v>51.52161</v>
          </cell>
          <cell r="Q89">
            <v>96.8734099999999</v>
          </cell>
          <cell r="R89">
            <v>33.91214</v>
          </cell>
          <cell r="S89">
            <v>169.65293</v>
          </cell>
          <cell r="T89">
            <v>862.12822</v>
          </cell>
          <cell r="V89">
            <v>149.11812</v>
          </cell>
          <cell r="W89">
            <v>258.88719</v>
          </cell>
          <cell r="X89">
            <v>282.48383</v>
          </cell>
          <cell r="Y89">
            <v>322.71637</v>
          </cell>
          <cell r="Z89">
            <v>355.39253</v>
          </cell>
          <cell r="AA89">
            <v>399.85938</v>
          </cell>
          <cell r="AB89">
            <v>454.98913</v>
          </cell>
          <cell r="AC89">
            <v>510.16813</v>
          </cell>
          <cell r="AD89">
            <v>561.68974</v>
          </cell>
          <cell r="AE89">
            <v>658.56315</v>
          </cell>
          <cell r="AF89">
            <v>692.47529</v>
          </cell>
          <cell r="AG89">
            <v>862.12822</v>
          </cell>
          <cell r="AH89">
            <v>862.12822</v>
          </cell>
          <cell r="AJ89">
            <v>282.48383</v>
          </cell>
          <cell r="AK89">
            <v>117.37555</v>
          </cell>
          <cell r="AL89">
            <v>161.83036</v>
          </cell>
          <cell r="AM89">
            <v>300.43848</v>
          </cell>
        </row>
        <row r="90">
          <cell r="H90">
            <v>4189.67974</v>
          </cell>
          <cell r="I90">
            <v>4312.17429</v>
          </cell>
          <cell r="J90">
            <v>4321.98611</v>
          </cell>
          <cell r="K90">
            <v>4345.06218</v>
          </cell>
          <cell r="L90">
            <v>4068.43176</v>
          </cell>
          <cell r="M90">
            <v>3384.14531</v>
          </cell>
          <cell r="N90">
            <v>3564.32663</v>
          </cell>
          <cell r="O90">
            <v>3754.89368</v>
          </cell>
          <cell r="P90">
            <v>3570.95991</v>
          </cell>
          <cell r="Q90">
            <v>3498.15494</v>
          </cell>
          <cell r="R90">
            <v>3846.41704</v>
          </cell>
          <cell r="S90">
            <v>2988.02306</v>
          </cell>
          <cell r="T90">
            <v>45844.25465</v>
          </cell>
          <cell r="V90">
            <v>4189.67974</v>
          </cell>
          <cell r="W90">
            <v>8501.85403</v>
          </cell>
          <cell r="X90">
            <v>12823.84014</v>
          </cell>
          <cell r="Y90">
            <v>17168.90232</v>
          </cell>
          <cell r="Z90">
            <v>21237.33408</v>
          </cell>
          <cell r="AA90">
            <v>24621.47939</v>
          </cell>
          <cell r="AB90">
            <v>28185.80602</v>
          </cell>
          <cell r="AC90">
            <v>31940.6997</v>
          </cell>
          <cell r="AD90">
            <v>35511.65961</v>
          </cell>
          <cell r="AE90">
            <v>39009.81455</v>
          </cell>
          <cell r="AF90">
            <v>42856.23159</v>
          </cell>
          <cell r="AG90">
            <v>45844.25465</v>
          </cell>
          <cell r="AH90">
            <v>45844.25465</v>
          </cell>
          <cell r="AJ90">
            <v>12823.84014</v>
          </cell>
          <cell r="AK90">
            <v>11797.63925</v>
          </cell>
          <cell r="AL90">
            <v>10890.18022</v>
          </cell>
          <cell r="AM90">
            <v>10332.59504</v>
          </cell>
        </row>
        <row r="91">
          <cell r="H91">
            <v>3318.22359</v>
          </cell>
          <cell r="I91">
            <v>2794.9606</v>
          </cell>
          <cell r="J91">
            <v>14951.8213</v>
          </cell>
          <cell r="K91">
            <v>3312.7004</v>
          </cell>
          <cell r="L91">
            <v>2944.91239</v>
          </cell>
          <cell r="M91">
            <v>2426.65041</v>
          </cell>
          <cell r="N91">
            <v>3041.39017</v>
          </cell>
          <cell r="O91">
            <v>3429.35158</v>
          </cell>
          <cell r="P91">
            <v>2236.20698</v>
          </cell>
          <cell r="Q91">
            <v>3225.3579</v>
          </cell>
          <cell r="R91">
            <v>2879.04846</v>
          </cell>
          <cell r="S91">
            <v>4730.27327</v>
          </cell>
          <cell r="T91">
            <v>49290.89705</v>
          </cell>
          <cell r="V91">
            <v>3318.22359</v>
          </cell>
          <cell r="W91">
            <v>6113.18419</v>
          </cell>
          <cell r="X91">
            <v>21065.00549</v>
          </cell>
          <cell r="Y91">
            <v>24377.70589</v>
          </cell>
          <cell r="Z91">
            <v>27322.61828</v>
          </cell>
          <cell r="AA91">
            <v>29749.26869</v>
          </cell>
          <cell r="AB91">
            <v>32790.65886</v>
          </cell>
          <cell r="AC91">
            <v>36220.01044</v>
          </cell>
          <cell r="AD91">
            <v>38456.21742</v>
          </cell>
          <cell r="AE91">
            <v>41681.57532</v>
          </cell>
          <cell r="AF91">
            <v>44560.62378</v>
          </cell>
          <cell r="AG91">
            <v>49290.89705</v>
          </cell>
          <cell r="AH91">
            <v>49290.89705</v>
          </cell>
          <cell r="AJ91">
            <v>21065.00549</v>
          </cell>
          <cell r="AK91">
            <v>8684.2632</v>
          </cell>
          <cell r="AL91">
            <v>8706.94873</v>
          </cell>
          <cell r="AM91">
            <v>10834.67963</v>
          </cell>
        </row>
        <row r="92">
          <cell r="H92">
            <v>6746.61137</v>
          </cell>
          <cell r="I92">
            <v>6274.43415</v>
          </cell>
          <cell r="J92">
            <v>6976.03687</v>
          </cell>
          <cell r="K92">
            <v>6941.34657</v>
          </cell>
          <cell r="L92">
            <v>6793.54445</v>
          </cell>
          <cell r="M92">
            <v>6365.37783</v>
          </cell>
          <cell r="N92">
            <v>6384.49388</v>
          </cell>
          <cell r="O92">
            <v>6488.7031</v>
          </cell>
          <cell r="P92">
            <v>6506.99884</v>
          </cell>
          <cell r="Q92">
            <v>6596.77989</v>
          </cell>
          <cell r="R92">
            <v>6683.78356</v>
          </cell>
          <cell r="S92">
            <v>6898.63192</v>
          </cell>
          <cell r="T92">
            <v>79656.74243</v>
          </cell>
          <cell r="V92">
            <v>6746.61137</v>
          </cell>
          <cell r="W92">
            <v>13021.04552</v>
          </cell>
          <cell r="X92">
            <v>19997.08239</v>
          </cell>
          <cell r="Y92">
            <v>26938.42896</v>
          </cell>
          <cell r="Z92">
            <v>33731.97341</v>
          </cell>
          <cell r="AA92">
            <v>40097.35124</v>
          </cell>
          <cell r="AB92">
            <v>46481.84512</v>
          </cell>
          <cell r="AC92">
            <v>52970.54822</v>
          </cell>
          <cell r="AD92">
            <v>59477.54706</v>
          </cell>
          <cell r="AE92">
            <v>66074.32695</v>
          </cell>
          <cell r="AF92">
            <v>72758.11051</v>
          </cell>
          <cell r="AG92">
            <v>79656.74243</v>
          </cell>
          <cell r="AH92">
            <v>79656.74243</v>
          </cell>
          <cell r="AJ92">
            <v>19997.08239</v>
          </cell>
          <cell r="AK92">
            <v>20100.26885</v>
          </cell>
          <cell r="AL92">
            <v>19380.19582</v>
          </cell>
          <cell r="AM92">
            <v>20179.19537</v>
          </cell>
        </row>
        <row r="93">
          <cell r="H93">
            <v>19385.82404</v>
          </cell>
          <cell r="I93">
            <v>18626.62486</v>
          </cell>
          <cell r="J93">
            <v>32385.32874</v>
          </cell>
          <cell r="K93">
            <v>20540.7732</v>
          </cell>
          <cell r="L93">
            <v>19472.16764</v>
          </cell>
          <cell r="M93">
            <v>16694.84182</v>
          </cell>
          <cell r="N93">
            <v>18661.43782</v>
          </cell>
          <cell r="O93">
            <v>19128.69847</v>
          </cell>
          <cell r="P93">
            <v>17195.64411</v>
          </cell>
          <cell r="Q93">
            <v>18861.47654</v>
          </cell>
          <cell r="R93">
            <v>18772.70949</v>
          </cell>
          <cell r="S93">
            <v>18201.94017</v>
          </cell>
          <cell r="T93">
            <v>237927.4669</v>
          </cell>
          <cell r="V93">
            <v>19385.82404</v>
          </cell>
          <cell r="W93">
            <v>38012.4489</v>
          </cell>
          <cell r="X93">
            <v>70397.77764</v>
          </cell>
          <cell r="Y93">
            <v>90938.55084</v>
          </cell>
          <cell r="Z93">
            <v>110410.71848</v>
          </cell>
          <cell r="AA93">
            <v>127105.5603</v>
          </cell>
          <cell r="AB93">
            <v>145766.99812</v>
          </cell>
          <cell r="AC93">
            <v>164895.69659</v>
          </cell>
          <cell r="AD93">
            <v>182091.3407</v>
          </cell>
          <cell r="AE93">
            <v>200952.81724</v>
          </cell>
          <cell r="AF93">
            <v>219725.52673</v>
          </cell>
          <cell r="AG93">
            <v>237927.4669</v>
          </cell>
          <cell r="AH93">
            <v>237927.4669</v>
          </cell>
          <cell r="AJ93">
            <v>70397.77764</v>
          </cell>
          <cell r="AK93">
            <v>56707.78266</v>
          </cell>
          <cell r="AL93">
            <v>54985.7804</v>
          </cell>
          <cell r="AM93">
            <v>55836.1262</v>
          </cell>
        </row>
        <row r="94">
          <cell r="W94" t="str">
            <v> </v>
          </cell>
          <cell r="X94" t="str">
            <v> </v>
          </cell>
          <cell r="AH94">
            <v>0</v>
          </cell>
          <cell r="AJ94" t="str">
            <v> </v>
          </cell>
        </row>
        <row r="95">
          <cell r="H95">
            <v>11.69376</v>
          </cell>
          <cell r="I95">
            <v>13.38624</v>
          </cell>
          <cell r="J95">
            <v>47.46508</v>
          </cell>
          <cell r="K95">
            <v>3.97395</v>
          </cell>
          <cell r="L95">
            <v>210.513</v>
          </cell>
          <cell r="M95">
            <v>418.795</v>
          </cell>
          <cell r="N95">
            <v>414.625</v>
          </cell>
          <cell r="O95">
            <v>393.263</v>
          </cell>
          <cell r="P95">
            <v>570.878</v>
          </cell>
          <cell r="Q95">
            <v>390.192</v>
          </cell>
          <cell r="R95">
            <v>305.382</v>
          </cell>
          <cell r="S95">
            <v>196.795</v>
          </cell>
          <cell r="T95">
            <v>2976.96203</v>
          </cell>
          <cell r="V95">
            <v>11.69376</v>
          </cell>
          <cell r="W95">
            <v>25.08</v>
          </cell>
          <cell r="X95">
            <v>72.54508</v>
          </cell>
          <cell r="Y95">
            <v>76.51903</v>
          </cell>
          <cell r="Z95">
            <v>287.03203</v>
          </cell>
          <cell r="AA95">
            <v>705.82703</v>
          </cell>
          <cell r="AB95">
            <v>1120.45203</v>
          </cell>
          <cell r="AC95">
            <v>1513.71503</v>
          </cell>
          <cell r="AD95">
            <v>2084.59303</v>
          </cell>
          <cell r="AE95">
            <v>2474.78503</v>
          </cell>
          <cell r="AF95">
            <v>2780.16703</v>
          </cell>
          <cell r="AG95">
            <v>2976.96203</v>
          </cell>
          <cell r="AH95">
            <v>2976.96203</v>
          </cell>
          <cell r="AJ95">
            <v>72.54508</v>
          </cell>
          <cell r="AK95">
            <v>633.28195</v>
          </cell>
          <cell r="AL95">
            <v>1378.766</v>
          </cell>
          <cell r="AM95">
            <v>892.369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1472.348</v>
          </cell>
          <cell r="M96">
            <v>508.566</v>
          </cell>
          <cell r="N96">
            <v>560.638</v>
          </cell>
          <cell r="O96">
            <v>623.879</v>
          </cell>
          <cell r="P96">
            <v>706.321</v>
          </cell>
          <cell r="Q96">
            <v>788.021</v>
          </cell>
          <cell r="R96">
            <v>867.577</v>
          </cell>
          <cell r="S96">
            <v>939.921</v>
          </cell>
          <cell r="T96">
            <v>6467.271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1472.348</v>
          </cell>
          <cell r="AA96">
            <v>1980.914</v>
          </cell>
          <cell r="AB96">
            <v>2541.552</v>
          </cell>
          <cell r="AC96">
            <v>3165.431</v>
          </cell>
          <cell r="AD96">
            <v>3871.752</v>
          </cell>
          <cell r="AE96">
            <v>4659.773</v>
          </cell>
          <cell r="AF96">
            <v>5527.35</v>
          </cell>
          <cell r="AG96">
            <v>6467.271</v>
          </cell>
          <cell r="AH96">
            <v>6467.271</v>
          </cell>
          <cell r="AJ96">
            <v>0</v>
          </cell>
          <cell r="AK96">
            <v>1980.914</v>
          </cell>
          <cell r="AL96">
            <v>1890.838</v>
          </cell>
          <cell r="AM96">
            <v>2595.519</v>
          </cell>
        </row>
        <row r="97"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122747.488</v>
          </cell>
          <cell r="M97">
            <v>-3346.46178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2076.05315000001</v>
          </cell>
          <cell r="S97">
            <v>4610.697</v>
          </cell>
          <cell r="T97">
            <v>126087.77637</v>
          </cell>
          <cell r="AH97" t="str">
            <v> </v>
          </cell>
          <cell r="AJ97" t="str">
            <v> </v>
          </cell>
          <cell r="AK97" t="str">
            <v> </v>
          </cell>
          <cell r="AL97" t="str">
            <v> </v>
          </cell>
          <cell r="AM97" t="str">
            <v> </v>
          </cell>
        </row>
        <row r="99">
          <cell r="H99">
            <v>24522.52021</v>
          </cell>
          <cell r="I99">
            <v>19519.22899</v>
          </cell>
          <cell r="J99">
            <v>10890.0626</v>
          </cell>
          <cell r="K99">
            <v>23661.5012</v>
          </cell>
          <cell r="L99">
            <v>25269.0727</v>
          </cell>
          <cell r="M99">
            <v>24859.83186</v>
          </cell>
          <cell r="N99">
            <v>24190.76716</v>
          </cell>
          <cell r="O99">
            <v>21147.84225</v>
          </cell>
          <cell r="P99">
            <v>20099.37418</v>
          </cell>
          <cell r="Q99">
            <v>20399.22395</v>
          </cell>
          <cell r="R99">
            <v>27306.42675</v>
          </cell>
          <cell r="S99">
            <v>31326.23073</v>
          </cell>
          <cell r="T99">
            <v>273192.08258</v>
          </cell>
          <cell r="AH99" t="str">
            <v> </v>
          </cell>
          <cell r="AJ99">
            <v>54931.8118</v>
          </cell>
          <cell r="AK99">
            <v>73790.40576</v>
          </cell>
          <cell r="AL99">
            <v>65437.98359</v>
          </cell>
          <cell r="AM99">
            <v>79031.88143</v>
          </cell>
        </row>
        <row r="100">
          <cell r="AH100" t="str">
            <v> </v>
          </cell>
          <cell r="AJ100" t="str">
            <v> </v>
          </cell>
        </row>
        <row r="101">
          <cell r="H101">
            <v>5144.51639</v>
          </cell>
          <cell r="I101">
            <v>3818.50368</v>
          </cell>
          <cell r="J101">
            <v>4124.53627</v>
          </cell>
          <cell r="K101">
            <v>4745.50771</v>
          </cell>
          <cell r="L101">
            <v>5923.10892</v>
          </cell>
          <cell r="M101">
            <v>4357.61481</v>
          </cell>
          <cell r="N101">
            <v>4428.43654</v>
          </cell>
          <cell r="O101">
            <v>4645.4059</v>
          </cell>
          <cell r="P101">
            <v>4652.7956</v>
          </cell>
          <cell r="Q101">
            <v>5115.09382</v>
          </cell>
          <cell r="R101">
            <v>5294.80773</v>
          </cell>
          <cell r="S101">
            <v>2460.70505</v>
          </cell>
          <cell r="T101">
            <v>54711.03242</v>
          </cell>
          <cell r="V101">
            <v>5144.51639</v>
          </cell>
          <cell r="W101">
            <v>8963.02007</v>
          </cell>
          <cell r="X101">
            <v>13087.55634</v>
          </cell>
          <cell r="Y101">
            <v>17833.06405</v>
          </cell>
          <cell r="Z101">
            <v>23756.17297</v>
          </cell>
          <cell r="AA101">
            <v>28113.78778</v>
          </cell>
          <cell r="AB101">
            <v>32542.22432</v>
          </cell>
          <cell r="AC101">
            <v>37187.63022</v>
          </cell>
          <cell r="AD101">
            <v>41840.42582</v>
          </cell>
          <cell r="AE101">
            <v>46955.51964</v>
          </cell>
          <cell r="AF101">
            <v>52250.32737</v>
          </cell>
          <cell r="AG101">
            <v>54711.03242</v>
          </cell>
          <cell r="AH101">
            <v>54711.03242</v>
          </cell>
          <cell r="AJ101">
            <v>13087.55634</v>
          </cell>
          <cell r="AK101">
            <v>15026.23144</v>
          </cell>
          <cell r="AL101">
            <v>13726.63804</v>
          </cell>
          <cell r="AM101">
            <v>12870.6066</v>
          </cell>
        </row>
        <row r="102">
          <cell r="H102">
            <v>7489.62299</v>
          </cell>
          <cell r="I102">
            <v>6108.18378</v>
          </cell>
          <cell r="J102">
            <v>1671.38322</v>
          </cell>
          <cell r="K102">
            <v>925.780609999999</v>
          </cell>
          <cell r="L102">
            <v>54327.56603</v>
          </cell>
          <cell r="M102">
            <v>10834.1906</v>
          </cell>
          <cell r="N102">
            <v>9384.33298</v>
          </cell>
          <cell r="O102">
            <v>4587.92416999999</v>
          </cell>
          <cell r="P102">
            <v>1940.07775</v>
          </cell>
          <cell r="Q102">
            <v>5433.99504000001</v>
          </cell>
          <cell r="R102">
            <v>8625.34434999999</v>
          </cell>
          <cell r="S102">
            <v>13084.61567</v>
          </cell>
          <cell r="T102">
            <v>124413.01719</v>
          </cell>
          <cell r="V102">
            <v>7489.62299</v>
          </cell>
          <cell r="W102">
            <v>13597.80677</v>
          </cell>
          <cell r="X102">
            <v>15269.18999</v>
          </cell>
          <cell r="Y102">
            <v>16194.9706</v>
          </cell>
          <cell r="Z102">
            <v>70522.53663</v>
          </cell>
          <cell r="AA102">
            <v>81356.72723</v>
          </cell>
          <cell r="AB102">
            <v>90741.06021</v>
          </cell>
          <cell r="AC102">
            <v>95328.98438</v>
          </cell>
          <cell r="AD102">
            <v>97269.06213</v>
          </cell>
          <cell r="AE102">
            <v>102703.05717</v>
          </cell>
          <cell r="AF102">
            <v>111328.40152</v>
          </cell>
          <cell r="AG102">
            <v>124413.01719</v>
          </cell>
          <cell r="AH102">
            <v>124413.01719</v>
          </cell>
          <cell r="AJ102">
            <v>15269.18999</v>
          </cell>
          <cell r="AK102">
            <v>66087.53724</v>
          </cell>
          <cell r="AL102">
            <v>15912.3349</v>
          </cell>
          <cell r="AM102">
            <v>27143.95506</v>
          </cell>
        </row>
        <row r="103">
          <cell r="V103" t="str">
            <v> </v>
          </cell>
          <cell r="W103" t="str">
            <v> </v>
          </cell>
          <cell r="Y103" t="str">
            <v> </v>
          </cell>
          <cell r="Z103" t="str">
            <v> </v>
          </cell>
          <cell r="AA103" t="str">
            <v> </v>
          </cell>
          <cell r="AH103">
            <v>0</v>
          </cell>
          <cell r="AJ103" t="str">
            <v> </v>
          </cell>
          <cell r="AK103" t="str">
            <v> </v>
          </cell>
          <cell r="AL103" t="str">
            <v> </v>
          </cell>
          <cell r="AM103" t="str">
            <v> </v>
          </cell>
        </row>
        <row r="104">
          <cell r="H104">
            <v>11888.38083</v>
          </cell>
          <cell r="I104">
            <v>9592.54153000001</v>
          </cell>
          <cell r="J104">
            <v>5094.14311</v>
          </cell>
          <cell r="K104">
            <v>17990.21288</v>
          </cell>
          <cell r="L104">
            <v>-34981.60225</v>
          </cell>
          <cell r="M104">
            <v>9668.02645</v>
          </cell>
          <cell r="N104">
            <v>10377.99764</v>
          </cell>
          <cell r="O104">
            <v>11914.51218</v>
          </cell>
          <cell r="P104">
            <v>13506.50083</v>
          </cell>
          <cell r="Q104">
            <v>9850.13508999999</v>
          </cell>
          <cell r="R104">
            <v>13386.27467</v>
          </cell>
          <cell r="S104">
            <v>15780.91001</v>
          </cell>
          <cell r="T104">
            <v>94068.03297</v>
          </cell>
          <cell r="V104">
            <v>11888.38083</v>
          </cell>
          <cell r="W104">
            <v>21480.92236</v>
          </cell>
          <cell r="X104">
            <v>26575.06547</v>
          </cell>
          <cell r="Y104">
            <v>44565.27835</v>
          </cell>
          <cell r="Z104">
            <v>9583.67609999999</v>
          </cell>
          <cell r="AA104">
            <v>19251.70255</v>
          </cell>
          <cell r="AB104">
            <v>29629.70019</v>
          </cell>
          <cell r="AC104">
            <v>41544.21237</v>
          </cell>
          <cell r="AD104">
            <v>55050.7132</v>
          </cell>
          <cell r="AE104">
            <v>64900.84829</v>
          </cell>
          <cell r="AF104">
            <v>78287.12296</v>
          </cell>
          <cell r="AG104">
            <v>94068.03297</v>
          </cell>
          <cell r="AH104">
            <v>94068.03297</v>
          </cell>
          <cell r="AJ104">
            <v>26575.06547</v>
          </cell>
          <cell r="AK104">
            <v>-7323.36292000001</v>
          </cell>
          <cell r="AL104">
            <v>35799.01065</v>
          </cell>
          <cell r="AM104">
            <v>39017.31977</v>
          </cell>
        </row>
        <row r="105">
          <cell r="V105" t="str">
            <v> </v>
          </cell>
          <cell r="AH105" t="str">
            <v> </v>
          </cell>
          <cell r="AJ105" t="str">
            <v> </v>
          </cell>
          <cell r="AK105" t="str">
            <v> </v>
          </cell>
          <cell r="AL105" t="str">
            <v> </v>
          </cell>
          <cell r="AM105" t="str">
            <v> </v>
          </cell>
        </row>
        <row r="107">
          <cell r="AH107" t="str">
            <v> </v>
          </cell>
          <cell r="AJ107" t="str">
            <v> </v>
          </cell>
        </row>
        <row r="108">
          <cell r="V108" t="str">
            <v> </v>
          </cell>
          <cell r="AH108" t="str">
            <v> </v>
          </cell>
          <cell r="AJ108" t="str">
            <v> </v>
          </cell>
        </row>
        <row r="109">
          <cell r="T109" t="str">
            <v> </v>
          </cell>
          <cell r="V109" t="str">
            <v> </v>
          </cell>
          <cell r="AH109" t="str">
            <v>  </v>
          </cell>
          <cell r="AJ109" t="str">
            <v> </v>
          </cell>
        </row>
        <row r="110">
          <cell r="H110">
            <v>4798.87429</v>
          </cell>
          <cell r="I110">
            <v>4490.3314</v>
          </cell>
          <cell r="J110">
            <v>5042.60926</v>
          </cell>
          <cell r="K110">
            <v>5003.44339</v>
          </cell>
          <cell r="L110">
            <v>4985.48348</v>
          </cell>
          <cell r="M110">
            <v>4748.40796</v>
          </cell>
          <cell r="N110">
            <v>4783.93414</v>
          </cell>
          <cell r="O110">
            <v>4838.01498</v>
          </cell>
          <cell r="P110">
            <v>4817.96674</v>
          </cell>
          <cell r="Q110">
            <v>4900.79541</v>
          </cell>
          <cell r="R110">
            <v>4887.72182</v>
          </cell>
          <cell r="S110">
            <v>4966.19341999999</v>
          </cell>
          <cell r="T110">
            <v>58263.77629</v>
          </cell>
          <cell r="V110">
            <v>4798.87429</v>
          </cell>
          <cell r="W110">
            <v>9289.20569</v>
          </cell>
          <cell r="X110">
            <v>14331.81495</v>
          </cell>
          <cell r="Y110">
            <v>19335.25834</v>
          </cell>
          <cell r="Z110">
            <v>24320.74182</v>
          </cell>
          <cell r="AA110">
            <v>29069.14978</v>
          </cell>
          <cell r="AB110">
            <v>33853.08392</v>
          </cell>
          <cell r="AC110">
            <v>38691.0989</v>
          </cell>
          <cell r="AD110">
            <v>43509.06564</v>
          </cell>
          <cell r="AE110">
            <v>48409.86105</v>
          </cell>
          <cell r="AF110">
            <v>53297.58287</v>
          </cell>
          <cell r="AG110">
            <v>58263.77629</v>
          </cell>
          <cell r="AH110">
            <v>58263.77629</v>
          </cell>
          <cell r="AJ110">
            <v>14331.81495</v>
          </cell>
          <cell r="AK110">
            <v>14737.33483</v>
          </cell>
          <cell r="AL110">
            <v>14439.91586</v>
          </cell>
          <cell r="AM110">
            <v>14754.71065</v>
          </cell>
        </row>
        <row r="111">
          <cell r="H111">
            <v>1449.90024</v>
          </cell>
          <cell r="I111">
            <v>1429.94771</v>
          </cell>
          <cell r="J111">
            <v>1453.5213</v>
          </cell>
          <cell r="K111">
            <v>1443.66188</v>
          </cell>
          <cell r="L111">
            <v>1314.03268</v>
          </cell>
          <cell r="M111">
            <v>1135.80536</v>
          </cell>
          <cell r="N111">
            <v>1135.81646</v>
          </cell>
          <cell r="O111">
            <v>1179.66569</v>
          </cell>
          <cell r="P111">
            <v>1181.10614</v>
          </cell>
          <cell r="Q111">
            <v>1184.7585</v>
          </cell>
          <cell r="R111">
            <v>1258.95507</v>
          </cell>
          <cell r="S111">
            <v>1525.90667</v>
          </cell>
          <cell r="T111">
            <v>15693.0777</v>
          </cell>
          <cell r="V111">
            <v>1449.90024</v>
          </cell>
          <cell r="W111">
            <v>2879.84795</v>
          </cell>
          <cell r="X111">
            <v>4333.36925</v>
          </cell>
          <cell r="Y111">
            <v>5777.03113</v>
          </cell>
          <cell r="Z111">
            <v>7091.06381</v>
          </cell>
          <cell r="AA111">
            <v>8226.86917</v>
          </cell>
          <cell r="AB111">
            <v>9362.68563</v>
          </cell>
          <cell r="AC111">
            <v>10542.35132</v>
          </cell>
          <cell r="AD111">
            <v>11723.45746</v>
          </cell>
          <cell r="AE111">
            <v>12908.21596</v>
          </cell>
          <cell r="AF111">
            <v>14167.17103</v>
          </cell>
          <cell r="AG111">
            <v>15693.0777</v>
          </cell>
          <cell r="AH111">
            <v>15693.0777</v>
          </cell>
          <cell r="AJ111">
            <v>4333.36925</v>
          </cell>
          <cell r="AK111">
            <v>3893.49992</v>
          </cell>
          <cell r="AL111">
            <v>3496.58829</v>
          </cell>
          <cell r="AM111">
            <v>3969.62024</v>
          </cell>
        </row>
        <row r="112">
          <cell r="H112">
            <v>497.836840000001</v>
          </cell>
          <cell r="I112">
            <v>354.15504</v>
          </cell>
          <cell r="J112">
            <v>479.90631</v>
          </cell>
          <cell r="K112">
            <v>494.241300000002</v>
          </cell>
          <cell r="L112">
            <v>494.028290000002</v>
          </cell>
          <cell r="M112">
            <v>481.16451</v>
          </cell>
          <cell r="N112">
            <v>464.743279999996</v>
          </cell>
          <cell r="O112">
            <v>471.022430000001</v>
          </cell>
          <cell r="P112">
            <v>507.925960000004</v>
          </cell>
          <cell r="Q112">
            <v>511.225980000001</v>
          </cell>
          <cell r="R112">
            <v>537.106670000002</v>
          </cell>
          <cell r="S112">
            <v>609.446320000002</v>
          </cell>
          <cell r="T112">
            <v>5902.80293000001</v>
          </cell>
          <cell r="V112">
            <v>497.836840000001</v>
          </cell>
          <cell r="W112">
            <v>851.99188</v>
          </cell>
          <cell r="X112">
            <v>1331.89819</v>
          </cell>
          <cell r="Y112">
            <v>1826.13949</v>
          </cell>
          <cell r="Z112">
            <v>2320.16778</v>
          </cell>
          <cell r="AA112">
            <v>2801.33229</v>
          </cell>
          <cell r="AB112">
            <v>3266.07557</v>
          </cell>
          <cell r="AC112">
            <v>3737.098</v>
          </cell>
          <cell r="AD112">
            <v>4245.02396</v>
          </cell>
          <cell r="AE112">
            <v>4756.24994000001</v>
          </cell>
          <cell r="AF112">
            <v>5293.35661000001</v>
          </cell>
          <cell r="AG112">
            <v>5902.80293000001</v>
          </cell>
          <cell r="AH112">
            <v>5902.80293000001</v>
          </cell>
          <cell r="AJ112">
            <v>1331.89819</v>
          </cell>
          <cell r="AK112">
            <v>1469.4341</v>
          </cell>
          <cell r="AL112">
            <v>1443.69167</v>
          </cell>
          <cell r="AM112">
            <v>1657.77897</v>
          </cell>
        </row>
        <row r="113">
          <cell r="H113">
            <v>6746.61137</v>
          </cell>
          <cell r="I113">
            <v>6274.43415</v>
          </cell>
          <cell r="J113">
            <v>6976.03687</v>
          </cell>
          <cell r="K113">
            <v>6941.34657</v>
          </cell>
          <cell r="L113">
            <v>6793.54445</v>
          </cell>
          <cell r="M113">
            <v>6365.37783</v>
          </cell>
          <cell r="N113">
            <v>6384.49388</v>
          </cell>
          <cell r="O113">
            <v>6488.7031</v>
          </cell>
          <cell r="P113">
            <v>6506.99884</v>
          </cell>
          <cell r="Q113">
            <v>6596.77989</v>
          </cell>
          <cell r="R113">
            <v>6683.78356</v>
          </cell>
          <cell r="S113">
            <v>7101.54641</v>
          </cell>
          <cell r="T113">
            <v>79859.65692</v>
          </cell>
          <cell r="V113">
            <v>6746.61137</v>
          </cell>
          <cell r="W113">
            <v>13021.04552</v>
          </cell>
          <cell r="X113">
            <v>19997.08239</v>
          </cell>
          <cell r="Y113">
            <v>26938.42896</v>
          </cell>
          <cell r="Z113">
            <v>33731.97341</v>
          </cell>
          <cell r="AA113">
            <v>40097.35124</v>
          </cell>
          <cell r="AB113">
            <v>46481.84512</v>
          </cell>
          <cell r="AC113">
            <v>52970.54822</v>
          </cell>
          <cell r="AD113">
            <v>59477.54706</v>
          </cell>
          <cell r="AE113">
            <v>66074.32695</v>
          </cell>
          <cell r="AF113">
            <v>72758.11051</v>
          </cell>
          <cell r="AG113">
            <v>79859.65692</v>
          </cell>
          <cell r="AH113">
            <v>79859.65692</v>
          </cell>
          <cell r="AJ113">
            <v>19997.08239</v>
          </cell>
          <cell r="AK113">
            <v>20100.26885</v>
          </cell>
          <cell r="AL113">
            <v>19380.19582</v>
          </cell>
          <cell r="AM113">
            <v>20382.10986</v>
          </cell>
        </row>
        <row r="114">
          <cell r="V114">
            <v>0</v>
          </cell>
          <cell r="AH114">
            <v>0</v>
          </cell>
          <cell r="AJ114" t="str">
            <v> </v>
          </cell>
          <cell r="AK114" t="str">
            <v> </v>
          </cell>
          <cell r="AL114" t="str">
            <v> </v>
          </cell>
          <cell r="AM114" t="str">
            <v> 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H116">
            <v>31832.01857</v>
          </cell>
          <cell r="I116">
            <v>27320.47861</v>
          </cell>
          <cell r="J116">
            <v>31632.79364</v>
          </cell>
          <cell r="K116">
            <v>33319.61652</v>
          </cell>
          <cell r="L116">
            <v>33080.23823</v>
          </cell>
          <cell r="M116">
            <v>32022.24319</v>
          </cell>
          <cell r="N116">
            <v>33152.21047</v>
          </cell>
          <cell r="O116">
            <v>30099.2305</v>
          </cell>
          <cell r="P116">
            <v>27334.90863</v>
          </cell>
          <cell r="Q116">
            <v>29376.76856</v>
          </cell>
          <cell r="R116">
            <v>35862.52069</v>
          </cell>
          <cell r="S116">
            <v>38770.58776</v>
          </cell>
          <cell r="T116">
            <v>383803.61537</v>
          </cell>
          <cell r="V116">
            <v>31832.01857</v>
          </cell>
          <cell r="W116">
            <v>59152.49718</v>
          </cell>
          <cell r="X116">
            <v>90785.29082</v>
          </cell>
          <cell r="Y116">
            <v>124104.90734</v>
          </cell>
          <cell r="Z116">
            <v>157185.14557</v>
          </cell>
          <cell r="AA116">
            <v>189207.38876</v>
          </cell>
          <cell r="AB116">
            <v>222359.59923</v>
          </cell>
          <cell r="AC116">
            <v>252458.82973</v>
          </cell>
          <cell r="AD116">
            <v>279793.73836</v>
          </cell>
          <cell r="AE116">
            <v>309170.50692</v>
          </cell>
          <cell r="AF116">
            <v>345033.02761</v>
          </cell>
          <cell r="AG116">
            <v>383803.61537</v>
          </cell>
          <cell r="AH116">
            <v>383803.61537</v>
          </cell>
          <cell r="AJ116">
            <v>90785.29082</v>
          </cell>
          <cell r="AK116">
            <v>98422.09794</v>
          </cell>
          <cell r="AL116">
            <v>90586.3496</v>
          </cell>
          <cell r="AM116">
            <v>104009.87701</v>
          </cell>
        </row>
        <row r="117">
          <cell r="V117">
            <v>0</v>
          </cell>
          <cell r="X117" t="str">
            <v> </v>
          </cell>
          <cell r="AH117">
            <v>0</v>
          </cell>
          <cell r="AJ117" t="str">
            <v> </v>
          </cell>
          <cell r="AK117" t="str">
            <v> </v>
          </cell>
          <cell r="AL117" t="str">
            <v> </v>
          </cell>
          <cell r="AM117" t="str">
            <v> </v>
          </cell>
        </row>
        <row r="118">
          <cell r="X118" t="str">
            <v> </v>
          </cell>
          <cell r="AH118">
            <v>0</v>
          </cell>
          <cell r="AJ118" t="str">
            <v> </v>
          </cell>
        </row>
        <row r="119">
          <cell r="H119">
            <v>6646.02</v>
          </cell>
          <cell r="I119">
            <v>5973.891</v>
          </cell>
          <cell r="J119">
            <v>6718.56078</v>
          </cell>
          <cell r="K119">
            <v>6645.38372</v>
          </cell>
          <cell r="L119">
            <v>6575.67989</v>
          </cell>
          <cell r="M119">
            <v>6181.72946</v>
          </cell>
          <cell r="N119">
            <v>6364.54659</v>
          </cell>
          <cell r="O119">
            <v>6263.12262</v>
          </cell>
          <cell r="P119">
            <v>6323.60383</v>
          </cell>
          <cell r="Q119">
            <v>6251.28974</v>
          </cell>
          <cell r="R119">
            <v>6488.02723</v>
          </cell>
          <cell r="S119">
            <v>6647.58496</v>
          </cell>
          <cell r="T119">
            <v>77079.43982</v>
          </cell>
          <cell r="V119">
            <v>6646.02</v>
          </cell>
          <cell r="W119">
            <v>12619.911</v>
          </cell>
          <cell r="X119">
            <v>19338.47178</v>
          </cell>
          <cell r="Y119">
            <v>25983.8555</v>
          </cell>
          <cell r="Z119">
            <v>32559.53539</v>
          </cell>
          <cell r="AA119">
            <v>38741.26485</v>
          </cell>
          <cell r="AB119">
            <v>45105.81144</v>
          </cell>
          <cell r="AC119">
            <v>51368.93406</v>
          </cell>
          <cell r="AD119">
            <v>57692.53789</v>
          </cell>
          <cell r="AE119">
            <v>63943.82763</v>
          </cell>
          <cell r="AF119">
            <v>70431.85486</v>
          </cell>
          <cell r="AG119">
            <v>77079.43982</v>
          </cell>
          <cell r="AH119">
            <v>77079.43982</v>
          </cell>
          <cell r="AJ119">
            <v>19338.47178</v>
          </cell>
          <cell r="AK119">
            <v>19402.79307</v>
          </cell>
          <cell r="AL119">
            <v>18951.27304</v>
          </cell>
          <cell r="AM119">
            <v>19386.90193</v>
          </cell>
        </row>
        <row r="120">
          <cell r="H120">
            <v>6646.02</v>
          </cell>
          <cell r="I120">
            <v>5973.891</v>
          </cell>
          <cell r="J120">
            <v>6718.56078</v>
          </cell>
          <cell r="K120">
            <v>6645.38372</v>
          </cell>
          <cell r="L120">
            <v>6575.67989</v>
          </cell>
          <cell r="M120">
            <v>6181.72946</v>
          </cell>
          <cell r="N120">
            <v>6364.54659</v>
          </cell>
          <cell r="O120">
            <v>6263.12262</v>
          </cell>
          <cell r="P120">
            <v>6323.60383</v>
          </cell>
          <cell r="Q120">
            <v>6251.28974</v>
          </cell>
          <cell r="R120">
            <v>6488.02723</v>
          </cell>
          <cell r="S120">
            <v>6647.58496</v>
          </cell>
          <cell r="T120">
            <v>77079.43982</v>
          </cell>
          <cell r="V120">
            <v>6646.02</v>
          </cell>
          <cell r="W120">
            <v>12619.911</v>
          </cell>
          <cell r="X120">
            <v>19338.47178</v>
          </cell>
          <cell r="Y120">
            <v>25983.8555</v>
          </cell>
          <cell r="Z120">
            <v>32559.53539</v>
          </cell>
          <cell r="AA120">
            <v>38741.26485</v>
          </cell>
          <cell r="AB120">
            <v>45105.81144</v>
          </cell>
          <cell r="AC120">
            <v>51368.93406</v>
          </cell>
          <cell r="AD120">
            <v>57692.53789</v>
          </cell>
          <cell r="AE120">
            <v>63943.82763</v>
          </cell>
          <cell r="AF120">
            <v>70431.85486</v>
          </cell>
          <cell r="AG120">
            <v>77079.43982</v>
          </cell>
          <cell r="AH120">
            <v>77079.43982</v>
          </cell>
          <cell r="AJ120">
            <v>19338.47178</v>
          </cell>
          <cell r="AK120">
            <v>19402.79307</v>
          </cell>
          <cell r="AL120">
            <v>18951.27304</v>
          </cell>
          <cell r="AM120">
            <v>19386.90193</v>
          </cell>
        </row>
        <row r="121">
          <cell r="H121">
            <v>6839.02772</v>
          </cell>
          <cell r="I121">
            <v>6371.53848</v>
          </cell>
          <cell r="J121">
            <v>7204.96404</v>
          </cell>
          <cell r="K121">
            <v>7147.86119</v>
          </cell>
          <cell r="L121">
            <v>7120.64921</v>
          </cell>
          <cell r="M121">
            <v>6756.2166</v>
          </cell>
          <cell r="N121">
            <v>6813.52899</v>
          </cell>
          <cell r="O121">
            <v>6896.69356</v>
          </cell>
          <cell r="P121">
            <v>6926.0087</v>
          </cell>
          <cell r="Q121">
            <v>7002.16276</v>
          </cell>
          <cell r="R121">
            <v>6981.88608</v>
          </cell>
          <cell r="S121">
            <v>7054.93548</v>
          </cell>
          <cell r="T121">
            <v>83115.47281</v>
          </cell>
          <cell r="V121">
            <v>6839.02772</v>
          </cell>
          <cell r="W121">
            <v>13210.5662</v>
          </cell>
          <cell r="X121">
            <v>20415.53024</v>
          </cell>
          <cell r="Y121">
            <v>27563.39143</v>
          </cell>
          <cell r="Z121">
            <v>34684.04064</v>
          </cell>
          <cell r="AA121">
            <v>41440.25724</v>
          </cell>
          <cell r="AB121">
            <v>48253.78623</v>
          </cell>
          <cell r="AC121">
            <v>55150.47979</v>
          </cell>
          <cell r="AD121">
            <v>62076.48849</v>
          </cell>
          <cell r="AE121">
            <v>69078.65125</v>
          </cell>
          <cell r="AF121">
            <v>76060.53733</v>
          </cell>
          <cell r="AG121">
            <v>83115.47281</v>
          </cell>
          <cell r="AH121">
            <v>83115.47281</v>
          </cell>
          <cell r="AJ121">
            <v>20415.53024</v>
          </cell>
          <cell r="AK121">
            <v>21024.727</v>
          </cell>
          <cell r="AL121">
            <v>20636.23125</v>
          </cell>
          <cell r="AM121">
            <v>21038.98432</v>
          </cell>
        </row>
        <row r="122">
          <cell r="X122" t="str">
            <v> </v>
          </cell>
          <cell r="AH122">
            <v>0</v>
          </cell>
          <cell r="AJ122" t="str">
            <v> </v>
          </cell>
          <cell r="AK122" t="str">
            <v> </v>
          </cell>
          <cell r="AL122" t="str">
            <v> </v>
          </cell>
          <cell r="AM122" t="str">
            <v> 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H124">
            <v>6646.02</v>
          </cell>
          <cell r="I124">
            <v>5973.891</v>
          </cell>
          <cell r="J124">
            <v>6718.56078</v>
          </cell>
          <cell r="K124">
            <v>6645.38372</v>
          </cell>
          <cell r="L124">
            <v>6575.67989</v>
          </cell>
          <cell r="M124">
            <v>6181.72946</v>
          </cell>
          <cell r="N124">
            <v>6364.54659</v>
          </cell>
          <cell r="O124">
            <v>6263.12262</v>
          </cell>
          <cell r="P124">
            <v>6323.60383</v>
          </cell>
          <cell r="Q124">
            <v>6251.28974</v>
          </cell>
          <cell r="R124">
            <v>6488.02723</v>
          </cell>
          <cell r="S124">
            <v>6647.58496</v>
          </cell>
          <cell r="T124">
            <v>77079.43982</v>
          </cell>
          <cell r="V124">
            <v>6646.02</v>
          </cell>
          <cell r="W124">
            <v>12619.911</v>
          </cell>
          <cell r="X124">
            <v>19338.47178</v>
          </cell>
          <cell r="Y124">
            <v>25983.8555</v>
          </cell>
          <cell r="Z124">
            <v>32559.53539</v>
          </cell>
          <cell r="AA124">
            <v>38741.26485</v>
          </cell>
          <cell r="AB124">
            <v>45105.81144</v>
          </cell>
          <cell r="AC124">
            <v>51368.93406</v>
          </cell>
          <cell r="AD124">
            <v>57692.53789</v>
          </cell>
          <cell r="AE124">
            <v>63943.82763</v>
          </cell>
          <cell r="AF124">
            <v>70431.85486</v>
          </cell>
          <cell r="AG124">
            <v>77079.43982</v>
          </cell>
          <cell r="AH124">
            <v>77079.43982</v>
          </cell>
          <cell r="AJ124">
            <v>19338.47178</v>
          </cell>
          <cell r="AK124">
            <v>19402.79307</v>
          </cell>
          <cell r="AL124">
            <v>18951.27304</v>
          </cell>
          <cell r="AM124">
            <v>19386.90193</v>
          </cell>
        </row>
        <row r="125">
          <cell r="V125">
            <v>0</v>
          </cell>
          <cell r="X125" t="str">
            <v> </v>
          </cell>
          <cell r="AH125">
            <v>0</v>
          </cell>
          <cell r="AJ125" t="str">
            <v> </v>
          </cell>
        </row>
        <row r="126">
          <cell r="H126">
            <v>6839.02772</v>
          </cell>
          <cell r="I126">
            <v>6371.53848</v>
          </cell>
          <cell r="J126">
            <v>7204.96404</v>
          </cell>
          <cell r="K126">
            <v>7147.86119</v>
          </cell>
          <cell r="L126">
            <v>7120.64921</v>
          </cell>
          <cell r="M126">
            <v>6756.2166</v>
          </cell>
          <cell r="N126">
            <v>6813.52899</v>
          </cell>
          <cell r="O126">
            <v>6896.69356</v>
          </cell>
          <cell r="P126">
            <v>6926.0087</v>
          </cell>
          <cell r="Q126">
            <v>7002.16276</v>
          </cell>
          <cell r="R126">
            <v>6981.88608</v>
          </cell>
          <cell r="S126">
            <v>7054.93548</v>
          </cell>
          <cell r="T126">
            <v>83115.47281</v>
          </cell>
          <cell r="V126">
            <v>6839.02772</v>
          </cell>
          <cell r="W126">
            <v>13210.5662</v>
          </cell>
          <cell r="X126">
            <v>20415.53024</v>
          </cell>
          <cell r="Y126">
            <v>27563.39143</v>
          </cell>
          <cell r="Z126">
            <v>34684.04064</v>
          </cell>
          <cell r="AA126">
            <v>41440.25724</v>
          </cell>
          <cell r="AB126">
            <v>48253.78623</v>
          </cell>
          <cell r="AC126">
            <v>55150.47979</v>
          </cell>
          <cell r="AD126">
            <v>62076.48849</v>
          </cell>
          <cell r="AE126">
            <v>69078.65125</v>
          </cell>
          <cell r="AF126">
            <v>76060.53733</v>
          </cell>
          <cell r="AG126">
            <v>83115.47281</v>
          </cell>
          <cell r="AH126">
            <v>83115.47281</v>
          </cell>
          <cell r="AJ126">
            <v>20415.53024</v>
          </cell>
          <cell r="AK126">
            <v>21024.727</v>
          </cell>
          <cell r="AL126">
            <v>20636.23125</v>
          </cell>
          <cell r="AM126">
            <v>21038.98432</v>
          </cell>
        </row>
        <row r="127">
          <cell r="X127" t="str">
            <v> </v>
          </cell>
          <cell r="AH127">
            <v>0</v>
          </cell>
          <cell r="AJ127" t="str">
            <v> 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H129">
            <v>899.208</v>
          </cell>
          <cell r="I129">
            <v>759.711</v>
          </cell>
          <cell r="J129">
            <v>884.133</v>
          </cell>
          <cell r="K129">
            <v>861.478</v>
          </cell>
          <cell r="L129">
            <v>920.444</v>
          </cell>
          <cell r="M129">
            <v>874.077</v>
          </cell>
          <cell r="N129">
            <v>889.47</v>
          </cell>
          <cell r="O129">
            <v>912.21</v>
          </cell>
          <cell r="P129">
            <v>865.888</v>
          </cell>
          <cell r="Q129">
            <v>819.914</v>
          </cell>
          <cell r="R129">
            <v>906.916</v>
          </cell>
          <cell r="S129">
            <v>840.368</v>
          </cell>
          <cell r="T129">
            <v>10433.817</v>
          </cell>
          <cell r="V129">
            <v>899.208</v>
          </cell>
          <cell r="W129">
            <v>1658.919</v>
          </cell>
          <cell r="X129">
            <v>2543.052</v>
          </cell>
          <cell r="Y129">
            <v>3404.53</v>
          </cell>
          <cell r="Z129">
            <v>4324.974</v>
          </cell>
          <cell r="AA129">
            <v>5199.051</v>
          </cell>
          <cell r="AB129">
            <v>6088.521</v>
          </cell>
          <cell r="AC129">
            <v>7000.731</v>
          </cell>
          <cell r="AD129">
            <v>7866.619</v>
          </cell>
          <cell r="AE129">
            <v>8686.533</v>
          </cell>
          <cell r="AF129">
            <v>9593.449</v>
          </cell>
          <cell r="AG129">
            <v>10433.817</v>
          </cell>
          <cell r="AH129">
            <v>10433.817</v>
          </cell>
          <cell r="AJ129">
            <v>2543.052</v>
          </cell>
          <cell r="AK129">
            <v>2655.999</v>
          </cell>
          <cell r="AL129">
            <v>2667.568</v>
          </cell>
          <cell r="AM129">
            <v>2567.198</v>
          </cell>
        </row>
        <row r="130">
          <cell r="W130" t="str">
            <v> </v>
          </cell>
          <cell r="X130" t="str">
            <v> </v>
          </cell>
          <cell r="Y130" t="str">
            <v> </v>
          </cell>
          <cell r="AH130">
            <v>0</v>
          </cell>
          <cell r="AJ130" t="str">
            <v> </v>
          </cell>
        </row>
        <row r="131">
          <cell r="H131">
            <v>6839.02772</v>
          </cell>
          <cell r="I131">
            <v>6371.53848</v>
          </cell>
          <cell r="J131">
            <v>7204.96404</v>
          </cell>
          <cell r="K131">
            <v>7147.86119</v>
          </cell>
          <cell r="L131">
            <v>7120.64921</v>
          </cell>
          <cell r="M131">
            <v>6756.2166</v>
          </cell>
          <cell r="N131">
            <v>6813.52899</v>
          </cell>
          <cell r="O131">
            <v>6896.69356</v>
          </cell>
          <cell r="P131">
            <v>6926.0087</v>
          </cell>
          <cell r="Q131">
            <v>7002.16276</v>
          </cell>
          <cell r="R131">
            <v>6981.88608</v>
          </cell>
          <cell r="S131">
            <v>7054.93548</v>
          </cell>
          <cell r="T131">
            <v>83115.47281</v>
          </cell>
          <cell r="V131">
            <v>6839.02772</v>
          </cell>
          <cell r="W131">
            <v>13210.5662</v>
          </cell>
          <cell r="X131">
            <v>20415.53024</v>
          </cell>
          <cell r="Y131">
            <v>27563.39143</v>
          </cell>
          <cell r="Z131">
            <v>34684.04064</v>
          </cell>
          <cell r="AA131">
            <v>41440.25724</v>
          </cell>
          <cell r="AB131">
            <v>48253.78623</v>
          </cell>
          <cell r="AC131">
            <v>55150.47979</v>
          </cell>
          <cell r="AD131">
            <v>62076.48849</v>
          </cell>
          <cell r="AE131">
            <v>69078.65125</v>
          </cell>
          <cell r="AF131">
            <v>76060.53733</v>
          </cell>
          <cell r="AG131">
            <v>83115.47281</v>
          </cell>
          <cell r="AH131">
            <v>83115.47281</v>
          </cell>
          <cell r="AJ131">
            <v>20415.53024</v>
          </cell>
          <cell r="AK131">
            <v>21024.727</v>
          </cell>
          <cell r="AL131">
            <v>20636.23125</v>
          </cell>
          <cell r="AM131">
            <v>21038.98432</v>
          </cell>
        </row>
        <row r="132">
          <cell r="H132">
            <v>7545.228</v>
          </cell>
          <cell r="I132">
            <v>6733.602</v>
          </cell>
          <cell r="J132">
            <v>7602.69378</v>
          </cell>
          <cell r="K132">
            <v>7506.86172</v>
          </cell>
          <cell r="L132">
            <v>7496.12389</v>
          </cell>
          <cell r="M132">
            <v>7055.80646</v>
          </cell>
          <cell r="N132">
            <v>7254.01659</v>
          </cell>
          <cell r="O132">
            <v>7175.33262</v>
          </cell>
          <cell r="P132">
            <v>7189.49183</v>
          </cell>
          <cell r="Q132">
            <v>7071.20374</v>
          </cell>
          <cell r="R132">
            <v>7394.94323</v>
          </cell>
          <cell r="S132">
            <v>7487.95296</v>
          </cell>
          <cell r="T132">
            <v>87513.25682</v>
          </cell>
          <cell r="V132">
            <v>7545.228</v>
          </cell>
          <cell r="W132">
            <v>14278.83</v>
          </cell>
          <cell r="X132">
            <v>21881.52378</v>
          </cell>
          <cell r="Y132">
            <v>29388.3855</v>
          </cell>
          <cell r="Z132">
            <v>36884.50939</v>
          </cell>
          <cell r="AA132">
            <v>43940.31585</v>
          </cell>
          <cell r="AB132">
            <v>51194.33244</v>
          </cell>
          <cell r="AC132">
            <v>58369.66506</v>
          </cell>
          <cell r="AD132">
            <v>65559.15689</v>
          </cell>
          <cell r="AE132">
            <v>72630.36063</v>
          </cell>
          <cell r="AF132">
            <v>80025.30386</v>
          </cell>
          <cell r="AG132">
            <v>87513.25682</v>
          </cell>
          <cell r="AH132">
            <v>87513.25682</v>
          </cell>
          <cell r="AJ132">
            <v>21881.52378</v>
          </cell>
          <cell r="AK132">
            <v>22058.79207</v>
          </cell>
          <cell r="AL132">
            <v>21618.84104</v>
          </cell>
          <cell r="AM132">
            <v>21954.09993</v>
          </cell>
        </row>
        <row r="134">
          <cell r="H134">
            <v>3117.56921</v>
          </cell>
          <cell r="I134">
            <v>2759.75979</v>
          </cell>
          <cell r="J134">
            <v>3244.24918</v>
          </cell>
          <cell r="K134">
            <v>3249.10322</v>
          </cell>
          <cell r="L134">
            <v>3106.30596</v>
          </cell>
          <cell r="M134">
            <v>2920.73934</v>
          </cell>
          <cell r="N134">
            <v>2931.53612</v>
          </cell>
          <cell r="O134">
            <v>3090.64966</v>
          </cell>
          <cell r="P134">
            <v>3139.76502</v>
          </cell>
          <cell r="Q134">
            <v>3111.43391</v>
          </cell>
          <cell r="R134">
            <v>3116.15368</v>
          </cell>
          <cell r="S134">
            <v>-902.777929999998</v>
          </cell>
          <cell r="T134">
            <v>32884.48716</v>
          </cell>
          <cell r="V134">
            <v>3117.56921</v>
          </cell>
          <cell r="W134">
            <v>5877.329</v>
          </cell>
          <cell r="X134">
            <v>9121.57818</v>
          </cell>
          <cell r="Y134">
            <v>12370.6814</v>
          </cell>
          <cell r="Z134">
            <v>15476.98736</v>
          </cell>
          <cell r="AA134">
            <v>18397.7267</v>
          </cell>
          <cell r="AB134">
            <v>21329.26282</v>
          </cell>
          <cell r="AC134">
            <v>24419.91248</v>
          </cell>
          <cell r="AD134">
            <v>27559.6775</v>
          </cell>
          <cell r="AE134">
            <v>30671.11141</v>
          </cell>
          <cell r="AF134">
            <v>33787.26509</v>
          </cell>
          <cell r="AG134">
            <v>32884.48716</v>
          </cell>
          <cell r="AH134">
            <v>32884.48716</v>
          </cell>
          <cell r="AJ134">
            <v>9121.57818</v>
          </cell>
          <cell r="AK134">
            <v>9276.14852</v>
          </cell>
          <cell r="AL134">
            <v>9161.9508</v>
          </cell>
          <cell r="AM134">
            <v>5324.80966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MI - ARCHIVE IEC Main FS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431.629602</v>
          </cell>
          <cell r="J14">
            <v>172.751874</v>
          </cell>
          <cell r="L14">
            <v>8.991262</v>
          </cell>
          <cell r="N14">
            <v>42.6886203283121</v>
          </cell>
          <cell r="P14">
            <v>53.146321</v>
          </cell>
          <cell r="R14">
            <v>51.7399821943835</v>
          </cell>
        </row>
        <row r="15">
          <cell r="H15" t="str">
            <v>NA</v>
          </cell>
          <cell r="J15" t="str">
            <v>NA</v>
          </cell>
          <cell r="L15">
            <v>211.02491914</v>
          </cell>
          <cell r="N15">
            <v>1105.2083803</v>
          </cell>
          <cell r="P15">
            <v>2091.30773135</v>
          </cell>
          <cell r="R15">
            <v>1179.15419421</v>
          </cell>
        </row>
        <row r="16">
          <cell r="H16">
            <v>1269.1</v>
          </cell>
          <cell r="J16">
            <v>1201.977</v>
          </cell>
          <cell r="L16">
            <v>433.358</v>
          </cell>
          <cell r="N16">
            <v>342.473</v>
          </cell>
          <cell r="P16">
            <v>383.63</v>
          </cell>
          <cell r="R16">
            <v>452.833</v>
          </cell>
        </row>
        <row r="17">
          <cell r="H17">
            <v>0</v>
          </cell>
          <cell r="J17">
            <v>0</v>
          </cell>
          <cell r="L17">
            <v>53.798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</v>
          </cell>
          <cell r="N19">
            <v>-69.5614184</v>
          </cell>
          <cell r="P19">
            <v>-92.221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652.5</v>
          </cell>
          <cell r="J21">
            <v>968.882</v>
          </cell>
          <cell r="L21">
            <v>670.01291914</v>
          </cell>
          <cell r="N21">
            <v>1378.1199619</v>
          </cell>
          <cell r="P21">
            <v>2382.71673135</v>
          </cell>
          <cell r="R21">
            <v>1629.31819421</v>
          </cell>
        </row>
        <row r="24">
          <cell r="H24">
            <v>0.1358214858142</v>
          </cell>
          <cell r="I24" t="str">
            <v>x</v>
          </cell>
          <cell r="J24">
            <v>0.339204135083406</v>
          </cell>
          <cell r="K24" t="str">
            <v>x</v>
          </cell>
          <cell r="L24">
            <v>1.41442755661295</v>
          </cell>
          <cell r="N24">
            <v>3.39065108587343</v>
          </cell>
          <cell r="O24" t="str">
            <v>x</v>
          </cell>
          <cell r="P24">
            <v>4.46552856432025</v>
          </cell>
          <cell r="R24">
            <v>3.38556107304859</v>
          </cell>
        </row>
        <row r="25">
          <cell r="H25">
            <v>0.711947626841244</v>
          </cell>
          <cell r="J25">
            <v>2.2722373358349</v>
          </cell>
          <cell r="L25">
            <v>7.82222776417022</v>
          </cell>
          <cell r="N25">
            <v>8.20241147701977</v>
          </cell>
          <cell r="P25">
            <v>10.5559324098563</v>
          </cell>
          <cell r="R25">
            <v>10.720609252599</v>
          </cell>
        </row>
        <row r="26">
          <cell r="H26">
            <v>0.94305535482006</v>
          </cell>
          <cell r="J26">
            <v>4.62396258381654</v>
          </cell>
          <cell r="L26">
            <v>14.4845735594613</v>
          </cell>
          <cell r="N26">
            <v>10.1977960610927</v>
          </cell>
          <cell r="P26">
            <v>13.6756972470298</v>
          </cell>
          <cell r="R26">
            <v>14.8125222208989</v>
          </cell>
        </row>
        <row r="27">
          <cell r="H27">
            <v>0.632942089436415</v>
          </cell>
          <cell r="J27">
            <v>1.95694203191274</v>
          </cell>
          <cell r="L27" t="str">
            <v>NA</v>
          </cell>
          <cell r="N27">
            <v>8.97213516861979</v>
          </cell>
          <cell r="P27">
            <v>9.86223812644868</v>
          </cell>
          <cell r="R27">
            <v>10.8527156078732</v>
          </cell>
        </row>
        <row r="28">
          <cell r="H28">
            <v>0.592481612639608</v>
          </cell>
          <cell r="J28">
            <v>1.72245688888889</v>
          </cell>
          <cell r="L28" t="str">
            <v>NA</v>
          </cell>
          <cell r="N28" t="str">
            <v>NA</v>
          </cell>
          <cell r="P28">
            <v>9.1890348297339</v>
          </cell>
          <cell r="R28">
            <v>9.71451344031719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19.3208955223881</v>
          </cell>
          <cell r="O30" t="str">
            <v>x</v>
          </cell>
          <cell r="P30">
            <v>23.8484848484849</v>
          </cell>
          <cell r="R30">
            <v>20.1681415929204</v>
          </cell>
        </row>
        <row r="31">
          <cell r="H31" t="str">
            <v>NA</v>
          </cell>
          <cell r="I31" t="str">
            <v> </v>
          </cell>
          <cell r="J31" t="str">
            <v>NA</v>
          </cell>
          <cell r="K31" t="str">
            <v> </v>
          </cell>
          <cell r="L31" t="str">
            <v>NA</v>
          </cell>
          <cell r="N31">
            <v>18.2323943661972</v>
          </cell>
          <cell r="O31" t="str">
            <v> </v>
          </cell>
          <cell r="P31">
            <v>19.1951219512195</v>
          </cell>
          <cell r="R31">
            <v>16.6350364963504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</v>
          </cell>
          <cell r="P32">
            <v>17.034632034632</v>
          </cell>
          <cell r="R32">
            <v>15.6095890410959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</v>
          </cell>
          <cell r="J36">
            <v>2856.339</v>
          </cell>
          <cell r="L36">
            <v>473.699</v>
          </cell>
          <cell r="N36">
            <v>406.447</v>
          </cell>
          <cell r="P36">
            <v>533.58</v>
          </cell>
          <cell r="R36">
            <v>481.255</v>
          </cell>
        </row>
        <row r="37">
          <cell r="H37">
            <v>916.5</v>
          </cell>
          <cell r="J37">
            <v>426.4</v>
          </cell>
          <cell r="L37">
            <v>85.655</v>
          </cell>
          <cell r="N37">
            <v>168.014</v>
          </cell>
          <cell r="P37">
            <v>225.723</v>
          </cell>
          <cell r="R37">
            <v>151.98</v>
          </cell>
        </row>
        <row r="38">
          <cell r="H38">
            <v>691.9</v>
          </cell>
          <cell r="J38">
            <v>209.535</v>
          </cell>
          <cell r="L38">
            <v>46.257</v>
          </cell>
          <cell r="N38">
            <v>135.139</v>
          </cell>
          <cell r="P38">
            <v>174.23</v>
          </cell>
          <cell r="R38">
            <v>109.996</v>
          </cell>
        </row>
        <row r="39">
          <cell r="H39">
            <v>351.6</v>
          </cell>
          <cell r="J39">
            <v>59.732</v>
          </cell>
          <cell r="L39">
            <v>-102.045</v>
          </cell>
          <cell r="N39">
            <v>57.592</v>
          </cell>
          <cell r="P39">
            <v>62.68</v>
          </cell>
          <cell r="R39">
            <v>57.894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1.13</v>
          </cell>
        </row>
        <row r="41">
          <cell r="H41">
            <v>224.6</v>
          </cell>
          <cell r="J41">
            <v>216.865</v>
          </cell>
          <cell r="L41">
            <v>39.398</v>
          </cell>
          <cell r="N41">
            <v>32.875</v>
          </cell>
          <cell r="P41">
            <v>51.493</v>
          </cell>
          <cell r="R41">
            <v>41.984</v>
          </cell>
        </row>
        <row r="44">
          <cell r="H44">
            <v>19.0774546741325</v>
          </cell>
          <cell r="J44">
            <v>14.9282000490838</v>
          </cell>
          <cell r="L44">
            <v>18.0821576570776</v>
          </cell>
          <cell r="N44">
            <v>41.337246922723</v>
          </cell>
          <cell r="P44">
            <v>42.3034971325762</v>
          </cell>
          <cell r="R44">
            <v>31.5799316370739</v>
          </cell>
        </row>
        <row r="45">
          <cell r="H45">
            <v>14.4022813846506</v>
          </cell>
          <cell r="J45">
            <v>7.33578892421383</v>
          </cell>
          <cell r="L45">
            <v>9.76506177973776</v>
          </cell>
          <cell r="N45">
            <v>33.2488614751739</v>
          </cell>
          <cell r="P45">
            <v>32.6530229768732</v>
          </cell>
          <cell r="R45">
            <v>22.8560742226055</v>
          </cell>
        </row>
        <row r="46">
          <cell r="H46">
            <v>7.31874856893071</v>
          </cell>
          <cell r="J46">
            <v>2.0912083614725</v>
          </cell>
          <cell r="L46" t="str">
            <v>NM</v>
          </cell>
          <cell r="N46">
            <v>14.1696211314144</v>
          </cell>
          <cell r="P46">
            <v>11.747066981521</v>
          </cell>
          <cell r="R46">
            <v>12.0297970930172</v>
          </cell>
        </row>
        <row r="49">
          <cell r="H49">
            <v>0.0224453561696918</v>
          </cell>
          <cell r="I49" t="str">
            <v>%</v>
          </cell>
          <cell r="J49">
            <v>-0.21458874434893</v>
          </cell>
          <cell r="K49" t="str">
            <v>%</v>
          </cell>
          <cell r="L49" t="str">
            <v>NA</v>
          </cell>
          <cell r="N49">
            <v>0.0892261283701055</v>
          </cell>
          <cell r="O49" t="str">
            <v>%</v>
          </cell>
          <cell r="P49">
            <v>0.330126666676698</v>
          </cell>
          <cell r="R49">
            <v>0.0438501248035188</v>
          </cell>
        </row>
        <row r="50">
          <cell r="H50">
            <v>0.0294269389575372</v>
          </cell>
          <cell r="J50">
            <v>0.080286230871305</v>
          </cell>
          <cell r="L50">
            <v>-1</v>
          </cell>
          <cell r="N50">
            <v>-1</v>
          </cell>
          <cell r="P50">
            <v>0.0567518043874535</v>
          </cell>
          <cell r="R50">
            <v>0.0134701339734724</v>
          </cell>
        </row>
        <row r="51">
          <cell r="H51">
            <v>2.00064773121083</v>
          </cell>
          <cell r="J51">
            <v>-23.6808473977856</v>
          </cell>
          <cell r="L51" t="str">
            <v>NA</v>
          </cell>
          <cell r="N51">
            <v>7.95429597552531</v>
          </cell>
          <cell r="P51">
            <v>36.0445606782049</v>
          </cell>
          <cell r="R51">
            <v>0.28509713152236</v>
          </cell>
        </row>
        <row r="52">
          <cell r="H52">
            <v>4.39325086483018</v>
          </cell>
          <cell r="J52">
            <v>-30.084400175319</v>
          </cell>
          <cell r="L52" t="str">
            <v>NA</v>
          </cell>
          <cell r="N52">
            <v>7.98912450679341</v>
          </cell>
          <cell r="P52">
            <v>32.8857191910299</v>
          </cell>
          <cell r="R52">
            <v>-2.83977340866697</v>
          </cell>
        </row>
        <row r="53">
          <cell r="H53">
            <v>80.1091743303476</v>
          </cell>
          <cell r="J53">
            <v>-43.7753665971962</v>
          </cell>
          <cell r="L53" t="str">
            <v>NA</v>
          </cell>
          <cell r="N53">
            <v>17.8841692683561</v>
          </cell>
          <cell r="P53">
            <v>27.3160110753901</v>
          </cell>
          <cell r="R53">
            <v>-17.8584277542278</v>
          </cell>
        </row>
        <row r="54">
          <cell r="H54">
            <v>0.118</v>
          </cell>
          <cell r="J54">
            <v>0.094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</v>
          </cell>
          <cell r="N57">
            <v>69.5614184</v>
          </cell>
          <cell r="P57">
            <v>92.221</v>
          </cell>
          <cell r="R57">
            <v>2.669</v>
          </cell>
        </row>
        <row r="59">
          <cell r="H59">
            <v>1269.1</v>
          </cell>
          <cell r="J59">
            <v>1201.977</v>
          </cell>
          <cell r="L59">
            <v>433.358</v>
          </cell>
          <cell r="N59">
            <v>342.473</v>
          </cell>
          <cell r="P59">
            <v>383.63</v>
          </cell>
          <cell r="R59">
            <v>452.833</v>
          </cell>
        </row>
        <row r="60">
          <cell r="H60">
            <v>0</v>
          </cell>
          <cell r="J60">
            <v>0</v>
          </cell>
          <cell r="L60">
            <v>53.798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2554.841</v>
          </cell>
          <cell r="L62">
            <v>487.156</v>
          </cell>
          <cell r="N62">
            <v>342.473</v>
          </cell>
          <cell r="P62">
            <v>383.63</v>
          </cell>
          <cell r="R62">
            <v>452.833</v>
          </cell>
        </row>
        <row r="66">
          <cell r="H66">
            <v>47.77377656585</v>
          </cell>
          <cell r="I66" t="str">
            <v>%</v>
          </cell>
          <cell r="J66">
            <v>57.1660436663855</v>
          </cell>
          <cell r="K66" t="str">
            <v>%</v>
          </cell>
          <cell r="L66">
            <v>58.1155487471277</v>
          </cell>
          <cell r="N66">
            <v>55.3748825256585</v>
          </cell>
          <cell r="O66" t="str">
            <v>%</v>
          </cell>
          <cell r="P66">
            <v>57.5092240449566</v>
          </cell>
          <cell r="R66">
            <v>44.6297165462561</v>
          </cell>
        </row>
        <row r="67">
          <cell r="H67">
            <v>44.9852482107915</v>
          </cell>
          <cell r="J67">
            <v>55.7993670810873</v>
          </cell>
          <cell r="L67" t="str">
            <v>NA</v>
          </cell>
          <cell r="N67">
            <v>54.371332526101</v>
          </cell>
          <cell r="P67">
            <v>56.4203165088663</v>
          </cell>
          <cell r="R67">
            <v>45.9870591220502</v>
          </cell>
        </row>
        <row r="68">
          <cell r="H68">
            <v>47.4817919307843</v>
          </cell>
          <cell r="J68">
            <v>59.8739019763186</v>
          </cell>
          <cell r="L68" t="str">
            <v>NA</v>
          </cell>
          <cell r="N68">
            <v>54.9939683709562</v>
          </cell>
          <cell r="P68">
            <v>58.9102911737334</v>
          </cell>
          <cell r="R68">
            <v>46.2761500544519</v>
          </cell>
        </row>
        <row r="69">
          <cell r="H69">
            <v>46.7469389024753</v>
          </cell>
          <cell r="I69" t="str">
            <v>%</v>
          </cell>
          <cell r="J69">
            <v>57.6131042412638</v>
          </cell>
          <cell r="K69" t="str">
            <v>%</v>
          </cell>
          <cell r="L69">
            <v>58.1155487471277</v>
          </cell>
          <cell r="N69">
            <v>54.9133944742386</v>
          </cell>
          <cell r="O69" t="str">
            <v>%</v>
          </cell>
          <cell r="P69">
            <v>57.6132772425188</v>
          </cell>
          <cell r="R69">
            <v>45.6309752409194</v>
          </cell>
        </row>
        <row r="72">
          <cell r="H72">
            <v>19.0774546741325</v>
          </cell>
          <cell r="I72" t="str">
            <v>%</v>
          </cell>
          <cell r="J72">
            <v>14.9282000490838</v>
          </cell>
          <cell r="K72" t="str">
            <v>%</v>
          </cell>
          <cell r="L72">
            <v>16.3385490753912</v>
          </cell>
          <cell r="N72">
            <v>39.3630634122513</v>
          </cell>
          <cell r="O72" t="str">
            <v>%</v>
          </cell>
          <cell r="P72">
            <v>42.3812226826361</v>
          </cell>
          <cell r="R72">
            <v>31.9962452017366</v>
          </cell>
        </row>
        <row r="73">
          <cell r="H73">
            <v>15.0471247822778</v>
          </cell>
          <cell r="J73">
            <v>7.07274342755825</v>
          </cell>
          <cell r="L73" t="str">
            <v>NA</v>
          </cell>
          <cell r="N73">
            <v>39.1880258653051</v>
          </cell>
          <cell r="P73">
            <v>39.3846922325909</v>
          </cell>
          <cell r="R73">
            <v>34.4487439736108</v>
          </cell>
        </row>
        <row r="74">
          <cell r="H74">
            <v>19.1687937521352</v>
          </cell>
          <cell r="J74">
            <v>15.8100997031612</v>
          </cell>
          <cell r="L74" t="str">
            <v>NA</v>
          </cell>
          <cell r="N74">
            <v>40.0723795485255</v>
          </cell>
          <cell r="P74">
            <v>40.5132531249791</v>
          </cell>
          <cell r="R74">
            <v>34.6659025892635</v>
          </cell>
        </row>
        <row r="75">
          <cell r="H75">
            <v>17.7644577361818</v>
          </cell>
          <cell r="I75" t="str">
            <v>%</v>
          </cell>
          <cell r="J75">
            <v>12.6036810599344</v>
          </cell>
          <cell r="K75" t="str">
            <v>%</v>
          </cell>
          <cell r="L75">
            <v>16.3385490753912</v>
          </cell>
          <cell r="N75">
            <v>39.5411562753606</v>
          </cell>
          <cell r="O75" t="str">
            <v>%</v>
          </cell>
          <cell r="P75">
            <v>40.7597226800687</v>
          </cell>
          <cell r="R75">
            <v>33.7036305882036</v>
          </cell>
        </row>
        <row r="78">
          <cell r="H78">
            <v>14.4022813846506</v>
          </cell>
          <cell r="I78" t="str">
            <v>%</v>
          </cell>
          <cell r="J78">
            <v>7.33578892421383</v>
          </cell>
          <cell r="K78" t="str">
            <v>%</v>
          </cell>
          <cell r="L78">
            <v>7.11368858737279</v>
          </cell>
          <cell r="N78">
            <v>30.5539479343099</v>
          </cell>
          <cell r="O78" t="str">
            <v>%</v>
          </cell>
          <cell r="P78">
            <v>32.0608881572723</v>
          </cell>
          <cell r="R78">
            <v>23.0941046314766</v>
          </cell>
        </row>
        <row r="79">
          <cell r="H79">
            <v>9.55692811602371</v>
          </cell>
          <cell r="J79">
            <v>0.0960864381874312</v>
          </cell>
          <cell r="L79" t="str">
            <v>NA</v>
          </cell>
          <cell r="N79">
            <v>30.3841127641499</v>
          </cell>
          <cell r="P79">
            <v>27.7710419362895</v>
          </cell>
          <cell r="R79">
            <v>26.0811553751163</v>
          </cell>
        </row>
        <row r="80">
          <cell r="H80">
            <v>13.8155017201648</v>
          </cell>
          <cell r="J80">
            <v>9.25748234455183</v>
          </cell>
          <cell r="L80" t="str">
            <v>NA</v>
          </cell>
          <cell r="N80">
            <v>31.0844648543432</v>
          </cell>
          <cell r="P80">
            <v>32.1221737936945</v>
          </cell>
          <cell r="R80">
            <v>26.6563318348588</v>
          </cell>
        </row>
        <row r="81">
          <cell r="H81">
            <v>12.5915704069464</v>
          </cell>
          <cell r="I81" t="str">
            <v>%</v>
          </cell>
          <cell r="J81">
            <v>5.56311923565103</v>
          </cell>
          <cell r="K81" t="str">
            <v>%</v>
          </cell>
          <cell r="L81">
            <v>7.11368858737279</v>
          </cell>
          <cell r="N81">
            <v>30.6741751842677</v>
          </cell>
          <cell r="O81" t="str">
            <v>%</v>
          </cell>
          <cell r="P81">
            <v>30.6513679624188</v>
          </cell>
          <cell r="R81">
            <v>25.2771972804839</v>
          </cell>
        </row>
        <row r="84">
          <cell r="H84">
            <v>7.31874856893071</v>
          </cell>
          <cell r="I84" t="str">
            <v>%</v>
          </cell>
          <cell r="J84">
            <v>2.0912083614725</v>
          </cell>
          <cell r="K84" t="str">
            <v>%</v>
          </cell>
          <cell r="L84">
            <v>-27.7343254185359</v>
          </cell>
          <cell r="N84">
            <v>15.2894514678319</v>
          </cell>
          <cell r="O84" t="str">
            <v>%</v>
          </cell>
          <cell r="P84">
            <v>11.8597566744243</v>
          </cell>
          <cell r="R84">
            <v>12.1305965770991</v>
          </cell>
        </row>
        <row r="85">
          <cell r="H85">
            <v>6.28059192169838</v>
          </cell>
          <cell r="J85">
            <v>-3.81892762887768</v>
          </cell>
          <cell r="L85" t="str">
            <v>NA</v>
          </cell>
          <cell r="N85">
            <v>13.5852124065403</v>
          </cell>
          <cell r="P85">
            <v>9.40172104534205</v>
          </cell>
          <cell r="R85">
            <v>16.4522540810285</v>
          </cell>
        </row>
        <row r="86">
          <cell r="H86">
            <v>2.35855153639764</v>
          </cell>
          <cell r="J86">
            <v>4.08073397190029</v>
          </cell>
          <cell r="L86" t="str">
            <v>NA</v>
          </cell>
          <cell r="N86">
            <v>13.0532011729392</v>
          </cell>
          <cell r="P86">
            <v>12.944811563929</v>
          </cell>
          <cell r="R86">
            <v>19.5899096120785</v>
          </cell>
        </row>
        <row r="87">
          <cell r="H87">
            <v>5.31929734234224</v>
          </cell>
          <cell r="I87" t="str">
            <v>%</v>
          </cell>
          <cell r="J87">
            <v>0.784338234831702</v>
          </cell>
          <cell r="K87" t="str">
            <v>%</v>
          </cell>
          <cell r="L87">
            <v>-27.7343254185359</v>
          </cell>
          <cell r="N87">
            <v>13.9759550157705</v>
          </cell>
          <cell r="O87" t="str">
            <v>%</v>
          </cell>
          <cell r="P87">
            <v>11.4020964278985</v>
          </cell>
          <cell r="R87">
            <v>16.0575867567354</v>
          </cell>
        </row>
        <row r="92">
          <cell r="H92">
            <v>4804.1</v>
          </cell>
          <cell r="J92">
            <v>2856.339</v>
          </cell>
          <cell r="L92">
            <v>473.699</v>
          </cell>
          <cell r="N92">
            <v>406.447</v>
          </cell>
          <cell r="P92">
            <v>533.58</v>
          </cell>
          <cell r="R92">
            <v>481.255</v>
          </cell>
        </row>
        <row r="93">
          <cell r="H93">
            <v>4804.1</v>
          </cell>
          <cell r="J93">
            <v>2856.339</v>
          </cell>
          <cell r="L93">
            <v>456.95</v>
          </cell>
          <cell r="N93">
            <v>376.678</v>
          </cell>
          <cell r="P93">
            <v>528.51</v>
          </cell>
          <cell r="R93">
            <v>477.256</v>
          </cell>
        </row>
        <row r="94">
          <cell r="H94">
            <v>4669.942</v>
          </cell>
          <cell r="J94">
            <v>3787.215</v>
          </cell>
          <cell r="L94">
            <v>0</v>
          </cell>
          <cell r="N94">
            <v>354.297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</v>
          </cell>
          <cell r="L95">
            <v>0</v>
          </cell>
          <cell r="N95">
            <v>317.493</v>
          </cell>
          <cell r="P95">
            <v>298.722</v>
          </cell>
          <cell r="R95">
            <v>438.001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</v>
          </cell>
          <cell r="J98">
            <v>1632.856</v>
          </cell>
          <cell r="L98">
            <v>265.559</v>
          </cell>
          <cell r="N98">
            <v>208.585</v>
          </cell>
          <cell r="P98">
            <v>303.942</v>
          </cell>
          <cell r="R98">
            <v>212.998</v>
          </cell>
        </row>
        <row r="99">
          <cell r="H99">
            <v>2100.785</v>
          </cell>
          <cell r="J99">
            <v>2113.242</v>
          </cell>
          <cell r="L99">
            <v>0</v>
          </cell>
          <cell r="N99">
            <v>192.636</v>
          </cell>
          <cell r="P99">
            <v>248.492</v>
          </cell>
          <cell r="R99">
            <v>217.482</v>
          </cell>
        </row>
        <row r="100">
          <cell r="H100">
            <v>2182.021</v>
          </cell>
          <cell r="J100">
            <v>2772.38199746282</v>
          </cell>
          <cell r="L100">
            <v>0</v>
          </cell>
          <cell r="N100">
            <v>174.602</v>
          </cell>
          <cell r="P100">
            <v>175.978</v>
          </cell>
          <cell r="R100">
            <v>202.69</v>
          </cell>
        </row>
        <row r="103">
          <cell r="H103">
            <v>916.5</v>
          </cell>
          <cell r="J103">
            <v>426.4</v>
          </cell>
          <cell r="L103">
            <v>85.655</v>
          </cell>
          <cell r="N103">
            <v>168.014</v>
          </cell>
          <cell r="P103">
            <v>225.723</v>
          </cell>
          <cell r="R103">
            <v>151.98</v>
          </cell>
        </row>
        <row r="104">
          <cell r="H104">
            <v>916.5</v>
          </cell>
          <cell r="J104">
            <v>426.4</v>
          </cell>
          <cell r="L104">
            <v>74.659</v>
          </cell>
          <cell r="N104">
            <v>148.272</v>
          </cell>
          <cell r="P104">
            <v>223.989</v>
          </cell>
          <cell r="R104">
            <v>152.704</v>
          </cell>
        </row>
        <row r="105">
          <cell r="H105">
            <v>702.692</v>
          </cell>
          <cell r="J105">
            <v>267.86</v>
          </cell>
          <cell r="L105">
            <v>0</v>
          </cell>
          <cell r="N105">
            <v>138.842</v>
          </cell>
          <cell r="P105">
            <v>173.462</v>
          </cell>
          <cell r="R105">
            <v>162.915</v>
          </cell>
        </row>
        <row r="106">
          <cell r="H106">
            <v>880.9</v>
          </cell>
          <cell r="J106">
            <v>732.065797423269</v>
          </cell>
          <cell r="L106">
            <v>0</v>
          </cell>
          <cell r="N106">
            <v>127.227</v>
          </cell>
          <cell r="P106">
            <v>121.022</v>
          </cell>
          <cell r="R106">
            <v>151.837</v>
          </cell>
        </row>
        <row r="109">
          <cell r="H109">
            <v>691.9</v>
          </cell>
          <cell r="J109">
            <v>209.535</v>
          </cell>
          <cell r="L109">
            <v>46.257</v>
          </cell>
          <cell r="N109">
            <v>135.139</v>
          </cell>
          <cell r="P109">
            <v>174.23</v>
          </cell>
          <cell r="R109">
            <v>109.996</v>
          </cell>
        </row>
        <row r="110">
          <cell r="H110">
            <v>691.9</v>
          </cell>
          <cell r="J110">
            <v>209.535</v>
          </cell>
          <cell r="L110">
            <v>32.506</v>
          </cell>
          <cell r="N110">
            <v>115.09</v>
          </cell>
          <cell r="P110">
            <v>169.445</v>
          </cell>
          <cell r="R110">
            <v>110.218</v>
          </cell>
        </row>
        <row r="111">
          <cell r="H111">
            <v>446.303</v>
          </cell>
          <cell r="J111">
            <v>3.63900000000012</v>
          </cell>
          <cell r="L111">
            <v>0</v>
          </cell>
          <cell r="N111">
            <v>107.65</v>
          </cell>
          <cell r="P111">
            <v>122.312</v>
          </cell>
          <cell r="R111">
            <v>123.343</v>
          </cell>
        </row>
        <row r="112">
          <cell r="H112">
            <v>634.89</v>
          </cell>
          <cell r="J112">
            <v>428.655500087778</v>
          </cell>
          <cell r="L112">
            <v>0</v>
          </cell>
          <cell r="N112">
            <v>98.691</v>
          </cell>
          <cell r="P112">
            <v>95.9559999999999</v>
          </cell>
          <cell r="R112">
            <v>116.755</v>
          </cell>
        </row>
        <row r="115">
          <cell r="H115">
            <v>351.6</v>
          </cell>
          <cell r="J115">
            <v>59.732</v>
          </cell>
          <cell r="L115">
            <v>-102.045</v>
          </cell>
          <cell r="N115">
            <v>57.592</v>
          </cell>
          <cell r="P115">
            <v>62.68</v>
          </cell>
          <cell r="R115">
            <v>57.894</v>
          </cell>
        </row>
        <row r="116">
          <cell r="H116">
            <v>351.6</v>
          </cell>
          <cell r="J116">
            <v>59.732</v>
          </cell>
          <cell r="L116">
            <v>-126.732</v>
          </cell>
          <cell r="N116">
            <v>57.592</v>
          </cell>
          <cell r="P116">
            <v>62.68</v>
          </cell>
          <cell r="R116">
            <v>57.894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48.132</v>
          </cell>
          <cell r="P117">
            <v>41.408</v>
          </cell>
          <cell r="R117">
            <v>77.806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41.443</v>
          </cell>
          <cell r="P118">
            <v>38.669</v>
          </cell>
          <cell r="R118">
            <v>85.804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1.13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1.13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1.13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2.05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0.094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2.05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172.751874</v>
          </cell>
          <cell r="L169">
            <v>8.991262</v>
          </cell>
          <cell r="N169">
            <v>41.88127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0.80735032831209</v>
          </cell>
          <cell r="P170">
            <v>0</v>
          </cell>
        </row>
        <row r="171">
          <cell r="J171">
            <v>172.751874</v>
          </cell>
          <cell r="L171">
            <v>8.991262</v>
          </cell>
          <cell r="N171">
            <v>42.6886203283121</v>
          </cell>
          <cell r="P171">
            <v>53.146321</v>
          </cell>
        </row>
        <row r="174">
          <cell r="J174">
            <v>233.095</v>
          </cell>
          <cell r="L174">
            <v>21.466</v>
          </cell>
          <cell r="N174">
            <v>69.5614184</v>
          </cell>
          <cell r="P174">
            <v>92.221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1201.977</v>
          </cell>
          <cell r="L176">
            <v>433.358</v>
          </cell>
          <cell r="N176">
            <v>342.473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96.568</v>
          </cell>
          <cell r="P183">
            <v>125.759</v>
          </cell>
        </row>
        <row r="184">
          <cell r="L184">
            <v>99.704</v>
          </cell>
          <cell r="N184">
            <v>66.799</v>
          </cell>
          <cell r="P184">
            <v>120.689</v>
          </cell>
        </row>
        <row r="185">
          <cell r="J185">
            <v>2856.339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</v>
          </cell>
          <cell r="N186">
            <v>354.297</v>
          </cell>
          <cell r="P186">
            <v>440.43</v>
          </cell>
        </row>
        <row r="187">
          <cell r="J187">
            <v>4630.368</v>
          </cell>
          <cell r="N187">
            <v>317.493</v>
          </cell>
          <cell r="P187">
            <v>298.722</v>
          </cell>
        </row>
        <row r="189">
          <cell r="L189">
            <v>45.18</v>
          </cell>
          <cell r="N189">
            <v>39.928</v>
          </cell>
          <cell r="P189">
            <v>47.436</v>
          </cell>
        </row>
        <row r="190">
          <cell r="L190">
            <v>38.923</v>
          </cell>
          <cell r="N190">
            <v>30.744</v>
          </cell>
          <cell r="P190">
            <v>43.82</v>
          </cell>
        </row>
        <row r="191">
          <cell r="J191">
            <v>1223.483</v>
          </cell>
          <cell r="L191">
            <v>191.391</v>
          </cell>
          <cell r="N191">
            <v>168.093</v>
          </cell>
          <cell r="P191">
            <v>224.568</v>
          </cell>
        </row>
        <row r="192">
          <cell r="J192">
            <v>1673.973</v>
          </cell>
          <cell r="N192">
            <v>161.661</v>
          </cell>
          <cell r="P192">
            <v>191.938</v>
          </cell>
        </row>
        <row r="193">
          <cell r="J193">
            <v>1857.98600253718</v>
          </cell>
          <cell r="N193">
            <v>142.891</v>
          </cell>
          <cell r="P193">
            <v>122.744</v>
          </cell>
        </row>
        <row r="195">
          <cell r="L195">
            <v>47.564</v>
          </cell>
          <cell r="N195">
            <v>14.355</v>
          </cell>
          <cell r="P195">
            <v>19.228</v>
          </cell>
        </row>
        <row r="196">
          <cell r="L196">
            <v>48.068</v>
          </cell>
          <cell r="N196">
            <v>13.512</v>
          </cell>
          <cell r="P196">
            <v>19.508</v>
          </cell>
        </row>
        <row r="197">
          <cell r="J197">
            <v>1423.321</v>
          </cell>
          <cell r="L197">
            <v>190.9</v>
          </cell>
          <cell r="N197">
            <v>60.313</v>
          </cell>
          <cell r="P197">
            <v>79.953</v>
          </cell>
        </row>
        <row r="198">
          <cell r="J198">
            <v>2109.603</v>
          </cell>
          <cell r="N198">
            <v>53.794</v>
          </cell>
          <cell r="P198">
            <v>75.03</v>
          </cell>
        </row>
        <row r="199">
          <cell r="J199">
            <v>2343.72649737505</v>
          </cell>
          <cell r="N199">
            <v>47.375</v>
          </cell>
          <cell r="P199">
            <v>54.956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59.732</v>
          </cell>
          <cell r="L216">
            <v>-126.732</v>
          </cell>
          <cell r="N216">
            <v>57.592</v>
          </cell>
          <cell r="P216">
            <v>62.68</v>
          </cell>
        </row>
        <row r="217">
          <cell r="J217">
            <v>-144.631</v>
          </cell>
          <cell r="N217">
            <v>48.132</v>
          </cell>
          <cell r="P217">
            <v>41.408</v>
          </cell>
        </row>
        <row r="218">
          <cell r="J218">
            <v>188.953</v>
          </cell>
          <cell r="N218">
            <v>41.443</v>
          </cell>
          <cell r="P218">
            <v>38.669</v>
          </cell>
        </row>
        <row r="221">
          <cell r="L221">
            <v>-0.96</v>
          </cell>
        </row>
        <row r="222">
          <cell r="L222">
            <v>-1.13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1.13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8.027</v>
          </cell>
          <cell r="N230">
            <v>7.923</v>
          </cell>
          <cell r="P230">
            <v>9.913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216.865</v>
          </cell>
          <cell r="L232">
            <v>42.153</v>
          </cell>
          <cell r="N232">
            <v>33.182</v>
          </cell>
          <cell r="P232">
            <v>54.544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303.410297335492</v>
          </cell>
          <cell r="N234">
            <v>28.536</v>
          </cell>
          <cell r="P234">
            <v>25.066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BOOKING_REV_SUMMARY"/>
      <sheetName val="Summary"/>
      <sheetName val="Bookings by Customer"/>
      <sheetName val="Bookings by Product Line"/>
      <sheetName val="CY10-2 Bookings"/>
      <sheetName val="CY10-2 Revenue"/>
      <sheetName val="Backup Projects"/>
      <sheetName val="Khalix Summary"/>
      <sheetName val="KhalixTemplateNEW"/>
      <sheetName val="Sheet1"/>
      <sheetName val="Sheet2"/>
      <sheetName val="Fee Summary"/>
      <sheetName val="DATES"/>
      <sheetName val="CURVES-MC"/>
      <sheetName val="Historical Data"/>
      <sheetName val="Variance 06-3 vs 07-0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">
          <cell r="Q25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Sell"/>
      <sheetName val="Deferred Tax"/>
      <sheetName val="Distribution Tax"/>
      <sheetName val="Midstream Tax"/>
      <sheetName val="Production Tax"/>
      <sheetName val="Consolidated Tax"/>
      <sheetName val="Tax DD&amp;A (2008Fwd)"/>
      <sheetName val="Tax DD&amp;A (Pre2008)"/>
      <sheetName val="AMT DD&amp;A (2008Fwd)"/>
      <sheetName val="IDC Pref"/>
      <sheetName val="Deprec Tables"/>
      <sheetName val="EPS Guidance"/>
      <sheetName val="Reserves"/>
      <sheetName val="Volumes"/>
      <sheetName val="Collars"/>
      <sheetName val="Supply-Hedging"/>
      <sheetName val="Interest"/>
      <sheetName val="Capital Structure"/>
      <sheetName val="CapStr"/>
      <sheetName val="TARGET Control"/>
      <sheetName val="Target Output"/>
      <sheetName val="Ratings"/>
      <sheetName val="Moody's Liquidity"/>
      <sheetName val="Moody's Ratings"/>
      <sheetName val="Ratings_Summary"/>
      <sheetName val="S&amp;P Rating Sheet"/>
      <sheetName val="S&amp;P Credit"/>
      <sheetName val="Moody's Credit"/>
      <sheetName val="Plan"/>
      <sheetName val="Dividend Charts"/>
      <sheetName val="BusMix"/>
      <sheetName val="Key Assumptions"/>
      <sheetName val="Target"/>
      <sheetName val="Template - Utilities"/>
      <sheetName val="Financing"/>
      <sheetName val="Cash Flow Analysis"/>
      <sheetName val="OI Recon"/>
      <sheetName val="Production Acquisition"/>
      <sheetName val="Hedge Summary"/>
      <sheetName val="NYMEX Sensitivity"/>
      <sheetName val="Graphs"/>
      <sheetName val="Summary"/>
      <sheetName val="EGC Valuation"/>
      <sheetName val="Valuation"/>
      <sheetName val="Scenarios"/>
      <sheetName val="Key Inputs"/>
      <sheetName val="Financials"/>
      <sheetName val="Production"/>
      <sheetName val="HQ"/>
      <sheetName val="Gathering"/>
      <sheetName val="Transmission"/>
      <sheetName val="Template - Supply"/>
      <sheetName val="Marketing"/>
      <sheetName val="Distribution"/>
      <sheetName val="Historical"/>
      <sheetName val="COGNOS RC 123107"/>
      <sheetName val="COGNOS RC 33107"/>
      <sheetName val="COGNOS RC 93007"/>
      <sheetName val="COGNOS RC 63007"/>
      <sheetName val="COGNOS RC 33108"/>
      <sheetName val="COGNOS RC 63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7">
          <cell r="G7">
            <v>1.13206725956388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> </v>
          </cell>
        </row>
        <row r="4">
          <cell r="I4" t="str">
            <v> </v>
          </cell>
          <cell r="M4" t="str">
            <v> </v>
          </cell>
          <cell r="O4" t="str">
            <v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0.01075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0.01075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0.01075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1537776.542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483.75</v>
          </cell>
          <cell r="K19">
            <v>3649.312</v>
          </cell>
          <cell r="O19">
            <v>49133.062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96934.85</v>
          </cell>
          <cell r="O20">
            <v>1216843.85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3303753.454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4105.476</v>
          </cell>
          <cell r="O30">
            <v>54105.476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456.875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376.25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> </v>
          </cell>
          <cell r="F59">
            <v>12500</v>
          </cell>
          <cell r="G59">
            <v>22500</v>
          </cell>
          <cell r="J59">
            <v>412.25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</v>
          </cell>
          <cell r="O96">
            <v>-31200.76075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-0.760750000001281</v>
          </cell>
          <cell r="K97">
            <v>0</v>
          </cell>
          <cell r="L97">
            <v>0</v>
          </cell>
          <cell r="M97">
            <v>0</v>
          </cell>
          <cell r="O97">
            <v>-0.760750000001281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</v>
          </cell>
          <cell r="K100">
            <v>228082</v>
          </cell>
          <cell r="L100">
            <v>0</v>
          </cell>
          <cell r="M100">
            <v>0</v>
          </cell>
          <cell r="O100">
            <v>4181281.98925</v>
          </cell>
        </row>
      </sheetData>
      <sheetData sheetId="4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>
        <row r="9">
          <cell r="E9" t="str">
            <v>($ in millions)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33.3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&amp;Instruc"/>
      <sheetName val="Segment Page"/>
      <sheetName val="Forecast"/>
      <sheetName val="PLAN"/>
      <sheetName val="2004Actual"/>
      <sheetName val="PriorMnth"/>
      <sheetName val="MonthlyVolumes"/>
      <sheetName val="Price Volume Variance"/>
      <sheetName val="Quarter Price Volume Variance"/>
      <sheetName val="FCC NI Variance Analysis"/>
      <sheetName val="FCC Variance Analysis "/>
      <sheetName val="2Q03FC"/>
      <sheetName val="YTDIS"/>
      <sheetName val="YTDISTable"/>
      <sheetName val="LEXcel"/>
    </sheetNames>
    <sheetDataSet>
      <sheetData sheetId="0"/>
      <sheetData sheetId="1"/>
      <sheetData sheetId="2"/>
      <sheetData sheetId="3" refreshError="1"/>
      <sheetData sheetId="4" refreshError="1">
        <row r="9">
          <cell r="I9">
            <v>1</v>
          </cell>
          <cell r="AN9">
            <v>1</v>
          </cell>
          <cell r="AO9">
            <v>2</v>
          </cell>
          <cell r="AP9">
            <v>3</v>
          </cell>
          <cell r="AQ9">
            <v>4</v>
          </cell>
        </row>
        <row r="10">
          <cell r="AN10">
            <v>5.69</v>
          </cell>
          <cell r="AO10">
            <v>5.99</v>
          </cell>
          <cell r="AP10">
            <v>5.76</v>
          </cell>
          <cell r="AQ10">
            <v>7.11</v>
          </cell>
        </row>
        <row r="11"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2">
          <cell r="AN12">
            <v>0</v>
          </cell>
          <cell r="AO12">
            <v>0</v>
          </cell>
          <cell r="AP12">
            <v>0</v>
          </cell>
          <cell r="AQ12">
            <v>0</v>
          </cell>
        </row>
        <row r="13">
          <cell r="AN13">
            <v>45.927498</v>
          </cell>
          <cell r="AO13">
            <v>65.806443</v>
          </cell>
          <cell r="AP13">
            <v>74.816428</v>
          </cell>
          <cell r="AQ13">
            <v>60.197455</v>
          </cell>
        </row>
        <row r="14"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AN15">
            <v>58</v>
          </cell>
          <cell r="AO15">
            <v>88</v>
          </cell>
          <cell r="AP15">
            <v>91</v>
          </cell>
          <cell r="AQ15">
            <v>77</v>
          </cell>
        </row>
        <row r="16">
          <cell r="AN16">
            <v>996</v>
          </cell>
          <cell r="AO16">
            <v>7054</v>
          </cell>
          <cell r="AP16">
            <v>13912</v>
          </cell>
          <cell r="AQ16">
            <v>23608</v>
          </cell>
        </row>
        <row r="17">
          <cell r="AN17">
            <v>23483.884018916</v>
          </cell>
          <cell r="AO17">
            <v>23401.6578005712</v>
          </cell>
          <cell r="AP17">
            <v>23816.2692480707</v>
          </cell>
          <cell r="AQ17">
            <v>23923.8149352551</v>
          </cell>
        </row>
        <row r="18">
          <cell r="AN18">
            <v>35197.7622884782</v>
          </cell>
          <cell r="AO18">
            <v>33883.3735483188</v>
          </cell>
          <cell r="AP18">
            <v>33718.1036387977</v>
          </cell>
          <cell r="AQ18">
            <v>35743.7150204551</v>
          </cell>
        </row>
        <row r="19">
          <cell r="AN19">
            <v>0.2</v>
          </cell>
          <cell r="AO19">
            <v>0.2</v>
          </cell>
          <cell r="AP19">
            <v>0.2</v>
          </cell>
          <cell r="AQ19">
            <v>0.23</v>
          </cell>
        </row>
        <row r="20">
          <cell r="AN20">
            <v>21052.7756398934</v>
          </cell>
          <cell r="AO20">
            <v>29329.5955666949</v>
          </cell>
          <cell r="AP20">
            <v>40003.0994153424</v>
          </cell>
          <cell r="AQ20">
            <v>51275.6198286953</v>
          </cell>
        </row>
        <row r="21">
          <cell r="AN21" t="str">
            <v> </v>
          </cell>
          <cell r="AO21" t="str">
            <v> </v>
          </cell>
          <cell r="AP21" t="str">
            <v> </v>
          </cell>
          <cell r="AQ21" t="str">
            <v> </v>
          </cell>
        </row>
        <row r="22">
          <cell r="AN22" t="str">
            <v> </v>
          </cell>
          <cell r="AO22" t="str">
            <v> </v>
          </cell>
          <cell r="AP22" t="str">
            <v> </v>
          </cell>
          <cell r="AQ22" t="str">
            <v> </v>
          </cell>
        </row>
        <row r="23">
          <cell r="AN23" t="str">
            <v> </v>
          </cell>
        </row>
        <row r="24">
          <cell r="AN24">
            <v>17041.97675</v>
          </cell>
          <cell r="AO24">
            <v>16798.43043</v>
          </cell>
          <cell r="AP24">
            <v>17001.64822</v>
          </cell>
          <cell r="AQ24">
            <v>16889.666</v>
          </cell>
        </row>
        <row r="25">
          <cell r="AN25">
            <v>4.5</v>
          </cell>
          <cell r="AO25">
            <v>4.28</v>
          </cell>
          <cell r="AP25">
            <v>4.43</v>
          </cell>
          <cell r="AQ25">
            <v>4.65</v>
          </cell>
        </row>
        <row r="26">
          <cell r="AN26" t="str">
            <v> </v>
          </cell>
        </row>
        <row r="27">
          <cell r="AN27">
            <v>15756.2624642857</v>
          </cell>
          <cell r="AO27">
            <v>15498.43043</v>
          </cell>
          <cell r="AP27">
            <v>15687.3625057143</v>
          </cell>
          <cell r="AQ27">
            <v>15575.3802857143</v>
          </cell>
        </row>
        <row r="28">
          <cell r="AN28">
            <v>4.59473828126649</v>
          </cell>
          <cell r="AO28">
            <v>4.36581827314803</v>
          </cell>
          <cell r="AP28">
            <v>4.52883127344152</v>
          </cell>
          <cell r="AQ28">
            <v>4.76569511222162</v>
          </cell>
        </row>
        <row r="29">
          <cell r="AN29" t="str">
            <v> </v>
          </cell>
          <cell r="AO29">
            <v>0</v>
          </cell>
          <cell r="AP29">
            <v>0</v>
          </cell>
          <cell r="AQ29">
            <v>0</v>
          </cell>
        </row>
        <row r="30">
          <cell r="AN30">
            <v>1285.71428571429</v>
          </cell>
          <cell r="AO30">
            <v>1300</v>
          </cell>
          <cell r="AP30">
            <v>1314.28571428571</v>
          </cell>
          <cell r="AQ30">
            <v>1314.28571428571</v>
          </cell>
        </row>
        <row r="31">
          <cell r="AN31">
            <v>3.31</v>
          </cell>
          <cell r="AO31">
            <v>3.26</v>
          </cell>
          <cell r="AP31">
            <v>3.26</v>
          </cell>
          <cell r="AQ31">
            <v>3.22</v>
          </cell>
        </row>
        <row r="32">
          <cell r="AN32" t="str">
            <v> </v>
          </cell>
          <cell r="AO32" t="str">
            <v> </v>
          </cell>
          <cell r="AP32" t="str">
            <v> </v>
          </cell>
          <cell r="AQ32" t="str">
            <v> </v>
          </cell>
        </row>
        <row r="33">
          <cell r="AN33">
            <v>22030.5485804378</v>
          </cell>
          <cell r="AO33">
            <v>21953.2398522524</v>
          </cell>
          <cell r="AP33">
            <v>21963.3228792731</v>
          </cell>
          <cell r="AQ33">
            <v>22086.0230948</v>
          </cell>
        </row>
        <row r="34">
          <cell r="AN34" t="str">
            <v> </v>
          </cell>
        </row>
        <row r="35">
          <cell r="AN35">
            <v>1194.45844</v>
          </cell>
          <cell r="AO35">
            <v>1040.81663</v>
          </cell>
          <cell r="AP35">
            <v>1377.3637</v>
          </cell>
          <cell r="AQ35">
            <v>1476.722</v>
          </cell>
        </row>
        <row r="36">
          <cell r="AN36" t="str">
            <v> </v>
          </cell>
          <cell r="AO36" t="str">
            <v> </v>
          </cell>
          <cell r="AP36" t="str">
            <v> </v>
          </cell>
          <cell r="AQ36" t="str">
            <v> </v>
          </cell>
        </row>
        <row r="37">
          <cell r="AN37">
            <v>733.6082956</v>
          </cell>
          <cell r="AO37">
            <v>590.01298448</v>
          </cell>
          <cell r="AP37">
            <v>888.5467</v>
          </cell>
          <cell r="AQ37">
            <v>1002.133</v>
          </cell>
        </row>
        <row r="38">
          <cell r="AN38" t="str">
            <v> </v>
          </cell>
        </row>
        <row r="39">
          <cell r="AN39">
            <v>460.8501444</v>
          </cell>
          <cell r="AO39">
            <v>450.80364552</v>
          </cell>
          <cell r="AP39">
            <v>488.817</v>
          </cell>
          <cell r="AQ39">
            <v>474.589</v>
          </cell>
        </row>
        <row r="40">
          <cell r="AN40" t="str">
            <v> </v>
          </cell>
        </row>
        <row r="41">
          <cell r="AN41">
            <v>0.32</v>
          </cell>
          <cell r="AO41">
            <v>0.4</v>
          </cell>
          <cell r="AP41">
            <v>0.37</v>
          </cell>
          <cell r="AQ41">
            <v>0.3</v>
          </cell>
        </row>
        <row r="42">
          <cell r="AN42">
            <v>0.22</v>
          </cell>
          <cell r="AO42">
            <v>0.23</v>
          </cell>
          <cell r="AP42">
            <v>0.22</v>
          </cell>
          <cell r="AQ42">
            <v>0.27</v>
          </cell>
        </row>
        <row r="43">
          <cell r="AN43">
            <v>0.54</v>
          </cell>
          <cell r="AO43">
            <v>0.54</v>
          </cell>
          <cell r="AP43">
            <v>0.53</v>
          </cell>
          <cell r="AQ43">
            <v>0.54</v>
          </cell>
        </row>
        <row r="44">
          <cell r="AN44" t="str">
            <v> </v>
          </cell>
        </row>
        <row r="45">
          <cell r="AN45">
            <v>76647.44012</v>
          </cell>
          <cell r="AO45">
            <v>71847.59622</v>
          </cell>
          <cell r="AP45">
            <v>75333.22951</v>
          </cell>
          <cell r="AQ45">
            <v>78458.38579</v>
          </cell>
        </row>
        <row r="46">
          <cell r="AN46">
            <v>2782.46488</v>
          </cell>
          <cell r="AO46">
            <v>2737.40774</v>
          </cell>
          <cell r="AP46">
            <v>5372.82785</v>
          </cell>
          <cell r="AQ46">
            <v>2806.25339</v>
          </cell>
        </row>
        <row r="47">
          <cell r="AN47">
            <v>79429.905</v>
          </cell>
          <cell r="AO47">
            <v>74585.00396</v>
          </cell>
          <cell r="AP47">
            <v>80706.05736</v>
          </cell>
          <cell r="AQ47">
            <v>81264.63918</v>
          </cell>
        </row>
        <row r="48">
          <cell r="AN48" t="str">
            <v> </v>
          </cell>
          <cell r="AO48" t="str">
            <v> </v>
          </cell>
          <cell r="AP48" t="str">
            <v> </v>
          </cell>
          <cell r="AQ48" t="str">
            <v> </v>
          </cell>
        </row>
        <row r="49">
          <cell r="AN49">
            <v>5740.54349</v>
          </cell>
          <cell r="AO49">
            <v>7226.14791</v>
          </cell>
          <cell r="AP49">
            <v>6814.20268</v>
          </cell>
          <cell r="AQ49">
            <v>5453.35006</v>
          </cell>
        </row>
        <row r="50">
          <cell r="AN50">
            <v>4001.59974</v>
          </cell>
          <cell r="AO50">
            <v>4033.29818</v>
          </cell>
          <cell r="AP50">
            <v>4149.40266</v>
          </cell>
          <cell r="AQ50">
            <v>5009.23873</v>
          </cell>
        </row>
        <row r="51">
          <cell r="AN51">
            <v>344.51171</v>
          </cell>
          <cell r="AO51">
            <v>130.19375</v>
          </cell>
          <cell r="AP51">
            <v>199.97243</v>
          </cell>
          <cell r="AQ51">
            <v>171.72275</v>
          </cell>
        </row>
        <row r="52">
          <cell r="AN52">
            <v>4618.0871154</v>
          </cell>
          <cell r="AO52">
            <v>4370.8665528</v>
          </cell>
          <cell r="AP52">
            <v>4433.6891676</v>
          </cell>
          <cell r="AQ52">
            <v>5356.8911286</v>
          </cell>
        </row>
        <row r="53">
          <cell r="AN53">
            <v>10395.377909</v>
          </cell>
          <cell r="AO53">
            <v>10222.948761</v>
          </cell>
          <cell r="AP53">
            <v>10222.5456488</v>
          </cell>
          <cell r="AQ53">
            <v>10434.277524</v>
          </cell>
        </row>
        <row r="54">
          <cell r="AN54">
            <v>25100.1199644</v>
          </cell>
          <cell r="AO54">
            <v>25983.4551538</v>
          </cell>
          <cell r="AP54">
            <v>25819.8125864</v>
          </cell>
          <cell r="AQ54">
            <v>26425.4801926</v>
          </cell>
        </row>
        <row r="55">
          <cell r="AN55" t="str">
            <v> </v>
          </cell>
          <cell r="AO55" t="str">
            <v> </v>
          </cell>
          <cell r="AP55" t="str">
            <v> </v>
          </cell>
          <cell r="AQ55" t="str">
            <v> </v>
          </cell>
        </row>
        <row r="56">
          <cell r="AN56">
            <v>54329.7850356</v>
          </cell>
          <cell r="AO56">
            <v>48601.5488062</v>
          </cell>
          <cell r="AP56">
            <v>54886.2447736</v>
          </cell>
          <cell r="AQ56">
            <v>54839.1589874</v>
          </cell>
        </row>
        <row r="57">
          <cell r="AN57">
            <v>142.59912</v>
          </cell>
          <cell r="AO57">
            <v>137.11718</v>
          </cell>
          <cell r="AP57">
            <v>184.82961</v>
          </cell>
          <cell r="AQ57">
            <v>223.60969</v>
          </cell>
        </row>
        <row r="58">
          <cell r="AN58">
            <v>0</v>
          </cell>
          <cell r="AO58">
            <v>576.292219999999</v>
          </cell>
          <cell r="AP58">
            <v>53.0771000000001</v>
          </cell>
          <cell r="AQ58">
            <v>-53.0771</v>
          </cell>
        </row>
        <row r="60">
          <cell r="AN60">
            <v>54472.3841556</v>
          </cell>
          <cell r="AO60">
            <v>49314.9582062</v>
          </cell>
          <cell r="AP60">
            <v>55124.1514836</v>
          </cell>
          <cell r="AQ60">
            <v>55009.6915774</v>
          </cell>
        </row>
        <row r="61">
          <cell r="AN61" t="str">
            <v> </v>
          </cell>
          <cell r="AO61" t="str">
            <v> </v>
          </cell>
          <cell r="AP61" t="str">
            <v> </v>
          </cell>
          <cell r="AQ61" t="str">
            <v> </v>
          </cell>
        </row>
        <row r="62">
          <cell r="AN62" t="str">
            <v> </v>
          </cell>
          <cell r="AO62" t="str">
            <v> </v>
          </cell>
          <cell r="AP62" t="str">
            <v> </v>
          </cell>
          <cell r="AQ62" t="str">
            <v> </v>
          </cell>
        </row>
        <row r="63">
          <cell r="AN63">
            <v>32567.7081</v>
          </cell>
          <cell r="AO63">
            <v>31305.4764</v>
          </cell>
          <cell r="AP63">
            <v>30736.91218</v>
          </cell>
          <cell r="AQ63">
            <v>32728.73818</v>
          </cell>
        </row>
        <row r="64">
          <cell r="AN64">
            <v>0.61</v>
          </cell>
          <cell r="AO64">
            <v>0.57</v>
          </cell>
          <cell r="AP64">
            <v>0.58</v>
          </cell>
          <cell r="AQ64">
            <v>0.57</v>
          </cell>
        </row>
        <row r="65">
          <cell r="AN65">
            <v>0.2</v>
          </cell>
          <cell r="AO65">
            <v>0.25</v>
          </cell>
          <cell r="AP65">
            <v>0.26</v>
          </cell>
          <cell r="AQ65">
            <v>0.39</v>
          </cell>
        </row>
        <row r="66">
          <cell r="AN66">
            <v>0.1</v>
          </cell>
          <cell r="AO66">
            <v>0.1</v>
          </cell>
          <cell r="AP66">
            <v>0.11</v>
          </cell>
          <cell r="AQ66">
            <v>0.1</v>
          </cell>
        </row>
        <row r="67">
          <cell r="AN67" t="str">
            <v> </v>
          </cell>
          <cell r="AO67" t="str">
            <v> </v>
          </cell>
          <cell r="AP67" t="str">
            <v> </v>
          </cell>
          <cell r="AQ67" t="str">
            <v> </v>
          </cell>
        </row>
        <row r="68">
          <cell r="AN68">
            <v>19814.31346</v>
          </cell>
          <cell r="AO68">
            <v>17923.77936</v>
          </cell>
          <cell r="AP68">
            <v>17943.98843</v>
          </cell>
          <cell r="AQ68">
            <v>18760.27938</v>
          </cell>
        </row>
        <row r="69"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AN70">
            <v>19814.31346</v>
          </cell>
          <cell r="AO70">
            <v>17923.77936</v>
          </cell>
          <cell r="AP70">
            <v>17943.98843</v>
          </cell>
          <cell r="AQ70">
            <v>18760.27938</v>
          </cell>
        </row>
        <row r="71">
          <cell r="AN71" t="str">
            <v> </v>
          </cell>
        </row>
        <row r="72">
          <cell r="AN72">
            <v>6587.08809</v>
          </cell>
          <cell r="AO72">
            <v>7982.29788</v>
          </cell>
          <cell r="AP72">
            <v>8026.16428</v>
          </cell>
          <cell r="AQ72">
            <v>12898.84052</v>
          </cell>
        </row>
        <row r="73">
          <cell r="AN73">
            <v>2379.0145746</v>
          </cell>
          <cell r="AO73">
            <v>2251.6585272</v>
          </cell>
          <cell r="AP73">
            <v>2284.0216924</v>
          </cell>
          <cell r="AQ73">
            <v>2759.6105814</v>
          </cell>
        </row>
        <row r="74">
          <cell r="AN74">
            <v>3647.377861</v>
          </cell>
          <cell r="AO74">
            <v>3565.994269</v>
          </cell>
          <cell r="AP74">
            <v>3668.9372312</v>
          </cell>
          <cell r="AQ74">
            <v>3678.994906</v>
          </cell>
        </row>
        <row r="75">
          <cell r="AN75">
            <v>12613.4805256</v>
          </cell>
          <cell r="AO75">
            <v>13799.9506762</v>
          </cell>
          <cell r="AP75">
            <v>13979.1232036</v>
          </cell>
          <cell r="AQ75">
            <v>19337.4460074</v>
          </cell>
        </row>
        <row r="77">
          <cell r="AN77">
            <v>7200.8329344</v>
          </cell>
          <cell r="AO77">
            <v>4123.8286838</v>
          </cell>
          <cell r="AP77">
            <v>3964.8652264</v>
          </cell>
          <cell r="AQ77">
            <v>-577.166627400003</v>
          </cell>
        </row>
        <row r="78">
          <cell r="AN78" t="str">
            <v> </v>
          </cell>
          <cell r="AO78" t="str">
            <v> </v>
          </cell>
          <cell r="AP78" t="str">
            <v> </v>
          </cell>
          <cell r="AQ78" t="str">
            <v> </v>
          </cell>
        </row>
        <row r="79">
          <cell r="AN79" t="str">
            <v> </v>
          </cell>
        </row>
        <row r="80">
          <cell r="AN80">
            <v>79429.905</v>
          </cell>
          <cell r="AO80">
            <v>74585.00396</v>
          </cell>
          <cell r="AP80">
            <v>80706.05736</v>
          </cell>
          <cell r="AQ80">
            <v>81264.63918</v>
          </cell>
        </row>
        <row r="81">
          <cell r="AN81">
            <v>19814.31346</v>
          </cell>
          <cell r="AO81">
            <v>17923.77936</v>
          </cell>
          <cell r="AP81">
            <v>17943.98843</v>
          </cell>
          <cell r="AQ81">
            <v>18760.27938</v>
          </cell>
        </row>
        <row r="82">
          <cell r="AN82">
            <v>99244.21846</v>
          </cell>
          <cell r="AO82">
            <v>92508.78332</v>
          </cell>
          <cell r="AP82">
            <v>98650.04579</v>
          </cell>
          <cell r="AQ82">
            <v>100024.91856</v>
          </cell>
        </row>
        <row r="83">
          <cell r="AN83" t="str">
            <v> </v>
          </cell>
        </row>
        <row r="85">
          <cell r="AN85" t="str">
            <v> </v>
          </cell>
          <cell r="AO85" t="str">
            <v> </v>
          </cell>
          <cell r="AP85" t="str">
            <v> </v>
          </cell>
          <cell r="AQ85" t="str">
            <v> </v>
          </cell>
        </row>
        <row r="86">
          <cell r="AN86">
            <v>5740.54349</v>
          </cell>
          <cell r="AO86">
            <v>7226.14791</v>
          </cell>
          <cell r="AP86">
            <v>6814.20268</v>
          </cell>
          <cell r="AQ86">
            <v>5453.35006</v>
          </cell>
        </row>
        <row r="87">
          <cell r="AN87">
            <v>4001.59974</v>
          </cell>
          <cell r="AO87">
            <v>4033.29818</v>
          </cell>
          <cell r="AP87">
            <v>4149.40266</v>
          </cell>
          <cell r="AQ87">
            <v>5009.23873</v>
          </cell>
        </row>
        <row r="88">
          <cell r="AN88">
            <v>344.51171</v>
          </cell>
          <cell r="AO88">
            <v>130.19375</v>
          </cell>
          <cell r="AP88">
            <v>199.97243</v>
          </cell>
          <cell r="AQ88">
            <v>171.72275</v>
          </cell>
        </row>
        <row r="89">
          <cell r="AN89">
            <v>6587.08809</v>
          </cell>
          <cell r="AO89">
            <v>7982.29788</v>
          </cell>
          <cell r="AP89">
            <v>8026.16428</v>
          </cell>
          <cell r="AQ89">
            <v>12898.84052</v>
          </cell>
        </row>
        <row r="90">
          <cell r="AN90">
            <v>6997.10169</v>
          </cell>
          <cell r="AO90">
            <v>6622.52508</v>
          </cell>
          <cell r="AP90">
            <v>6717.71086</v>
          </cell>
          <cell r="AQ90">
            <v>8116.50171</v>
          </cell>
        </row>
        <row r="91">
          <cell r="AN91">
            <v>14042.75577</v>
          </cell>
          <cell r="AO91">
            <v>13788.94303</v>
          </cell>
          <cell r="AP91">
            <v>13891.48288</v>
          </cell>
          <cell r="AQ91">
            <v>14113.27243</v>
          </cell>
        </row>
        <row r="92">
          <cell r="AN92">
            <v>37713.60049</v>
          </cell>
          <cell r="AO92">
            <v>39783.40583</v>
          </cell>
          <cell r="AP92">
            <v>39798.93579</v>
          </cell>
          <cell r="AQ92">
            <v>45762.9262</v>
          </cell>
        </row>
        <row r="93">
          <cell r="AN93" t="str">
            <v> </v>
          </cell>
        </row>
        <row r="94">
          <cell r="AN94">
            <v>142.59912</v>
          </cell>
          <cell r="AO94">
            <v>137.11718</v>
          </cell>
          <cell r="AP94">
            <v>184.82961</v>
          </cell>
          <cell r="AQ94">
            <v>223.60969</v>
          </cell>
        </row>
        <row r="95">
          <cell r="AN95">
            <v>0</v>
          </cell>
          <cell r="AO95">
            <v>576.292219999999</v>
          </cell>
          <cell r="AP95">
            <v>53.0771000000001</v>
          </cell>
          <cell r="AQ95">
            <v>-53.0771</v>
          </cell>
        </row>
        <row r="96">
          <cell r="AN96" t="str">
            <v> </v>
          </cell>
          <cell r="AO96" t="str">
            <v> </v>
          </cell>
          <cell r="AP96" t="str">
            <v> </v>
          </cell>
          <cell r="AQ96" t="str">
            <v> </v>
          </cell>
        </row>
        <row r="97">
          <cell r="AN97">
            <v>61673.21709</v>
          </cell>
          <cell r="AO97">
            <v>53438.78689</v>
          </cell>
          <cell r="AP97">
            <v>59089.01671</v>
          </cell>
          <cell r="AQ97">
            <v>54432.52495</v>
          </cell>
        </row>
        <row r="98">
          <cell r="AN98" t="str">
            <v> </v>
          </cell>
        </row>
        <row r="99">
          <cell r="AN99">
            <v>7935.43521</v>
          </cell>
          <cell r="AO99">
            <v>7962.68963</v>
          </cell>
          <cell r="AP99">
            <v>7690.47605</v>
          </cell>
          <cell r="AQ99">
            <v>5649.20217</v>
          </cell>
        </row>
        <row r="100">
          <cell r="AN100">
            <v>19355.40298</v>
          </cell>
          <cell r="AO100">
            <v>16383.17786</v>
          </cell>
          <cell r="AP100">
            <v>18510.46811</v>
          </cell>
          <cell r="AQ100">
            <v>17533.41682</v>
          </cell>
        </row>
        <row r="101">
          <cell r="AN101" t="str">
            <v> </v>
          </cell>
          <cell r="AO101" t="str">
            <v> </v>
          </cell>
          <cell r="AP101" t="str">
            <v> </v>
          </cell>
          <cell r="AQ101" t="str">
            <v> </v>
          </cell>
        </row>
        <row r="102">
          <cell r="AN102">
            <v>34382.3789</v>
          </cell>
          <cell r="AO102">
            <v>29092.9194</v>
          </cell>
          <cell r="AP102">
            <v>32888.07255</v>
          </cell>
          <cell r="AQ102">
            <v>31249.90596</v>
          </cell>
        </row>
        <row r="103">
          <cell r="AN103" t="str">
            <v> </v>
          </cell>
          <cell r="AO103" t="str">
            <v> </v>
          </cell>
          <cell r="AP103" t="str">
            <v> </v>
          </cell>
          <cell r="AQ103" t="str">
            <v> </v>
          </cell>
        </row>
        <row r="104">
          <cell r="AN104">
            <v>0.72</v>
          </cell>
          <cell r="AO104">
            <v>0.85</v>
          </cell>
          <cell r="AP104">
            <v>0.83</v>
          </cell>
          <cell r="AQ104">
            <v>0.92</v>
          </cell>
        </row>
        <row r="105">
          <cell r="AN105" t="str">
            <v> </v>
          </cell>
        </row>
        <row r="106">
          <cell r="AN106" t="str">
            <v> </v>
          </cell>
        </row>
        <row r="107">
          <cell r="AN107" t="str">
            <v> </v>
          </cell>
        </row>
        <row r="108">
          <cell r="AN108">
            <v>9821.59328</v>
          </cell>
          <cell r="AO108">
            <v>9619.74549</v>
          </cell>
          <cell r="AP108">
            <v>9797.36297</v>
          </cell>
          <cell r="AQ108">
            <v>9861.79788</v>
          </cell>
        </row>
        <row r="109">
          <cell r="AN109">
            <v>3351.79184</v>
          </cell>
          <cell r="AO109">
            <v>3255.25319</v>
          </cell>
          <cell r="AP109">
            <v>3449.90373</v>
          </cell>
          <cell r="AQ109">
            <v>3384.08115</v>
          </cell>
        </row>
        <row r="110">
          <cell r="AN110">
            <v>869.370650000001</v>
          </cell>
          <cell r="AO110">
            <v>913.94435</v>
          </cell>
          <cell r="AP110">
            <v>644.21618</v>
          </cell>
          <cell r="AQ110">
            <v>867.3934</v>
          </cell>
        </row>
        <row r="111">
          <cell r="AN111">
            <v>14042.75577</v>
          </cell>
          <cell r="AO111">
            <v>13788.94303</v>
          </cell>
          <cell r="AP111">
            <v>13891.48288</v>
          </cell>
          <cell r="AQ111">
            <v>14113.27243</v>
          </cell>
        </row>
        <row r="112">
          <cell r="AN112" t="str">
            <v> </v>
          </cell>
          <cell r="AO112" t="str">
            <v> </v>
          </cell>
          <cell r="AP112" t="str">
            <v> </v>
          </cell>
          <cell r="AQ112" t="str">
            <v> </v>
          </cell>
        </row>
        <row r="113">
          <cell r="AN113">
            <v>4251.53780566421</v>
          </cell>
          <cell r="AO113">
            <v>4241.20494852136</v>
          </cell>
          <cell r="AP113">
            <v>4287.81159630731</v>
          </cell>
          <cell r="AQ113">
            <v>4230.8720913785</v>
          </cell>
        </row>
        <row r="114">
          <cell r="AN114">
            <v>72395.9023143358</v>
          </cell>
          <cell r="AO114">
            <v>67663.3307764075</v>
          </cell>
          <cell r="AP114">
            <v>71045.4179136927</v>
          </cell>
          <cell r="AQ114">
            <v>74227.5136986215</v>
          </cell>
        </row>
        <row r="115">
          <cell r="AN115" t="str">
            <v> </v>
          </cell>
          <cell r="AO115" t="str">
            <v> </v>
          </cell>
          <cell r="AP115" t="str">
            <v> </v>
          </cell>
          <cell r="AQ115" t="str">
            <v> </v>
          </cell>
        </row>
        <row r="116">
          <cell r="AN116" t="str">
            <v> </v>
          </cell>
        </row>
        <row r="117">
          <cell r="AN117">
            <v>17041.97675</v>
          </cell>
          <cell r="AO117">
            <v>16798.43043</v>
          </cell>
          <cell r="AP117">
            <v>17001.64822</v>
          </cell>
          <cell r="AQ117">
            <v>16889.666</v>
          </cell>
        </row>
        <row r="118">
          <cell r="AN118">
            <v>15756.2624642857</v>
          </cell>
          <cell r="AO118">
            <v>15498.43043</v>
          </cell>
          <cell r="AP118">
            <v>15687.3625057143</v>
          </cell>
          <cell r="AQ118">
            <v>15575.3802857143</v>
          </cell>
        </row>
        <row r="119">
          <cell r="AN119">
            <v>18124.86219</v>
          </cell>
          <cell r="AO119">
            <v>17879.61906</v>
          </cell>
          <cell r="AP119">
            <v>18459.57892</v>
          </cell>
          <cell r="AQ119">
            <v>18296.093</v>
          </cell>
        </row>
        <row r="120">
          <cell r="AN120" t="str">
            <v> </v>
          </cell>
          <cell r="AO120" t="str">
            <v> </v>
          </cell>
          <cell r="AP120" t="str">
            <v> </v>
          </cell>
          <cell r="AQ120" t="str">
            <v> </v>
          </cell>
        </row>
        <row r="121">
          <cell r="AN121">
            <v>111.573</v>
          </cell>
          <cell r="AO121">
            <v>-40.372</v>
          </cell>
          <cell r="AP121">
            <v>-80.567</v>
          </cell>
          <cell r="AQ121">
            <v>70.295</v>
          </cell>
        </row>
        <row r="122">
          <cell r="AN122">
            <v>17041.97675</v>
          </cell>
          <cell r="AO122">
            <v>16798.43043</v>
          </cell>
          <cell r="AP122">
            <v>17001.64822</v>
          </cell>
          <cell r="AQ122">
            <v>16889.666</v>
          </cell>
        </row>
        <row r="123">
          <cell r="AN123" t="str">
            <v> </v>
          </cell>
        </row>
        <row r="124">
          <cell r="AN124">
            <v>18124.86219</v>
          </cell>
          <cell r="AO124">
            <v>17879.61906</v>
          </cell>
          <cell r="AP124">
            <v>18459.57892</v>
          </cell>
          <cell r="AQ124">
            <v>18296.093</v>
          </cell>
        </row>
        <row r="125">
          <cell r="AN125" t="str">
            <v> </v>
          </cell>
        </row>
        <row r="126">
          <cell r="AN126">
            <v>2020.40183043785</v>
          </cell>
          <cell r="AO126">
            <v>2107.71679542038</v>
          </cell>
          <cell r="AP126">
            <v>2035.37225575657</v>
          </cell>
          <cell r="AQ126">
            <v>2009.56755</v>
          </cell>
        </row>
        <row r="127">
          <cell r="AN127">
            <v>2968.17</v>
          </cell>
          <cell r="AO127">
            <v>3047.092626832</v>
          </cell>
          <cell r="AP127">
            <v>2926.3024035165</v>
          </cell>
          <cell r="AQ127">
            <v>3186.7895448</v>
          </cell>
        </row>
        <row r="128">
          <cell r="AN128" t="str">
            <v> </v>
          </cell>
        </row>
        <row r="129">
          <cell r="AN129">
            <v>18124.86219</v>
          </cell>
          <cell r="AO129">
            <v>17879.61906</v>
          </cell>
          <cell r="AP129">
            <v>18459.57892</v>
          </cell>
          <cell r="AQ129">
            <v>18296.093</v>
          </cell>
        </row>
        <row r="130">
          <cell r="AN130">
            <v>17041.97675</v>
          </cell>
          <cell r="AO130">
            <v>16798.43043</v>
          </cell>
          <cell r="AP130">
            <v>17001.64822</v>
          </cell>
          <cell r="AQ130">
            <v>16889.666</v>
          </cell>
        </row>
        <row r="132">
          <cell r="AN132">
            <v>1830.586</v>
          </cell>
          <cell r="AO132">
            <v>1779.769</v>
          </cell>
          <cell r="AP132">
            <v>1837.545</v>
          </cell>
          <cell r="AQ132">
            <v>1947.263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</v>
          </cell>
        </row>
        <row r="27">
          <cell r="P27">
            <v>78.407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>
        <row r="18">
          <cell r="D18">
            <v>1</v>
          </cell>
          <cell r="E18" t="str">
            <v>Level Company</v>
          </cell>
        </row>
        <row r="19">
          <cell r="D19">
            <v>2</v>
          </cell>
        </row>
        <row r="20">
          <cell r="D20">
            <v>3</v>
          </cell>
        </row>
        <row r="21">
          <cell r="D21">
            <v>4</v>
          </cell>
        </row>
        <row r="22">
          <cell r="D22">
            <v>5</v>
          </cell>
        </row>
      </sheetData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Charleston"/>
    </sheetNames>
    <sheetDataSet>
      <sheetData sheetId="0" refreshError="1">
        <row r="1">
          <cell r="A1" t="str">
            <v>ESOG CHARLESTON</v>
          </cell>
          <cell r="N1" t="str">
            <v>ESOG CHARLESTON</v>
          </cell>
        </row>
        <row r="2">
          <cell r="A2" t="str">
            <v>STATOIL Flash Report  -   June 1997</v>
          </cell>
          <cell r="N2" t="str">
            <v>MONTHLY PRODUCTION ESTIMATE</v>
          </cell>
        </row>
        <row r="3">
          <cell r="N3" t="str">
            <v>DATA INPUT FORM</v>
          </cell>
        </row>
        <row r="6">
          <cell r="C6" t="str">
            <v>BTU</v>
          </cell>
          <cell r="D6" t="str">
            <v>GROSS SALES</v>
          </cell>
          <cell r="G6" t="str">
            <v>G &amp; C REVENUE</v>
          </cell>
          <cell r="I6" t="str">
            <v>WELLTENDING REVENUE</v>
          </cell>
        </row>
        <row r="7">
          <cell r="A7" t="str">
            <v>REVENUE</v>
          </cell>
          <cell r="C7" t="str">
            <v>CONV</v>
          </cell>
          <cell r="D7" t="str">
            <v>SALES M</v>
          </cell>
          <cell r="F7" t="str">
            <v>GROSS</v>
          </cell>
          <cell r="I7" t="str">
            <v>#</v>
          </cell>
          <cell r="J7" t="str">
            <v>AVERAGE</v>
          </cell>
          <cell r="L7" t="str">
            <v>LOE</v>
          </cell>
        </row>
        <row r="8">
          <cell r="B8" t="str">
            <v>PIPELINE</v>
          </cell>
          <cell r="C8" t="str">
            <v>FACTOR</v>
          </cell>
          <cell r="D8" t="str">
            <v>VOL (MCF)</v>
          </cell>
          <cell r="E8" t="str">
            <v>PRICE</v>
          </cell>
          <cell r="F8" t="str">
            <v>SALES</v>
          </cell>
          <cell r="G8" t="str">
            <v>RATE</v>
          </cell>
          <cell r="H8" t="str">
            <v>REVENUE</v>
          </cell>
          <cell r="I8" t="str">
            <v>WELLS</v>
          </cell>
          <cell r="J8" t="str">
            <v>RATE</v>
          </cell>
          <cell r="K8" t="str">
            <v>REVENUE</v>
          </cell>
          <cell r="L8" t="str">
            <v>RECOVERY</v>
          </cell>
          <cell r="N8" t="str">
            <v>DEPLETION RATE INFORMATION</v>
          </cell>
        </row>
        <row r="10">
          <cell r="A10" t="str">
            <v>TOTAL GAS</v>
          </cell>
          <cell r="B10" t="str">
            <v>CNG - New </v>
          </cell>
          <cell r="C10">
            <v>1.19</v>
          </cell>
          <cell r="D10">
            <v>39845.85</v>
          </cell>
          <cell r="E10">
            <v>2.41129628305081</v>
          </cell>
          <cell r="F10">
            <v>96080.15</v>
          </cell>
          <cell r="G10" t="str">
            <v> </v>
          </cell>
          <cell r="O10" t="str">
            <v>EXPLORATION RATE</v>
          </cell>
          <cell r="P10">
            <v>0.753</v>
          </cell>
          <cell r="Q10" t="str">
            <v>alv 1/7</v>
          </cell>
        </row>
        <row r="11">
          <cell r="B11" t="str">
            <v>CNG - Existing </v>
          </cell>
          <cell r="C11">
            <v>1.13</v>
          </cell>
          <cell r="D11">
            <v>11240.15</v>
          </cell>
          <cell r="E11">
            <v>2.41116444175567</v>
          </cell>
          <cell r="F11">
            <v>27101.85</v>
          </cell>
          <cell r="O11" t="str">
            <v>PRODUCTION RATE</v>
          </cell>
          <cell r="P11">
            <v>0.03</v>
          </cell>
          <cell r="Q11" t="str">
            <v>alv 1/7</v>
          </cell>
        </row>
        <row r="12">
          <cell r="B12" t="str">
            <v>TCO - New </v>
          </cell>
          <cell r="C12">
            <v>1.28</v>
          </cell>
          <cell r="D12">
            <v>16851</v>
          </cell>
          <cell r="E12">
            <v>2.55996676755089</v>
          </cell>
          <cell r="F12">
            <v>43138</v>
          </cell>
        </row>
        <row r="13">
          <cell r="B13" t="str">
            <v>TCO - Existing</v>
          </cell>
          <cell r="C13">
            <v>1.259</v>
          </cell>
          <cell r="D13">
            <v>65176</v>
          </cell>
          <cell r="E13">
            <v>2.53732969191113</v>
          </cell>
          <cell r="F13">
            <v>165373</v>
          </cell>
        </row>
        <row r="14">
          <cell r="B14" t="str">
            <v>Cabot - Lincon L - new</v>
          </cell>
          <cell r="C14">
            <v>1.21</v>
          </cell>
          <cell r="D14">
            <v>48318</v>
          </cell>
          <cell r="E14">
            <v>2.00860962788195</v>
          </cell>
          <cell r="F14">
            <v>97052</v>
          </cell>
          <cell r="N14" t="str">
            <v>ESOG SUMMARY  ESTIMATED REPORT</v>
          </cell>
        </row>
        <row r="15">
          <cell r="B15" t="str">
            <v>New River - new</v>
          </cell>
          <cell r="C15">
            <v>1.062</v>
          </cell>
          <cell r="D15">
            <v>6932</v>
          </cell>
          <cell r="E15">
            <v>2.283179457588</v>
          </cell>
          <cell r="F15">
            <v>15827</v>
          </cell>
          <cell r="P15" t="str">
            <v>Volumes (Mcf)</v>
          </cell>
          <cell r="Q15" t="str">
            <v>Dollars</v>
          </cell>
        </row>
        <row r="16">
          <cell r="B16" t="str">
            <v>External</v>
          </cell>
          <cell r="D16">
            <v>40313</v>
          </cell>
          <cell r="E16">
            <v>2.26857341304294</v>
          </cell>
          <cell r="F16">
            <v>91453</v>
          </cell>
        </row>
        <row r="17">
          <cell r="B17" t="str">
            <v>Internal</v>
          </cell>
          <cell r="D17">
            <v>0</v>
          </cell>
          <cell r="E17">
            <v>0</v>
          </cell>
          <cell r="F17">
            <v>0</v>
          </cell>
          <cell r="N17" t="str">
            <v>CNG </v>
          </cell>
          <cell r="P17">
            <v>51086</v>
          </cell>
          <cell r="Q17">
            <v>123182</v>
          </cell>
          <cell r="R17">
            <v>2.41126727479153</v>
          </cell>
          <cell r="S17" t="str">
            <v>MAL 05/07</v>
          </cell>
        </row>
        <row r="18">
          <cell r="B18" t="str">
            <v>TCO/CES /CNG- Gathering charge</v>
          </cell>
          <cell r="D18" t="str">
            <v> </v>
          </cell>
          <cell r="F18">
            <v>-23900</v>
          </cell>
          <cell r="N18" t="str">
            <v>TCO </v>
          </cell>
          <cell r="P18">
            <v>82027</v>
          </cell>
          <cell r="Q18">
            <v>208511</v>
          </cell>
          <cell r="R18">
            <v>2.54198007972985</v>
          </cell>
          <cell r="S18" t="str">
            <v>MAL 05/07</v>
          </cell>
        </row>
        <row r="19">
          <cell r="B19" t="str">
            <v> </v>
          </cell>
          <cell r="D19" t="str">
            <v> </v>
          </cell>
          <cell r="F19" t="str">
            <v> </v>
          </cell>
          <cell r="S19" t="str">
            <v> </v>
          </cell>
        </row>
        <row r="20">
          <cell r="A20" t="str">
            <v>Total Gas</v>
          </cell>
          <cell r="D20">
            <v>228676</v>
          </cell>
          <cell r="E20">
            <v>2.2395222935507</v>
          </cell>
          <cell r="F20">
            <v>512125</v>
          </cell>
          <cell r="N20" t="str">
            <v>Collections - Alexandria</v>
          </cell>
          <cell r="P20">
            <v>228676</v>
          </cell>
          <cell r="Q20">
            <v>536025</v>
          </cell>
          <cell r="R20">
            <v>2.34403697808253</v>
          </cell>
          <cell r="S20" t="str">
            <v>MAL 05/07</v>
          </cell>
        </row>
        <row r="21">
          <cell r="N21" t="str">
            <v>Collections - Charleston</v>
          </cell>
          <cell r="R21" t="str">
            <v> </v>
          </cell>
          <cell r="S21" t="str">
            <v> </v>
          </cell>
        </row>
        <row r="22">
          <cell r="A22" t="str">
            <v>LESS: THIRD PARTY</v>
          </cell>
          <cell r="D22">
            <v>-7100</v>
          </cell>
          <cell r="E22">
            <v>3.13267605633803</v>
          </cell>
          <cell r="F22">
            <v>-22242</v>
          </cell>
          <cell r="N22" t="str">
            <v>Total payments</v>
          </cell>
          <cell r="P22">
            <v>-7100</v>
          </cell>
          <cell r="Q22">
            <v>-46142</v>
          </cell>
          <cell r="R22">
            <v>6.49887323943662</v>
          </cell>
          <cell r="S22" t="str">
            <v>MAL 05/07</v>
          </cell>
        </row>
        <row r="24">
          <cell r="D24" t="str">
            <v> </v>
          </cell>
          <cell r="F24" t="str">
            <v> </v>
          </cell>
          <cell r="N24" t="str">
            <v>Collections - External</v>
          </cell>
          <cell r="P24">
            <v>95563</v>
          </cell>
          <cell r="Q24">
            <v>204332</v>
          </cell>
          <cell r="R24">
            <v>2.13819155949478</v>
          </cell>
        </row>
        <row r="25">
          <cell r="A25" t="str">
            <v>NET EQUITY GAS</v>
          </cell>
          <cell r="D25">
            <v>221576</v>
          </cell>
          <cell r="E25">
            <v>2.21090280535798</v>
          </cell>
          <cell r="F25">
            <v>489883</v>
          </cell>
          <cell r="G25">
            <v>0.25</v>
          </cell>
          <cell r="H25">
            <v>55394</v>
          </cell>
          <cell r="I25">
            <v>460</v>
          </cell>
          <cell r="J25">
            <v>200</v>
          </cell>
          <cell r="K25">
            <v>92000</v>
          </cell>
          <cell r="N25" t="str">
            <v>Net Revenue volumes (Mcf)</v>
          </cell>
          <cell r="P25">
            <v>221576</v>
          </cell>
          <cell r="Q25">
            <v>489883</v>
          </cell>
          <cell r="R25">
            <v>2.21090280535798</v>
          </cell>
        </row>
        <row r="26">
          <cell r="C26" t="str">
            <v> </v>
          </cell>
          <cell r="S26" t="str">
            <v> </v>
          </cell>
        </row>
        <row r="27">
          <cell r="N27" t="str">
            <v>ESOG SHARE</v>
          </cell>
          <cell r="P27" t="str">
            <v> </v>
          </cell>
        </row>
        <row r="28">
          <cell r="N28" t="str">
            <v>(from prior month final data)</v>
          </cell>
        </row>
        <row r="29">
          <cell r="A29" t="str">
            <v>DISTRIBUTION</v>
          </cell>
          <cell r="C29" t="str">
            <v>RI/ORRI</v>
          </cell>
          <cell r="G29" t="str">
            <v>WI</v>
          </cell>
          <cell r="J29" t="str">
            <v>SUMMARY</v>
          </cell>
          <cell r="N29" t="str">
            <v>ESOG ORI</v>
          </cell>
          <cell r="P29">
            <v>0</v>
          </cell>
        </row>
        <row r="30">
          <cell r="B30" t="str">
            <v>ESOG</v>
          </cell>
          <cell r="D30" t="str">
            <v>NON-ESOG</v>
          </cell>
          <cell r="F30" t="str">
            <v>ESOG</v>
          </cell>
          <cell r="H30" t="str">
            <v>NON-ESOG</v>
          </cell>
          <cell r="J30" t="str">
            <v>ESOG Volumes:</v>
          </cell>
          <cell r="N30" t="str">
            <v>NON ESOG ORI - existing only</v>
          </cell>
          <cell r="P30">
            <v>0.08</v>
          </cell>
          <cell r="Q30" t="str">
            <v> </v>
          </cell>
        </row>
        <row r="31">
          <cell r="B31" t="str">
            <v>@</v>
          </cell>
          <cell r="C31">
            <v>0</v>
          </cell>
          <cell r="D31" t="str">
            <v>@</v>
          </cell>
          <cell r="E31">
            <v>0.08</v>
          </cell>
          <cell r="F31" t="str">
            <v>Existing @</v>
          </cell>
          <cell r="G31">
            <v>0.92</v>
          </cell>
          <cell r="H31" t="str">
            <v>@</v>
          </cell>
          <cell r="I31">
            <v>0</v>
          </cell>
          <cell r="J31" t="str">
            <v>   ORI</v>
          </cell>
          <cell r="K31">
            <v>0</v>
          </cell>
          <cell r="N31" t="str">
            <v>NET LEASE- EXISTING</v>
          </cell>
          <cell r="P31">
            <v>0.92</v>
          </cell>
          <cell r="Q31" t="str">
            <v> </v>
          </cell>
        </row>
        <row r="32">
          <cell r="F32" t="str">
            <v>New @</v>
          </cell>
          <cell r="G32">
            <v>0.9768</v>
          </cell>
          <cell r="N32" t="str">
            <v>ESOG WI</v>
          </cell>
          <cell r="P32">
            <v>1</v>
          </cell>
        </row>
        <row r="33">
          <cell r="B33" t="str">
            <v>VOLUMES</v>
          </cell>
          <cell r="C33" t="str">
            <v>$</v>
          </cell>
          <cell r="D33" t="str">
            <v>VOLUMES</v>
          </cell>
          <cell r="E33" t="str">
            <v>$</v>
          </cell>
          <cell r="F33" t="str">
            <v>VOLUMES</v>
          </cell>
          <cell r="G33" t="str">
            <v>$</v>
          </cell>
          <cell r="H33" t="str">
            <v>VOLUMES</v>
          </cell>
          <cell r="I33" t="str">
            <v>$</v>
          </cell>
          <cell r="J33" t="str">
            <v>   WI</v>
          </cell>
          <cell r="K33">
            <v>210208.50108</v>
          </cell>
          <cell r="L33">
            <v>210208.50108</v>
          </cell>
          <cell r="N33" t="str">
            <v>NON-ESOG WI</v>
          </cell>
          <cell r="P33">
            <v>0</v>
          </cell>
        </row>
        <row r="34">
          <cell r="A34" t="str">
            <v>Existing Volumes</v>
          </cell>
          <cell r="D34">
            <v>8770.332</v>
          </cell>
          <cell r="E34">
            <v>20934.868</v>
          </cell>
          <cell r="F34">
            <v>100858.818</v>
          </cell>
          <cell r="G34">
            <v>240750.982</v>
          </cell>
          <cell r="N34" t="str">
            <v>NET LEASE - NEW</v>
          </cell>
          <cell r="P34">
            <v>0.9768</v>
          </cell>
          <cell r="Q34" t="str">
            <v> </v>
          </cell>
        </row>
        <row r="35">
          <cell r="A35" t="str">
            <v>New Volumes</v>
          </cell>
          <cell r="D35">
            <v>2597.16692</v>
          </cell>
          <cell r="E35">
            <v>5848.65388</v>
          </cell>
          <cell r="F35">
            <v>109349.68308</v>
          </cell>
          <cell r="G35">
            <v>222348.49612</v>
          </cell>
        </row>
        <row r="36">
          <cell r="A36" t="str">
            <v>GROSS VOLUMES</v>
          </cell>
          <cell r="B36">
            <v>0</v>
          </cell>
          <cell r="C36">
            <v>0</v>
          </cell>
          <cell r="D36">
            <v>11367.49892</v>
          </cell>
          <cell r="E36">
            <v>26783.52188</v>
          </cell>
          <cell r="F36">
            <v>210208.50108</v>
          </cell>
          <cell r="G36">
            <v>463099.47812</v>
          </cell>
          <cell r="H36">
            <v>0</v>
          </cell>
          <cell r="I36">
            <v>0</v>
          </cell>
          <cell r="N36" t="str">
            <v>NEW PRODUCITON</v>
          </cell>
        </row>
        <row r="37">
          <cell r="A37" t="str">
            <v>LESS:</v>
          </cell>
        </row>
        <row r="38">
          <cell r="A38" t="str">
            <v>     G &amp; C internal</v>
          </cell>
          <cell r="C38">
            <v>0</v>
          </cell>
          <cell r="E38">
            <v>0</v>
          </cell>
          <cell r="G38">
            <v>-55394</v>
          </cell>
          <cell r="I38">
            <v>0</v>
          </cell>
          <cell r="J38" t="str">
            <v>ESOG Gross Sales:</v>
          </cell>
        </row>
        <row r="39">
          <cell r="A39" t="str">
            <v>     WELLTENDING</v>
          </cell>
          <cell r="G39">
            <v>-92000</v>
          </cell>
          <cell r="I39">
            <v>0</v>
          </cell>
          <cell r="J39" t="str">
            <v>   ORI</v>
          </cell>
          <cell r="K39">
            <v>0</v>
          </cell>
        </row>
        <row r="40">
          <cell r="A40" t="str">
            <v>     SEVERANCE @ 4.5% of revenue</v>
          </cell>
          <cell r="G40">
            <v>-22044.735</v>
          </cell>
          <cell r="I40">
            <v>0</v>
          </cell>
          <cell r="J40" t="str">
            <v>   WI</v>
          </cell>
          <cell r="K40">
            <v>463099.47812</v>
          </cell>
          <cell r="L40">
            <v>463099.47812</v>
          </cell>
          <cell r="S40" t="str">
            <v> </v>
          </cell>
        </row>
        <row r="41">
          <cell r="A41" t="str">
            <v>     PROPERTY ($9300+.09 new volumes)</v>
          </cell>
          <cell r="G41">
            <v>-19141.4714772</v>
          </cell>
          <cell r="I41">
            <v>0</v>
          </cell>
          <cell r="J41" t="str">
            <v>Investors Payable:</v>
          </cell>
        </row>
        <row r="42">
          <cell r="J42" t="str">
            <v>   ORI</v>
          </cell>
          <cell r="K42">
            <v>26783.52188</v>
          </cell>
        </row>
        <row r="43">
          <cell r="A43" t="str">
            <v>NET REVENUE</v>
          </cell>
          <cell r="B43">
            <v>0</v>
          </cell>
          <cell r="C43">
            <v>0</v>
          </cell>
          <cell r="D43">
            <v>11367.49892</v>
          </cell>
          <cell r="E43">
            <v>26783.52188</v>
          </cell>
          <cell r="F43">
            <v>210208.50108</v>
          </cell>
          <cell r="G43">
            <v>274519.2716428</v>
          </cell>
          <cell r="I43">
            <v>0</v>
          </cell>
          <cell r="J43" t="str">
            <v>   WI</v>
          </cell>
          <cell r="K43">
            <v>0</v>
          </cell>
          <cell r="L43">
            <v>26783.52188</v>
          </cell>
        </row>
        <row r="45">
          <cell r="B45" t="str">
            <v>DEPLETION:</v>
          </cell>
          <cell r="F45" t="str">
            <v>ESOG SHRINK $ LOSS:</v>
          </cell>
          <cell r="H45" t="str">
            <v>n/a</v>
          </cell>
        </row>
        <row r="46">
          <cell r="B46" t="str">
            <v>   ESOG Volumes</v>
          </cell>
          <cell r="D46">
            <v>210208.50108</v>
          </cell>
        </row>
        <row r="47">
          <cell r="B47" t="str">
            <v>          Exploration Rate</v>
          </cell>
          <cell r="D47">
            <v>0.753</v>
          </cell>
          <cell r="E47">
            <v>158287.00131324</v>
          </cell>
          <cell r="S47" t="str">
            <v> </v>
          </cell>
        </row>
        <row r="48">
          <cell r="B48" t="str">
            <v>          Production Rate</v>
          </cell>
          <cell r="D48">
            <v>0.03</v>
          </cell>
          <cell r="E48">
            <v>6306.2550324</v>
          </cell>
          <cell r="S48" t="str">
            <v> </v>
          </cell>
        </row>
        <row r="49">
          <cell r="B49" t="str">
            <v>               TOTAL</v>
          </cell>
          <cell r="E49">
            <v>164593.25634564</v>
          </cell>
          <cell r="S49" t="str">
            <v> </v>
          </cell>
        </row>
        <row r="50">
          <cell r="L50" t="str">
            <v> </v>
          </cell>
          <cell r="S50" t="str">
            <v> </v>
          </cell>
        </row>
        <row r="53">
          <cell r="A53" t="str">
            <v> </v>
          </cell>
          <cell r="N53" t="str">
            <v>New Production:</v>
          </cell>
        </row>
        <row r="54">
          <cell r="A54" t="str">
            <v>Page 6 - b</v>
          </cell>
          <cell r="N54" t="str">
            <v>      CNG </v>
          </cell>
          <cell r="P54">
            <v>41943</v>
          </cell>
          <cell r="Q54">
            <v>101137</v>
          </cell>
          <cell r="R54">
            <v>2.41129628305081</v>
          </cell>
          <cell r="S54" t="str">
            <v>MAL 05/07</v>
          </cell>
        </row>
        <row r="55">
          <cell r="N55" t="str">
            <v>      TCO </v>
          </cell>
          <cell r="P55">
            <v>16851</v>
          </cell>
          <cell r="Q55">
            <v>43138</v>
          </cell>
          <cell r="R55">
            <v>2.55996676755089</v>
          </cell>
          <cell r="S55" t="str">
            <v>MAL 05/07</v>
          </cell>
        </row>
        <row r="56">
          <cell r="N56" t="str">
            <v>External:</v>
          </cell>
        </row>
        <row r="57">
          <cell r="N57" t="str">
            <v>      Cabot - Lincolnland </v>
          </cell>
          <cell r="P57">
            <v>48318</v>
          </cell>
          <cell r="Q57">
            <v>97052</v>
          </cell>
          <cell r="R57">
            <v>2.00860962788195</v>
          </cell>
          <cell r="S57" t="str">
            <v>MAL 05/07</v>
          </cell>
        </row>
        <row r="58">
          <cell r="N58" t="str">
            <v>      WV Power - New River</v>
          </cell>
          <cell r="P58">
            <v>6932</v>
          </cell>
          <cell r="Q58">
            <v>15827</v>
          </cell>
          <cell r="R58">
            <v>2.283179457588</v>
          </cell>
          <cell r="S58" t="str">
            <v>MAL 05/07</v>
          </cell>
        </row>
        <row r="59">
          <cell r="N59" t="str">
            <v>Total External</v>
          </cell>
          <cell r="P59">
            <v>55250</v>
          </cell>
          <cell r="Q59">
            <v>112879</v>
          </cell>
          <cell r="R59">
            <v>2.04305882352941</v>
          </cell>
        </row>
        <row r="60">
          <cell r="N60" t="str">
            <v>Total New Production</v>
          </cell>
          <cell r="P60">
            <v>114044</v>
          </cell>
          <cell r="Q60">
            <v>257154</v>
          </cell>
        </row>
        <row r="61">
          <cell r="N61" t="str">
            <v>Page 6 - b - 1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forecast"/>
      <sheetName val="forecast% Adj Gross"/>
      <sheetName val="forecast % Net Sales"/>
      <sheetName val="Forecast2"/>
      <sheetName val="forecast% Adj Gross2"/>
      <sheetName val="forecast % Net Sales2"/>
      <sheetName val="download"/>
      <sheetName val="download2"/>
      <sheetName val="download3"/>
      <sheetName val="Compa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>
        <row r="8">
          <cell r="A8" t="str">
            <v>Adjusted Total Simmons Company</v>
          </cell>
        </row>
        <row r="9">
          <cell r="A9" t="str">
            <v>Total Plants</v>
          </cell>
        </row>
        <row r="10">
          <cell r="A10" t="str">
            <v>Eastern Division</v>
          </cell>
        </row>
        <row r="11">
          <cell r="A11" t="str">
            <v>Columbus</v>
          </cell>
        </row>
        <row r="12">
          <cell r="A12" t="str">
            <v>Piscataway</v>
          </cell>
        </row>
        <row r="13">
          <cell r="A13" t="str">
            <v>Atlanta</v>
          </cell>
        </row>
        <row r="14">
          <cell r="A14" t="str">
            <v>Jacksonville</v>
          </cell>
        </row>
        <row r="15">
          <cell r="A15" t="str">
            <v>Janesville</v>
          </cell>
        </row>
        <row r="16">
          <cell r="A16" t="str">
            <v>Springfield</v>
          </cell>
        </row>
        <row r="17">
          <cell r="A17" t="str">
            <v>Charlotte</v>
          </cell>
        </row>
        <row r="18">
          <cell r="A18" t="str">
            <v>Fredericksburg</v>
          </cell>
        </row>
        <row r="19">
          <cell r="A19" t="str">
            <v>Western Division</v>
          </cell>
        </row>
        <row r="20">
          <cell r="A20" t="str">
            <v>Kansas City</v>
          </cell>
        </row>
        <row r="21">
          <cell r="A21" t="str">
            <v>San Leandro</v>
          </cell>
        </row>
        <row r="22">
          <cell r="A22" t="str">
            <v>Los Angeles</v>
          </cell>
        </row>
        <row r="23">
          <cell r="A23" t="str">
            <v>Honolulu</v>
          </cell>
        </row>
        <row r="24">
          <cell r="A24" t="str">
            <v>Dallas</v>
          </cell>
        </row>
        <row r="25">
          <cell r="A25" t="str">
            <v>Denver</v>
          </cell>
        </row>
        <row r="26">
          <cell r="A26" t="str">
            <v>Seattle</v>
          </cell>
        </row>
        <row r="27">
          <cell r="A27" t="str">
            <v>Salt Lake City</v>
          </cell>
        </row>
        <row r="28">
          <cell r="A28" t="str">
            <v>Phoenix</v>
          </cell>
        </row>
        <row r="29">
          <cell r="A29" t="str">
            <v>Puerto Rico</v>
          </cell>
        </row>
        <row r="30">
          <cell r="A30" t="str">
            <v>Southwest Region</v>
          </cell>
        </row>
        <row r="31">
          <cell r="A31" t="str">
            <v>Southeast Region</v>
          </cell>
        </row>
        <row r="32">
          <cell r="A32" t="str">
            <v>South Central Region</v>
          </cell>
        </row>
        <row r="33">
          <cell r="A33" t="str">
            <v>Northwest Region</v>
          </cell>
        </row>
        <row r="34">
          <cell r="A34" t="str">
            <v>Northeast Region</v>
          </cell>
        </row>
        <row r="35">
          <cell r="A35" t="str">
            <v>North Central Region</v>
          </cell>
        </row>
        <row r="36">
          <cell r="A36" t="str">
            <v>Carribean Region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Employee Input"/>
      <sheetName val="HR Salary Info"/>
      <sheetName val="Op Inc"/>
      <sheetName val="4+8 Op Inc"/>
      <sheetName val="2+10 Op Inc"/>
      <sheetName val="2019 Budget"/>
      <sheetName val="Other Factor"/>
      <sheetName val="Shared_Services_by_Owner"/>
      <sheetName val="EPS"/>
      <sheetName val="2+10 topsides"/>
      <sheetName val="Bonus Weighting"/>
      <sheetName val="ST bonus Calc"/>
      <sheetName val="JM - Special"/>
      <sheetName val="LT bonus input"/>
      <sheetName val="LT bonus calc"/>
      <sheetName val="LT Shares Input"/>
      <sheetName val="Dept Lookup"/>
      <sheetName val="JE Output_rev"/>
      <sheetName val="JE_CYACCR EXECS"/>
      <sheetName val="Journal Entry Output"/>
      <sheetName val="LT Cash Balances"/>
      <sheetName val="Summary"/>
      <sheetName val="Steve T Summary"/>
      <sheetName val="Beth C Summary"/>
      <sheetName val="FL Summary"/>
      <sheetName val="Jim M Summary"/>
      <sheetName val="Mark E Summary"/>
      <sheetName val="SL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A3" t="str">
            <v>Householder, Jeffry M.</v>
          </cell>
        </row>
        <row r="10">
          <cell r="Q10" t="str">
            <v>DE00</v>
          </cell>
          <cell r="R10" t="str">
            <v>MG110</v>
          </cell>
          <cell r="S10">
            <v>61</v>
          </cell>
          <cell r="T10">
            <v>0.61</v>
          </cell>
        </row>
        <row r="11">
          <cell r="Q11" t="str">
            <v>MD00</v>
          </cell>
          <cell r="R11" t="str">
            <v>MG110</v>
          </cell>
          <cell r="S11">
            <v>17</v>
          </cell>
          <cell r="T11">
            <v>0.17</v>
          </cell>
        </row>
        <row r="12">
          <cell r="Q12" t="str">
            <v>WC00</v>
          </cell>
          <cell r="R12" t="str">
            <v>MG110</v>
          </cell>
          <cell r="S12">
            <v>22</v>
          </cell>
          <cell r="T12">
            <v>0.22</v>
          </cell>
        </row>
        <row r="13">
          <cell r="Q13" t="str">
            <v>DE00</v>
          </cell>
          <cell r="R13" t="str">
            <v>MG128</v>
          </cell>
          <cell r="S13">
            <v>73</v>
          </cell>
          <cell r="T13">
            <v>0.73</v>
          </cell>
        </row>
        <row r="14">
          <cell r="Q14" t="str">
            <v>MD00</v>
          </cell>
          <cell r="R14" t="str">
            <v>MG128</v>
          </cell>
          <cell r="S14">
            <v>10</v>
          </cell>
          <cell r="T14">
            <v>0.1</v>
          </cell>
        </row>
        <row r="15">
          <cell r="Q15" t="str">
            <v>WC00</v>
          </cell>
          <cell r="R15" t="str">
            <v>MG128</v>
          </cell>
          <cell r="S15">
            <v>17</v>
          </cell>
          <cell r="T15">
            <v>0.17</v>
          </cell>
        </row>
      </sheetData>
      <sheetData sheetId="18" refreshError="1">
        <row r="87">
          <cell r="A87" t="str">
            <v>MG901</v>
          </cell>
          <cell r="B87" t="str">
            <v>Householder, Jeffry M.</v>
          </cell>
          <cell r="C87">
            <v>35877</v>
          </cell>
          <cell r="D87">
            <v>520</v>
          </cell>
          <cell r="E87">
            <v>1794</v>
          </cell>
          <cell r="F87">
            <v>0</v>
          </cell>
          <cell r="G87">
            <v>0</v>
          </cell>
          <cell r="H87">
            <v>0</v>
          </cell>
        </row>
        <row r="88">
          <cell r="A88" t="str">
            <v>MG903</v>
          </cell>
          <cell r="B88" t="str">
            <v>Cooper, Beth W.</v>
          </cell>
          <cell r="C88">
            <v>16909</v>
          </cell>
          <cell r="D88">
            <v>245</v>
          </cell>
          <cell r="E88">
            <v>1015</v>
          </cell>
          <cell r="F88">
            <v>0</v>
          </cell>
          <cell r="G88">
            <v>0</v>
          </cell>
          <cell r="H88">
            <v>0</v>
          </cell>
        </row>
        <row r="89">
          <cell r="A89" t="str">
            <v>MG906</v>
          </cell>
          <cell r="B89" t="str">
            <v>Moriarty, Jim</v>
          </cell>
          <cell r="C89">
            <v>17185</v>
          </cell>
          <cell r="D89">
            <v>249</v>
          </cell>
          <cell r="E89">
            <v>1031</v>
          </cell>
          <cell r="F89">
            <v>0</v>
          </cell>
          <cell r="G89">
            <v>0</v>
          </cell>
          <cell r="H89">
            <v>0</v>
          </cell>
        </row>
        <row r="90">
          <cell r="A90" t="str">
            <v>MG908</v>
          </cell>
          <cell r="B90" t="str">
            <v>Gadgil, Vik</v>
          </cell>
          <cell r="C90">
            <v>8260</v>
          </cell>
          <cell r="D90">
            <v>120</v>
          </cell>
          <cell r="E90">
            <v>496</v>
          </cell>
          <cell r="F90">
            <v>0</v>
          </cell>
          <cell r="G90">
            <v>0</v>
          </cell>
          <cell r="H90">
            <v>0</v>
          </cell>
        </row>
        <row r="91">
          <cell r="A91" t="str">
            <v>MG770</v>
          </cell>
          <cell r="B91" t="str">
            <v>Thompson, Stephen C.</v>
          </cell>
          <cell r="C91">
            <v>9375</v>
          </cell>
          <cell r="D91">
            <v>136</v>
          </cell>
          <cell r="E91">
            <v>563</v>
          </cell>
          <cell r="F91">
            <v>0</v>
          </cell>
          <cell r="G91">
            <v>0</v>
          </cell>
          <cell r="H91">
            <v>0</v>
          </cell>
        </row>
        <row r="92">
          <cell r="A92" t="str">
            <v>MG713</v>
          </cell>
          <cell r="B92" t="str">
            <v>Webber, Kevin J.</v>
          </cell>
          <cell r="C92">
            <v>8447</v>
          </cell>
          <cell r="D92">
            <v>122</v>
          </cell>
          <cell r="E92">
            <v>507</v>
          </cell>
          <cell r="F92">
            <v>13232</v>
          </cell>
          <cell r="G92">
            <v>192</v>
          </cell>
          <cell r="H92">
            <v>794</v>
          </cell>
        </row>
        <row r="93">
          <cell r="A93" t="str">
            <v>MG909</v>
          </cell>
          <cell r="B93" t="str">
            <v>Anatrella, Louis J.</v>
          </cell>
          <cell r="C93">
            <v>8725</v>
          </cell>
          <cell r="D93">
            <v>127</v>
          </cell>
          <cell r="E93">
            <v>524</v>
          </cell>
          <cell r="F93">
            <v>0</v>
          </cell>
          <cell r="G93">
            <v>0</v>
          </cell>
          <cell r="H93">
            <v>0</v>
          </cell>
        </row>
        <row r="95">
          <cell r="A95" t="str">
            <v>MG904</v>
          </cell>
          <cell r="B95" t="str">
            <v>Steinmetz, Joe </v>
          </cell>
          <cell r="C95">
            <v>4811</v>
          </cell>
          <cell r="D95">
            <v>70</v>
          </cell>
          <cell r="E95">
            <v>289</v>
          </cell>
          <cell r="F95">
            <v>18464</v>
          </cell>
          <cell r="G95">
            <v>268</v>
          </cell>
          <cell r="H95">
            <v>1108</v>
          </cell>
        </row>
        <row r="96">
          <cell r="A96" t="str">
            <v>TM900</v>
          </cell>
          <cell r="B96" t="str">
            <v>Mahn, Thomas E.</v>
          </cell>
          <cell r="C96">
            <v>3818</v>
          </cell>
          <cell r="D96">
            <v>55</v>
          </cell>
          <cell r="E96">
            <v>229</v>
          </cell>
          <cell r="F96">
            <v>16222</v>
          </cell>
          <cell r="G96">
            <v>235</v>
          </cell>
          <cell r="H96">
            <v>973</v>
          </cell>
        </row>
        <row r="97">
          <cell r="A97" t="str">
            <v>RA901</v>
          </cell>
          <cell r="B97" t="str">
            <v>Martin, Cheryl</v>
          </cell>
          <cell r="C97">
            <v>4818</v>
          </cell>
          <cell r="D97">
            <v>70</v>
          </cell>
          <cell r="E97">
            <v>289</v>
          </cell>
          <cell r="F97">
            <v>16852</v>
          </cell>
          <cell r="G97">
            <v>244</v>
          </cell>
          <cell r="H97">
            <v>1011</v>
          </cell>
        </row>
        <row r="98">
          <cell r="A98" t="str">
            <v>MG100</v>
          </cell>
          <cell r="B98" t="str">
            <v>Tietbohl, Jeffrey R.</v>
          </cell>
          <cell r="C98">
            <v>4529</v>
          </cell>
          <cell r="D98">
            <v>66</v>
          </cell>
          <cell r="E98">
            <v>272</v>
          </cell>
          <cell r="F98">
            <v>18315</v>
          </cell>
          <cell r="G98">
            <v>266</v>
          </cell>
          <cell r="H98">
            <v>1099</v>
          </cell>
        </row>
        <row r="99">
          <cell r="A99" t="str">
            <v>MG110</v>
          </cell>
          <cell r="B99" t="str">
            <v>Socarras, Aleida</v>
          </cell>
          <cell r="C99">
            <v>4352</v>
          </cell>
          <cell r="D99">
            <v>63</v>
          </cell>
          <cell r="E99">
            <v>261</v>
          </cell>
          <cell r="F99">
            <v>21293</v>
          </cell>
          <cell r="G99">
            <v>309</v>
          </cell>
          <cell r="H99">
            <v>1278</v>
          </cell>
        </row>
        <row r="100">
          <cell r="A100" t="str">
            <v>A1501</v>
          </cell>
          <cell r="B100" t="str">
            <v>Ward, Doug</v>
          </cell>
          <cell r="C100">
            <v>4353</v>
          </cell>
          <cell r="D100">
            <v>63</v>
          </cell>
          <cell r="E100">
            <v>0</v>
          </cell>
          <cell r="F100">
            <v>16843</v>
          </cell>
          <cell r="G100">
            <v>244</v>
          </cell>
          <cell r="H100">
            <v>0</v>
          </cell>
        </row>
        <row r="101">
          <cell r="A101" t="str">
            <v>MG910</v>
          </cell>
          <cell r="B101" t="str">
            <v>Eisenhower, Mark</v>
          </cell>
          <cell r="C101">
            <v>5408</v>
          </cell>
          <cell r="D101">
            <v>78</v>
          </cell>
          <cell r="E101">
            <v>324</v>
          </cell>
          <cell r="F101">
            <v>22119</v>
          </cell>
          <cell r="G101">
            <v>321</v>
          </cell>
          <cell r="H101">
            <v>1327</v>
          </cell>
        </row>
        <row r="102">
          <cell r="A102" t="str">
            <v>SP900</v>
          </cell>
          <cell r="B102" t="str">
            <v>Lewnard, John</v>
          </cell>
          <cell r="C102">
            <v>5640</v>
          </cell>
          <cell r="D102">
            <v>82</v>
          </cell>
          <cell r="E102">
            <v>338</v>
          </cell>
          <cell r="F102">
            <v>21898</v>
          </cell>
          <cell r="G102">
            <v>318</v>
          </cell>
          <cell r="H102">
            <v>1314</v>
          </cell>
        </row>
        <row r="103">
          <cell r="A103" t="str">
            <v>MG200</v>
          </cell>
          <cell r="B103" t="str">
            <v>Hesson, Andrew R.</v>
          </cell>
          <cell r="C103">
            <v>2730</v>
          </cell>
          <cell r="D103">
            <v>40</v>
          </cell>
          <cell r="E103">
            <v>164</v>
          </cell>
          <cell r="F103">
            <v>17267</v>
          </cell>
          <cell r="G103">
            <v>250</v>
          </cell>
          <cell r="H103">
            <v>1036</v>
          </cell>
        </row>
        <row r="104">
          <cell r="A104" t="str">
            <v>MG913</v>
          </cell>
          <cell r="B104" t="str">
            <v>Galtman, Michael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6">
          <cell r="A106" t="str">
            <v>GM410</v>
          </cell>
          <cell r="B106" t="str">
            <v>Kennedy, Barry</v>
          </cell>
          <cell r="C106">
            <v>2856</v>
          </cell>
          <cell r="D106">
            <v>41</v>
          </cell>
          <cell r="E106">
            <v>171</v>
          </cell>
          <cell r="F106">
            <v>12133</v>
          </cell>
          <cell r="G106">
            <v>176</v>
          </cell>
          <cell r="H106">
            <v>728</v>
          </cell>
        </row>
        <row r="107">
          <cell r="A107" t="str">
            <v>MG771</v>
          </cell>
          <cell r="B107" t="str">
            <v>Carter, Nicole</v>
          </cell>
          <cell r="C107">
            <v>1816</v>
          </cell>
          <cell r="D107">
            <v>26</v>
          </cell>
          <cell r="E107">
            <v>54</v>
          </cell>
          <cell r="F107">
            <v>13505</v>
          </cell>
          <cell r="G107">
            <v>196</v>
          </cell>
          <cell r="H107">
            <v>405</v>
          </cell>
        </row>
        <row r="108">
          <cell r="A108" t="str">
            <v>MG400</v>
          </cell>
          <cell r="B108" t="str">
            <v>Cassell, Michael</v>
          </cell>
          <cell r="C108">
            <v>3459</v>
          </cell>
          <cell r="D108">
            <v>50</v>
          </cell>
          <cell r="E108">
            <v>208</v>
          </cell>
          <cell r="F108">
            <v>10382</v>
          </cell>
          <cell r="G108">
            <v>151</v>
          </cell>
          <cell r="H108">
            <v>623</v>
          </cell>
        </row>
        <row r="109">
          <cell r="A109" t="str">
            <v>PS300</v>
          </cell>
          <cell r="B109" t="str">
            <v>Hancock, William D.</v>
          </cell>
          <cell r="C109">
            <v>6962</v>
          </cell>
          <cell r="D109">
            <v>100</v>
          </cell>
          <cell r="E109">
            <v>418</v>
          </cell>
          <cell r="F109">
            <v>22221</v>
          </cell>
          <cell r="G109">
            <v>322</v>
          </cell>
          <cell r="H109">
            <v>1334</v>
          </cell>
        </row>
        <row r="111">
          <cell r="A111" t="str">
            <v>MG128</v>
          </cell>
          <cell r="B111" t="str">
            <v>Breakie, Shane</v>
          </cell>
          <cell r="C111">
            <v>4659</v>
          </cell>
          <cell r="D111">
            <v>68</v>
          </cell>
          <cell r="E111">
            <v>280</v>
          </cell>
          <cell r="F111">
            <v>17184</v>
          </cell>
          <cell r="G111">
            <v>249</v>
          </cell>
          <cell r="H111">
            <v>1031</v>
          </cell>
        </row>
        <row r="112">
          <cell r="A112" t="str">
            <v>HR900</v>
          </cell>
          <cell r="B112" t="str">
            <v>Rudloff, Devon</v>
          </cell>
          <cell r="C112">
            <v>3051</v>
          </cell>
          <cell r="D112">
            <v>44</v>
          </cell>
          <cell r="E112">
            <v>92</v>
          </cell>
          <cell r="F112">
            <v>12964</v>
          </cell>
          <cell r="G112">
            <v>188</v>
          </cell>
          <cell r="H112">
            <v>389</v>
          </cell>
        </row>
        <row r="113">
          <cell r="A113" t="str">
            <v>GM440</v>
          </cell>
          <cell r="B113" t="str">
            <v>Shelley, Buddy</v>
          </cell>
          <cell r="C113">
            <v>5070</v>
          </cell>
          <cell r="D113">
            <v>74</v>
          </cell>
          <cell r="E113">
            <v>304</v>
          </cell>
          <cell r="F113">
            <v>11571</v>
          </cell>
          <cell r="G113">
            <v>168</v>
          </cell>
          <cell r="H113">
            <v>694</v>
          </cell>
        </row>
        <row r="114">
          <cell r="A114" t="str">
            <v>GV900</v>
          </cell>
          <cell r="B114" t="str">
            <v>Roberts, Stacie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22">
          <cell r="A122" t="str">
            <v>DE00</v>
          </cell>
          <cell r="B122" t="str">
            <v>Accr Mgr Cash Bonus-PY</v>
          </cell>
          <cell r="C122">
            <v>2654.72</v>
          </cell>
          <cell r="D122">
            <v>38.43</v>
          </cell>
          <cell r="E122">
            <v>159.21</v>
          </cell>
          <cell r="F122">
            <v>12988.73</v>
          </cell>
          <cell r="G122">
            <v>188.49</v>
          </cell>
          <cell r="H122">
            <v>779.58</v>
          </cell>
        </row>
        <row r="123">
          <cell r="A123" t="str">
            <v>MD00</v>
          </cell>
          <cell r="B123" t="str">
            <v>Accr Mgr Cash Bonus-PY</v>
          </cell>
          <cell r="C123">
            <v>739.84</v>
          </cell>
          <cell r="D123">
            <v>10.71</v>
          </cell>
          <cell r="E123">
            <v>44.37</v>
          </cell>
          <cell r="F123">
            <v>3619.81</v>
          </cell>
          <cell r="G123">
            <v>52.53</v>
          </cell>
          <cell r="H123">
            <v>217.26</v>
          </cell>
        </row>
        <row r="124">
          <cell r="A124" t="str">
            <v>WC00</v>
          </cell>
          <cell r="B124" t="str">
            <v>Accr Mgr Cash Bonus-PY</v>
          </cell>
          <cell r="C124">
            <v>957.44</v>
          </cell>
          <cell r="D124">
            <v>13.86</v>
          </cell>
          <cell r="E124">
            <v>57.42</v>
          </cell>
          <cell r="F124">
            <v>4684.46</v>
          </cell>
          <cell r="G124">
            <v>67.98</v>
          </cell>
          <cell r="H124">
            <v>281.16</v>
          </cell>
        </row>
        <row r="125">
          <cell r="A125" t="str">
            <v>DE00</v>
          </cell>
          <cell r="B125" t="str">
            <v>Accr Mgr Cash Bonus-PY</v>
          </cell>
          <cell r="C125">
            <v>3401.07</v>
          </cell>
          <cell r="D125">
            <v>49.64</v>
          </cell>
          <cell r="E125">
            <v>204.4</v>
          </cell>
          <cell r="F125">
            <v>12544.32</v>
          </cell>
          <cell r="G125">
            <v>181.77</v>
          </cell>
          <cell r="H125">
            <v>752.63</v>
          </cell>
        </row>
        <row r="126">
          <cell r="A126" t="str">
            <v>MD00</v>
          </cell>
          <cell r="B126" t="str">
            <v>Accr Mgr Cash Bonus-PY</v>
          </cell>
          <cell r="C126">
            <v>465.9</v>
          </cell>
          <cell r="D126">
            <v>6.8</v>
          </cell>
          <cell r="E126">
            <v>28</v>
          </cell>
          <cell r="F126">
            <v>1718.4</v>
          </cell>
          <cell r="G126">
            <v>24.9</v>
          </cell>
          <cell r="H126">
            <v>103.1</v>
          </cell>
        </row>
        <row r="127">
          <cell r="A127" t="str">
            <v>WC00</v>
          </cell>
          <cell r="B127" t="str">
            <v>Accr Mgr Cash Bonus-PY</v>
          </cell>
          <cell r="C127">
            <v>792.03</v>
          </cell>
          <cell r="D127">
            <v>11.56</v>
          </cell>
          <cell r="E127">
            <v>47.6</v>
          </cell>
          <cell r="F127">
            <v>2921.28</v>
          </cell>
          <cell r="G127">
            <v>42.33</v>
          </cell>
          <cell r="H127">
            <v>175.27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preadsheet Change Management"/>
      <sheetName val="NGD Summary"/>
      <sheetName val="FPU Summary"/>
      <sheetName val="Summary Check"/>
      <sheetName val="FN Summary"/>
      <sheetName val="CFG Summary"/>
      <sheetName val="FI Summary"/>
      <sheetName val="FT Summary"/>
      <sheetName val="List Master"/>
      <sheetName val="Forecast Summary"/>
      <sheetName val="UI Forecast CopyIn"/>
      <sheetName val="GM walk"/>
      <sheetName val="2019A-2021F"/>
      <sheetName val="2019A-2022B"/>
      <sheetName val="GM walk + SP"/>
      <sheetName val="Sheet3"/>
      <sheetName val="2020A-2021F"/>
      <sheetName val="2021F-2022B"/>
      <sheetName val="2022B-2023B"/>
      <sheetName val="2023B-2024B"/>
      <sheetName val="2024B-2025B"/>
      <sheetName val="2021B-2021F"/>
      <sheetName val="2025B-2026B"/>
      <sheetName val="Rate Case"/>
      <sheetName val="Covid Reg Asset"/>
      <sheetName val="Tax"/>
      <sheetName val="Margin Input_Forecast"/>
      <sheetName val="GRIP"/>
      <sheetName val="fl can and clean en"/>
      <sheetName val="Volume Input_Forecast"/>
      <sheetName val="Sheet1"/>
      <sheetName val="Volume Input_Forecast Percentag"/>
      <sheetName val="Customer Input_Forecast"/>
      <sheetName val="Swing Services ui"/>
      <sheetName val="Customer Growth 6-23"/>
      <sheetName val="Customer Growth 6-11"/>
      <sheetName val="Swing Services"/>
      <sheetName val="Miscellaneous Rev"/>
      <sheetName val="Miscellaneous Rev Budget"/>
      <sheetName val="Large Customers Analysis"/>
      <sheetName val="Assumptions"/>
      <sheetName val="mapping"/>
      <sheetName val="Rates"/>
      <sheetName val="Checklist"/>
      <sheetName val="2021B Margins"/>
      <sheetName val="2021B Volumes"/>
      <sheetName val="2021B Customers"/>
      <sheetName val="UI Check"/>
      <sheetName val="AMI FPUC"/>
      <sheetName val="AMI CFG"/>
      <sheetName val="GRIP FPUC"/>
      <sheetName val="GRIP CFG"/>
      <sheetName val="GRIP F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2">
          <cell r="C22">
            <v>0.0382975429822878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U1">
            <v>42005</v>
          </cell>
          <cell r="V1">
            <v>42036</v>
          </cell>
          <cell r="W1">
            <v>42064</v>
          </cell>
          <cell r="X1">
            <v>42095</v>
          </cell>
          <cell r="Y1">
            <v>42125</v>
          </cell>
          <cell r="Z1">
            <v>42156</v>
          </cell>
          <cell r="AA1">
            <v>42186</v>
          </cell>
          <cell r="AB1">
            <v>42217</v>
          </cell>
          <cell r="AC1">
            <v>42248</v>
          </cell>
          <cell r="AD1">
            <v>42278</v>
          </cell>
          <cell r="AE1">
            <v>42309</v>
          </cell>
          <cell r="AF1">
            <v>42339</v>
          </cell>
          <cell r="AG1">
            <v>42370</v>
          </cell>
          <cell r="AH1">
            <v>42401</v>
          </cell>
          <cell r="AI1">
            <v>42430</v>
          </cell>
          <cell r="AJ1">
            <v>42461</v>
          </cell>
          <cell r="AK1">
            <v>42491</v>
          </cell>
          <cell r="AL1">
            <v>42522</v>
          </cell>
          <cell r="AM1">
            <v>42552</v>
          </cell>
          <cell r="AN1">
            <v>42583</v>
          </cell>
          <cell r="AO1">
            <v>42614</v>
          </cell>
          <cell r="AP1">
            <v>42644</v>
          </cell>
          <cell r="AQ1">
            <v>42675</v>
          </cell>
          <cell r="AR1">
            <v>42705</v>
          </cell>
          <cell r="AS1">
            <v>42736</v>
          </cell>
          <cell r="AT1">
            <v>42767</v>
          </cell>
          <cell r="AU1">
            <v>42795</v>
          </cell>
          <cell r="AV1">
            <v>42826</v>
          </cell>
          <cell r="AW1">
            <v>42856</v>
          </cell>
          <cell r="AX1">
            <v>42887</v>
          </cell>
          <cell r="AY1">
            <v>42917</v>
          </cell>
          <cell r="AZ1">
            <v>42948</v>
          </cell>
          <cell r="BA1">
            <v>42979</v>
          </cell>
          <cell r="BB1">
            <v>43009</v>
          </cell>
          <cell r="BC1">
            <v>43040</v>
          </cell>
          <cell r="BD1">
            <v>43070</v>
          </cell>
          <cell r="BE1">
            <v>43101</v>
          </cell>
          <cell r="BF1">
            <v>43132</v>
          </cell>
          <cell r="BG1">
            <v>43160</v>
          </cell>
          <cell r="BH1">
            <v>43191</v>
          </cell>
          <cell r="BI1">
            <v>43221</v>
          </cell>
          <cell r="BJ1">
            <v>43252</v>
          </cell>
          <cell r="BK1">
            <v>43282</v>
          </cell>
          <cell r="BL1">
            <v>43313</v>
          </cell>
          <cell r="BM1">
            <v>43344</v>
          </cell>
          <cell r="BN1">
            <v>43374</v>
          </cell>
          <cell r="BO1">
            <v>43405</v>
          </cell>
          <cell r="BP1">
            <v>43435</v>
          </cell>
          <cell r="BQ1">
            <v>43466</v>
          </cell>
          <cell r="BR1">
            <v>43497</v>
          </cell>
          <cell r="BS1">
            <v>43525</v>
          </cell>
          <cell r="BT1">
            <v>43556</v>
          </cell>
          <cell r="BU1">
            <v>43586</v>
          </cell>
          <cell r="BV1">
            <v>43617</v>
          </cell>
          <cell r="BW1">
            <v>43647</v>
          </cell>
          <cell r="BX1">
            <v>43678</v>
          </cell>
          <cell r="BY1">
            <v>43709</v>
          </cell>
          <cell r="BZ1">
            <v>43739</v>
          </cell>
          <cell r="CA1">
            <v>43770</v>
          </cell>
          <cell r="CB1">
            <v>43800</v>
          </cell>
          <cell r="CC1">
            <v>43831</v>
          </cell>
          <cell r="CD1">
            <v>43862</v>
          </cell>
          <cell r="CE1">
            <v>43891</v>
          </cell>
          <cell r="CF1">
            <v>43922</v>
          </cell>
          <cell r="CG1">
            <v>43952</v>
          </cell>
          <cell r="CH1">
            <v>43983</v>
          </cell>
          <cell r="CI1">
            <v>44013</v>
          </cell>
          <cell r="CJ1">
            <v>44044</v>
          </cell>
          <cell r="CK1">
            <v>44075</v>
          </cell>
          <cell r="CL1">
            <v>44105</v>
          </cell>
          <cell r="CM1">
            <v>44136</v>
          </cell>
          <cell r="CN1">
            <v>44166</v>
          </cell>
          <cell r="CO1">
            <v>44197</v>
          </cell>
          <cell r="CP1">
            <v>44228</v>
          </cell>
          <cell r="CQ1">
            <v>44256</v>
          </cell>
          <cell r="CR1">
            <v>44287</v>
          </cell>
          <cell r="CS1">
            <v>44317</v>
          </cell>
          <cell r="CT1">
            <v>44348</v>
          </cell>
          <cell r="CU1">
            <v>44378</v>
          </cell>
          <cell r="CV1">
            <v>44409</v>
          </cell>
          <cell r="CW1">
            <v>44440</v>
          </cell>
          <cell r="CX1">
            <v>44470</v>
          </cell>
          <cell r="CY1">
            <v>44501</v>
          </cell>
          <cell r="CZ1">
            <v>44531</v>
          </cell>
          <cell r="DA1">
            <v>44562</v>
          </cell>
          <cell r="DB1">
            <v>44593</v>
          </cell>
          <cell r="DC1">
            <v>44621</v>
          </cell>
          <cell r="DD1">
            <v>44652</v>
          </cell>
          <cell r="DE1">
            <v>44682</v>
          </cell>
          <cell r="DF1">
            <v>44713</v>
          </cell>
          <cell r="DG1">
            <v>44743</v>
          </cell>
          <cell r="DH1">
            <v>44774</v>
          </cell>
          <cell r="DI1">
            <v>44805</v>
          </cell>
          <cell r="DJ1">
            <v>44835</v>
          </cell>
          <cell r="DK1">
            <v>44866</v>
          </cell>
          <cell r="DL1">
            <v>44896</v>
          </cell>
          <cell r="DM1">
            <v>44927</v>
          </cell>
          <cell r="DN1">
            <v>44958</v>
          </cell>
          <cell r="DO1">
            <v>44986</v>
          </cell>
          <cell r="DP1">
            <v>45017</v>
          </cell>
          <cell r="DQ1">
            <v>45047</v>
          </cell>
          <cell r="DR1">
            <v>45078</v>
          </cell>
          <cell r="DS1">
            <v>45108</v>
          </cell>
          <cell r="DT1">
            <v>45139</v>
          </cell>
          <cell r="DU1">
            <v>45170</v>
          </cell>
          <cell r="DV1">
            <v>45200</v>
          </cell>
          <cell r="DW1">
            <v>45231</v>
          </cell>
          <cell r="DX1">
            <v>45261</v>
          </cell>
          <cell r="DY1">
            <v>45292</v>
          </cell>
          <cell r="DZ1">
            <v>45323</v>
          </cell>
          <cell r="EA1">
            <v>45352</v>
          </cell>
          <cell r="EB1">
            <v>45383</v>
          </cell>
          <cell r="EC1">
            <v>45413</v>
          </cell>
          <cell r="ED1">
            <v>45444</v>
          </cell>
          <cell r="EE1">
            <v>45474</v>
          </cell>
          <cell r="EF1">
            <v>45505</v>
          </cell>
          <cell r="EG1">
            <v>45536</v>
          </cell>
          <cell r="EH1">
            <v>45566</v>
          </cell>
          <cell r="EI1">
            <v>45597</v>
          </cell>
          <cell r="EJ1">
            <v>45627</v>
          </cell>
          <cell r="EK1">
            <v>45658</v>
          </cell>
          <cell r="EL1">
            <v>45689</v>
          </cell>
          <cell r="EM1">
            <v>45717</v>
          </cell>
          <cell r="EN1">
            <v>45748</v>
          </cell>
          <cell r="EO1">
            <v>45778</v>
          </cell>
          <cell r="EP1">
            <v>45809</v>
          </cell>
          <cell r="EQ1">
            <v>45839</v>
          </cell>
          <cell r="ER1">
            <v>45870</v>
          </cell>
          <cell r="ES1">
            <v>45901</v>
          </cell>
          <cell r="ET1">
            <v>45931</v>
          </cell>
          <cell r="EU1">
            <v>45962</v>
          </cell>
          <cell r="EV1">
            <v>45992</v>
          </cell>
          <cell r="EW1">
            <v>46023</v>
          </cell>
          <cell r="EX1">
            <v>46054</v>
          </cell>
          <cell r="EY1">
            <v>46082</v>
          </cell>
          <cell r="EZ1">
            <v>46113</v>
          </cell>
          <cell r="FA1">
            <v>46143</v>
          </cell>
          <cell r="FB1">
            <v>46174</v>
          </cell>
          <cell r="FC1">
            <v>46204</v>
          </cell>
          <cell r="FD1">
            <v>46235</v>
          </cell>
          <cell r="FE1">
            <v>46266</v>
          </cell>
          <cell r="FF1">
            <v>46296</v>
          </cell>
          <cell r="FG1">
            <v>46327</v>
          </cell>
          <cell r="FH1">
            <v>46357</v>
          </cell>
        </row>
        <row r="2">
          <cell r="U2">
            <v>2015</v>
          </cell>
          <cell r="V2">
            <v>2015</v>
          </cell>
          <cell r="W2">
            <v>2015</v>
          </cell>
          <cell r="X2">
            <v>2015</v>
          </cell>
          <cell r="Y2">
            <v>2015</v>
          </cell>
          <cell r="Z2">
            <v>2015</v>
          </cell>
          <cell r="AA2">
            <v>2015</v>
          </cell>
          <cell r="AB2">
            <v>2015</v>
          </cell>
          <cell r="AC2">
            <v>2015</v>
          </cell>
          <cell r="AD2">
            <v>2015</v>
          </cell>
          <cell r="AE2">
            <v>2015</v>
          </cell>
          <cell r="AF2">
            <v>2015</v>
          </cell>
          <cell r="AG2">
            <v>2016</v>
          </cell>
          <cell r="AH2">
            <v>2016</v>
          </cell>
          <cell r="AI2">
            <v>2016</v>
          </cell>
          <cell r="AJ2">
            <v>2016</v>
          </cell>
          <cell r="AK2">
            <v>2016</v>
          </cell>
          <cell r="AL2">
            <v>2016</v>
          </cell>
          <cell r="AM2">
            <v>2016</v>
          </cell>
          <cell r="AN2">
            <v>2016</v>
          </cell>
          <cell r="AO2">
            <v>2016</v>
          </cell>
          <cell r="AP2">
            <v>2016</v>
          </cell>
          <cell r="AQ2">
            <v>2016</v>
          </cell>
          <cell r="AR2">
            <v>2016</v>
          </cell>
          <cell r="AS2">
            <v>2017</v>
          </cell>
          <cell r="AT2">
            <v>2017</v>
          </cell>
          <cell r="AU2">
            <v>2017</v>
          </cell>
          <cell r="AV2">
            <v>2017</v>
          </cell>
          <cell r="AW2">
            <v>2017</v>
          </cell>
          <cell r="AX2">
            <v>2017</v>
          </cell>
          <cell r="AY2">
            <v>2017</v>
          </cell>
          <cell r="AZ2">
            <v>2017</v>
          </cell>
          <cell r="BA2">
            <v>2017</v>
          </cell>
          <cell r="BB2">
            <v>2017</v>
          </cell>
          <cell r="BC2">
            <v>2017</v>
          </cell>
          <cell r="BD2">
            <v>2017</v>
          </cell>
          <cell r="BE2">
            <v>2018</v>
          </cell>
          <cell r="BF2">
            <v>2018</v>
          </cell>
          <cell r="BG2">
            <v>2018</v>
          </cell>
          <cell r="BH2">
            <v>2018</v>
          </cell>
          <cell r="BI2">
            <v>2018</v>
          </cell>
          <cell r="BJ2">
            <v>2018</v>
          </cell>
          <cell r="BK2">
            <v>2018</v>
          </cell>
          <cell r="BL2">
            <v>2018</v>
          </cell>
          <cell r="BM2">
            <v>2018</v>
          </cell>
          <cell r="BN2">
            <v>2018</v>
          </cell>
          <cell r="BO2">
            <v>2018</v>
          </cell>
          <cell r="BP2">
            <v>2018</v>
          </cell>
          <cell r="BQ2">
            <v>2019</v>
          </cell>
          <cell r="BR2">
            <v>2019</v>
          </cell>
          <cell r="BS2">
            <v>2019</v>
          </cell>
          <cell r="BT2">
            <v>2019</v>
          </cell>
          <cell r="BU2">
            <v>2019</v>
          </cell>
          <cell r="BV2">
            <v>2019</v>
          </cell>
          <cell r="BW2">
            <v>2019</v>
          </cell>
          <cell r="BX2">
            <v>2019</v>
          </cell>
          <cell r="BY2">
            <v>2019</v>
          </cell>
          <cell r="BZ2">
            <v>2019</v>
          </cell>
          <cell r="CA2">
            <v>2019</v>
          </cell>
          <cell r="CB2">
            <v>2019</v>
          </cell>
          <cell r="CC2">
            <v>2020</v>
          </cell>
          <cell r="CD2">
            <v>2020</v>
          </cell>
          <cell r="CE2">
            <v>2020</v>
          </cell>
          <cell r="CF2">
            <v>2020</v>
          </cell>
          <cell r="CG2">
            <v>2020</v>
          </cell>
          <cell r="CH2">
            <v>2020</v>
          </cell>
          <cell r="CI2">
            <v>2020</v>
          </cell>
          <cell r="CJ2">
            <v>2020</v>
          </cell>
          <cell r="CK2">
            <v>2020</v>
          </cell>
          <cell r="CL2">
            <v>2020</v>
          </cell>
          <cell r="CM2">
            <v>2020</v>
          </cell>
          <cell r="CN2">
            <v>2020</v>
          </cell>
          <cell r="CO2">
            <v>2021</v>
          </cell>
          <cell r="CP2">
            <v>2021</v>
          </cell>
          <cell r="CQ2">
            <v>2021</v>
          </cell>
          <cell r="CR2">
            <v>2021</v>
          </cell>
          <cell r="CS2">
            <v>2021</v>
          </cell>
          <cell r="CT2">
            <v>2021</v>
          </cell>
          <cell r="CU2">
            <v>2021</v>
          </cell>
          <cell r="CV2">
            <v>2021</v>
          </cell>
          <cell r="CW2">
            <v>2021</v>
          </cell>
          <cell r="CX2">
            <v>2021</v>
          </cell>
          <cell r="CY2">
            <v>2021</v>
          </cell>
          <cell r="CZ2">
            <v>2021</v>
          </cell>
          <cell r="DA2">
            <v>2022</v>
          </cell>
          <cell r="DB2">
            <v>2022</v>
          </cell>
          <cell r="DC2">
            <v>2022</v>
          </cell>
          <cell r="DD2">
            <v>2022</v>
          </cell>
          <cell r="DE2">
            <v>2022</v>
          </cell>
          <cell r="DF2">
            <v>2022</v>
          </cell>
          <cell r="DG2">
            <v>2022</v>
          </cell>
          <cell r="DH2">
            <v>2022</v>
          </cell>
          <cell r="DI2">
            <v>2022</v>
          </cell>
          <cell r="DJ2">
            <v>2022</v>
          </cell>
          <cell r="DK2">
            <v>2022</v>
          </cell>
          <cell r="DL2">
            <v>2022</v>
          </cell>
          <cell r="DM2">
            <v>2023</v>
          </cell>
          <cell r="DN2">
            <v>2023</v>
          </cell>
          <cell r="DO2">
            <v>2023</v>
          </cell>
          <cell r="DP2">
            <v>2023</v>
          </cell>
          <cell r="DQ2">
            <v>2023</v>
          </cell>
          <cell r="DR2">
            <v>2023</v>
          </cell>
          <cell r="DS2">
            <v>2023</v>
          </cell>
          <cell r="DT2">
            <v>2023</v>
          </cell>
          <cell r="DU2">
            <v>2023</v>
          </cell>
          <cell r="DV2">
            <v>2023</v>
          </cell>
          <cell r="DW2">
            <v>2023</v>
          </cell>
          <cell r="DX2">
            <v>2023</v>
          </cell>
          <cell r="DY2">
            <v>2024</v>
          </cell>
          <cell r="DZ2">
            <v>2024</v>
          </cell>
          <cell r="EA2">
            <v>2024</v>
          </cell>
          <cell r="EB2">
            <v>2024</v>
          </cell>
          <cell r="EC2">
            <v>2024</v>
          </cell>
          <cell r="ED2">
            <v>2024</v>
          </cell>
          <cell r="EE2">
            <v>2024</v>
          </cell>
          <cell r="EF2">
            <v>2024</v>
          </cell>
          <cell r="EG2">
            <v>2024</v>
          </cell>
          <cell r="EH2">
            <v>2024</v>
          </cell>
          <cell r="EI2">
            <v>2024</v>
          </cell>
          <cell r="EJ2">
            <v>2024</v>
          </cell>
          <cell r="EK2">
            <v>2025</v>
          </cell>
          <cell r="EL2">
            <v>2025</v>
          </cell>
          <cell r="EM2">
            <v>2025</v>
          </cell>
          <cell r="EN2">
            <v>2025</v>
          </cell>
          <cell r="EO2">
            <v>2025</v>
          </cell>
          <cell r="EP2">
            <v>2025</v>
          </cell>
          <cell r="EQ2">
            <v>2025</v>
          </cell>
          <cell r="ER2">
            <v>2025</v>
          </cell>
          <cell r="ES2">
            <v>2025</v>
          </cell>
          <cell r="ET2">
            <v>2025</v>
          </cell>
          <cell r="EU2">
            <v>2025</v>
          </cell>
          <cell r="EV2">
            <v>2025</v>
          </cell>
          <cell r="EW2">
            <v>2026</v>
          </cell>
          <cell r="EX2">
            <v>2026</v>
          </cell>
          <cell r="EY2">
            <v>2026</v>
          </cell>
          <cell r="EZ2">
            <v>2026</v>
          </cell>
          <cell r="FA2">
            <v>2026</v>
          </cell>
          <cell r="FB2">
            <v>2026</v>
          </cell>
          <cell r="FC2">
            <v>2026</v>
          </cell>
          <cell r="FD2">
            <v>2026</v>
          </cell>
          <cell r="FE2">
            <v>2026</v>
          </cell>
          <cell r="FF2">
            <v>2026</v>
          </cell>
          <cell r="FG2">
            <v>2026</v>
          </cell>
          <cell r="FH2">
            <v>2026</v>
          </cell>
        </row>
        <row r="3">
          <cell r="U3">
            <v>1</v>
          </cell>
          <cell r="V3">
            <v>2</v>
          </cell>
          <cell r="W3">
            <v>3</v>
          </cell>
          <cell r="X3">
            <v>4</v>
          </cell>
          <cell r="Y3">
            <v>5</v>
          </cell>
          <cell r="Z3">
            <v>6</v>
          </cell>
          <cell r="AA3">
            <v>7</v>
          </cell>
          <cell r="AB3">
            <v>8</v>
          </cell>
          <cell r="AC3">
            <v>9</v>
          </cell>
          <cell r="AD3">
            <v>10</v>
          </cell>
          <cell r="AE3">
            <v>11</v>
          </cell>
          <cell r="AF3">
            <v>12</v>
          </cell>
          <cell r="AG3">
            <v>1</v>
          </cell>
          <cell r="AH3">
            <v>2</v>
          </cell>
          <cell r="AI3">
            <v>3</v>
          </cell>
          <cell r="AJ3">
            <v>4</v>
          </cell>
          <cell r="AK3">
            <v>5</v>
          </cell>
          <cell r="AL3">
            <v>6</v>
          </cell>
          <cell r="AM3">
            <v>7</v>
          </cell>
          <cell r="AN3">
            <v>8</v>
          </cell>
          <cell r="AO3">
            <v>9</v>
          </cell>
          <cell r="AP3">
            <v>10</v>
          </cell>
          <cell r="AQ3">
            <v>11</v>
          </cell>
          <cell r="AR3">
            <v>12</v>
          </cell>
          <cell r="AS3">
            <v>1</v>
          </cell>
          <cell r="AT3">
            <v>2</v>
          </cell>
          <cell r="AU3">
            <v>3</v>
          </cell>
          <cell r="AV3">
            <v>4</v>
          </cell>
          <cell r="AW3">
            <v>5</v>
          </cell>
          <cell r="AX3">
            <v>6</v>
          </cell>
          <cell r="AY3">
            <v>7</v>
          </cell>
          <cell r="AZ3">
            <v>8</v>
          </cell>
          <cell r="BA3">
            <v>9</v>
          </cell>
          <cell r="BB3">
            <v>10</v>
          </cell>
          <cell r="BC3">
            <v>11</v>
          </cell>
          <cell r="BD3">
            <v>12</v>
          </cell>
          <cell r="BE3">
            <v>1</v>
          </cell>
          <cell r="BF3">
            <v>2</v>
          </cell>
          <cell r="BG3">
            <v>3</v>
          </cell>
          <cell r="BH3">
            <v>4</v>
          </cell>
          <cell r="BI3">
            <v>5</v>
          </cell>
          <cell r="BJ3">
            <v>6</v>
          </cell>
          <cell r="BK3">
            <v>7</v>
          </cell>
          <cell r="BL3">
            <v>8</v>
          </cell>
          <cell r="BM3">
            <v>9</v>
          </cell>
          <cell r="BN3">
            <v>10</v>
          </cell>
          <cell r="BO3">
            <v>11</v>
          </cell>
          <cell r="BP3">
            <v>12</v>
          </cell>
          <cell r="BQ3">
            <v>1</v>
          </cell>
          <cell r="BR3">
            <v>2</v>
          </cell>
          <cell r="BS3">
            <v>3</v>
          </cell>
          <cell r="BT3">
            <v>4</v>
          </cell>
          <cell r="BU3">
            <v>5</v>
          </cell>
          <cell r="BV3">
            <v>6</v>
          </cell>
          <cell r="BW3">
            <v>7</v>
          </cell>
          <cell r="BX3">
            <v>8</v>
          </cell>
          <cell r="BY3">
            <v>9</v>
          </cell>
          <cell r="BZ3">
            <v>10</v>
          </cell>
          <cell r="CA3">
            <v>11</v>
          </cell>
          <cell r="CB3">
            <v>12</v>
          </cell>
          <cell r="CC3">
            <v>1</v>
          </cell>
          <cell r="CD3">
            <v>2</v>
          </cell>
          <cell r="CE3">
            <v>3</v>
          </cell>
          <cell r="CF3">
            <v>4</v>
          </cell>
          <cell r="CG3">
            <v>5</v>
          </cell>
          <cell r="CH3">
            <v>6</v>
          </cell>
          <cell r="CI3">
            <v>7</v>
          </cell>
          <cell r="CJ3">
            <v>8</v>
          </cell>
          <cell r="CK3">
            <v>9</v>
          </cell>
          <cell r="CL3">
            <v>10</v>
          </cell>
          <cell r="CM3">
            <v>11</v>
          </cell>
          <cell r="CN3">
            <v>12</v>
          </cell>
          <cell r="CO3">
            <v>1</v>
          </cell>
          <cell r="CP3">
            <v>2</v>
          </cell>
          <cell r="CQ3">
            <v>3</v>
          </cell>
          <cell r="CR3">
            <v>4</v>
          </cell>
          <cell r="CS3">
            <v>5</v>
          </cell>
          <cell r="CT3">
            <v>6</v>
          </cell>
          <cell r="CU3">
            <v>7</v>
          </cell>
          <cell r="CV3">
            <v>8</v>
          </cell>
          <cell r="CW3">
            <v>9</v>
          </cell>
          <cell r="CX3">
            <v>10</v>
          </cell>
          <cell r="CY3">
            <v>11</v>
          </cell>
          <cell r="CZ3">
            <v>12</v>
          </cell>
          <cell r="DA3">
            <v>1</v>
          </cell>
          <cell r="DB3">
            <v>2</v>
          </cell>
          <cell r="DC3">
            <v>3</v>
          </cell>
          <cell r="DD3">
            <v>4</v>
          </cell>
          <cell r="DE3">
            <v>5</v>
          </cell>
          <cell r="DF3">
            <v>6</v>
          </cell>
          <cell r="DG3">
            <v>7</v>
          </cell>
          <cell r="DH3">
            <v>8</v>
          </cell>
          <cell r="DI3">
            <v>9</v>
          </cell>
          <cell r="DJ3">
            <v>10</v>
          </cell>
          <cell r="DK3">
            <v>11</v>
          </cell>
          <cell r="DL3">
            <v>12</v>
          </cell>
          <cell r="DM3">
            <v>1</v>
          </cell>
          <cell r="DN3">
            <v>2</v>
          </cell>
          <cell r="DO3">
            <v>3</v>
          </cell>
          <cell r="DP3">
            <v>4</v>
          </cell>
          <cell r="DQ3">
            <v>5</v>
          </cell>
          <cell r="DR3">
            <v>6</v>
          </cell>
          <cell r="DS3">
            <v>7</v>
          </cell>
          <cell r="DT3">
            <v>8</v>
          </cell>
          <cell r="DU3">
            <v>9</v>
          </cell>
          <cell r="DV3">
            <v>10</v>
          </cell>
          <cell r="DW3">
            <v>11</v>
          </cell>
          <cell r="DX3">
            <v>12</v>
          </cell>
          <cell r="DY3">
            <v>1</v>
          </cell>
          <cell r="DZ3">
            <v>2</v>
          </cell>
          <cell r="EA3">
            <v>3</v>
          </cell>
          <cell r="EB3">
            <v>4</v>
          </cell>
          <cell r="EC3">
            <v>5</v>
          </cell>
          <cell r="ED3">
            <v>6</v>
          </cell>
          <cell r="EE3">
            <v>7</v>
          </cell>
          <cell r="EF3">
            <v>8</v>
          </cell>
          <cell r="EG3">
            <v>9</v>
          </cell>
          <cell r="EH3">
            <v>10</v>
          </cell>
          <cell r="EI3">
            <v>11</v>
          </cell>
          <cell r="EJ3">
            <v>12</v>
          </cell>
          <cell r="EK3">
            <v>1</v>
          </cell>
          <cell r="EL3">
            <v>2</v>
          </cell>
          <cell r="EM3">
            <v>3</v>
          </cell>
          <cell r="EN3">
            <v>4</v>
          </cell>
          <cell r="EO3">
            <v>5</v>
          </cell>
          <cell r="EP3">
            <v>6</v>
          </cell>
          <cell r="EQ3">
            <v>7</v>
          </cell>
          <cell r="ER3">
            <v>8</v>
          </cell>
          <cell r="ES3">
            <v>9</v>
          </cell>
          <cell r="ET3">
            <v>10</v>
          </cell>
          <cell r="EU3">
            <v>11</v>
          </cell>
          <cell r="EV3">
            <v>12</v>
          </cell>
          <cell r="EW3">
            <v>1</v>
          </cell>
          <cell r="EX3">
            <v>2</v>
          </cell>
          <cell r="EY3">
            <v>3</v>
          </cell>
          <cell r="EZ3">
            <v>4</v>
          </cell>
          <cell r="FA3">
            <v>5</v>
          </cell>
          <cell r="FB3">
            <v>6</v>
          </cell>
          <cell r="FC3">
            <v>7</v>
          </cell>
          <cell r="FD3">
            <v>8</v>
          </cell>
          <cell r="FE3">
            <v>9</v>
          </cell>
          <cell r="FF3">
            <v>10</v>
          </cell>
          <cell r="FG3">
            <v>11</v>
          </cell>
          <cell r="FH3">
            <v>12</v>
          </cell>
        </row>
        <row r="4">
          <cell r="D4" t="str">
            <v>Excel to Excel</v>
          </cell>
          <cell r="G4" t="str">
            <v>1 - RESIDENTIAL</v>
          </cell>
          <cell r="H4" t="str">
            <v>Customer Additions 2021F</v>
          </cell>
          <cell r="I4" t="str">
            <v>Customer Additions 2022B</v>
          </cell>
          <cell r="J4" t="str">
            <v>Customer Additions 2023B</v>
          </cell>
          <cell r="K4" t="str">
            <v>Customer Additions 2024B</v>
          </cell>
          <cell r="L4" t="str">
            <v>Customer Additions 2025B</v>
          </cell>
          <cell r="M4" t="str">
            <v>Customer Additions 2026B</v>
          </cell>
          <cell r="N4" t="str">
            <v>Customer Growth % 2021F</v>
          </cell>
          <cell r="O4" t="str">
            <v>Normalization 2021F</v>
          </cell>
          <cell r="P4" t="str">
            <v>Customer Growth % 2022B</v>
          </cell>
          <cell r="Q4" t="str">
            <v>Normalization 2023B</v>
          </cell>
          <cell r="R4" t="str">
            <v>Normalization 2024B</v>
          </cell>
          <cell r="S4" t="str">
            <v>Normalization 2025B</v>
          </cell>
          <cell r="T4" t="str">
            <v>Normalization 2026B</v>
          </cell>
        </row>
        <row r="5">
          <cell r="D5" t="str">
            <v>FTS-A Residential</v>
          </cell>
          <cell r="E5" t="str">
            <v>Residential</v>
          </cell>
          <cell r="F5" t="str">
            <v>CFG</v>
          </cell>
          <cell r="G5" t="str">
            <v>FTS-A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U5">
            <v>1491</v>
          </cell>
          <cell r="V5">
            <v>1497</v>
          </cell>
          <cell r="W5">
            <v>1502</v>
          </cell>
          <cell r="X5">
            <v>1497</v>
          </cell>
          <cell r="Y5">
            <v>1374</v>
          </cell>
          <cell r="Z5">
            <v>1350</v>
          </cell>
          <cell r="AA5">
            <v>1346</v>
          </cell>
          <cell r="AB5">
            <v>1349</v>
          </cell>
          <cell r="AC5">
            <v>1344</v>
          </cell>
          <cell r="AD5">
            <v>1346</v>
          </cell>
          <cell r="AE5">
            <v>1355</v>
          </cell>
          <cell r="AF5">
            <v>1365</v>
          </cell>
          <cell r="AG5">
            <v>1380</v>
          </cell>
          <cell r="AH5">
            <v>1317</v>
          </cell>
          <cell r="AI5">
            <v>1314</v>
          </cell>
          <cell r="AJ5">
            <v>1318</v>
          </cell>
          <cell r="AK5">
            <v>1294</v>
          </cell>
          <cell r="AL5">
            <v>1268</v>
          </cell>
          <cell r="AM5">
            <v>1272</v>
          </cell>
          <cell r="AN5">
            <v>1270</v>
          </cell>
          <cell r="AO5">
            <v>1273</v>
          </cell>
          <cell r="AP5">
            <v>1279</v>
          </cell>
          <cell r="AQ5">
            <v>1283</v>
          </cell>
          <cell r="AR5">
            <v>1298</v>
          </cell>
          <cell r="AS5">
            <v>1308</v>
          </cell>
          <cell r="AT5">
            <v>1308</v>
          </cell>
          <cell r="AU5">
            <v>1314</v>
          </cell>
          <cell r="AV5">
            <v>1252</v>
          </cell>
          <cell r="AW5">
            <v>1239</v>
          </cell>
          <cell r="AX5">
            <v>1206</v>
          </cell>
          <cell r="AY5">
            <v>1193</v>
          </cell>
          <cell r="AZ5">
            <v>1196</v>
          </cell>
          <cell r="BA5">
            <v>1189</v>
          </cell>
          <cell r="BB5">
            <v>1200</v>
          </cell>
          <cell r="BC5">
            <v>1207</v>
          </cell>
          <cell r="BD5">
            <v>1219</v>
          </cell>
          <cell r="BE5">
            <v>1215</v>
          </cell>
          <cell r="BF5">
            <v>1225</v>
          </cell>
          <cell r="BG5">
            <v>1228</v>
          </cell>
          <cell r="BH5">
            <v>1175</v>
          </cell>
          <cell r="BI5">
            <v>1162</v>
          </cell>
          <cell r="BJ5">
            <v>1144</v>
          </cell>
          <cell r="BK5">
            <v>1149</v>
          </cell>
          <cell r="BL5">
            <v>1150</v>
          </cell>
          <cell r="BM5">
            <v>1145</v>
          </cell>
          <cell r="BN5">
            <v>1145</v>
          </cell>
          <cell r="BO5">
            <v>1145</v>
          </cell>
          <cell r="BP5">
            <v>1158</v>
          </cell>
          <cell r="BQ5">
            <v>1167</v>
          </cell>
          <cell r="BR5">
            <v>1165</v>
          </cell>
          <cell r="BS5">
            <v>1165</v>
          </cell>
          <cell r="BT5">
            <v>1163</v>
          </cell>
          <cell r="BU5">
            <v>1152</v>
          </cell>
          <cell r="BV5">
            <v>1151</v>
          </cell>
          <cell r="BW5">
            <v>1149</v>
          </cell>
          <cell r="BX5">
            <v>1147</v>
          </cell>
          <cell r="BY5">
            <v>1137</v>
          </cell>
          <cell r="BZ5">
            <v>1136</v>
          </cell>
          <cell r="CA5">
            <v>1139</v>
          </cell>
          <cell r="CB5">
            <v>1145</v>
          </cell>
          <cell r="CC5">
            <v>1144</v>
          </cell>
          <cell r="CD5">
            <v>1148</v>
          </cell>
          <cell r="CE5">
            <v>1156</v>
          </cell>
          <cell r="CF5">
            <v>1148</v>
          </cell>
          <cell r="CG5">
            <v>1139</v>
          </cell>
          <cell r="CH5">
            <v>1134</v>
          </cell>
          <cell r="CI5">
            <v>1135</v>
          </cell>
          <cell r="CJ5">
            <v>1133</v>
          </cell>
          <cell r="CK5">
            <v>1126</v>
          </cell>
          <cell r="CL5">
            <v>1130</v>
          </cell>
          <cell r="CM5">
            <v>1139</v>
          </cell>
          <cell r="CN5">
            <v>1133</v>
          </cell>
          <cell r="CO5">
            <v>1131</v>
          </cell>
          <cell r="CP5">
            <v>1126</v>
          </cell>
          <cell r="CQ5">
            <v>1130</v>
          </cell>
          <cell r="CR5">
            <v>1130</v>
          </cell>
          <cell r="CS5">
            <v>1123</v>
          </cell>
          <cell r="CT5">
            <v>1119</v>
          </cell>
          <cell r="CU5">
            <v>1117</v>
          </cell>
          <cell r="CV5">
            <v>1111</v>
          </cell>
          <cell r="CW5">
            <v>1103</v>
          </cell>
          <cell r="CX5">
            <v>1104</v>
          </cell>
          <cell r="CY5">
            <v>1108</v>
          </cell>
          <cell r="CZ5">
            <v>1112</v>
          </cell>
          <cell r="DA5">
            <v>1132</v>
          </cell>
          <cell r="DB5">
            <v>1134</v>
          </cell>
          <cell r="DC5">
            <v>1137</v>
          </cell>
          <cell r="DD5">
            <v>1127</v>
          </cell>
          <cell r="DE5">
            <v>1117</v>
          </cell>
          <cell r="DF5">
            <v>1113</v>
          </cell>
          <cell r="DG5">
            <v>1113</v>
          </cell>
          <cell r="DH5">
            <v>1111</v>
          </cell>
          <cell r="DI5">
            <v>1103</v>
          </cell>
          <cell r="DJ5">
            <v>1105</v>
          </cell>
          <cell r="DK5">
            <v>1110</v>
          </cell>
          <cell r="DL5">
            <v>1111</v>
          </cell>
          <cell r="DM5">
            <v>1131</v>
          </cell>
          <cell r="DN5">
            <v>1134</v>
          </cell>
          <cell r="DO5">
            <v>1139</v>
          </cell>
          <cell r="DP5">
            <v>1127</v>
          </cell>
          <cell r="DQ5">
            <v>1117</v>
          </cell>
          <cell r="DR5">
            <v>1111</v>
          </cell>
          <cell r="DS5">
            <v>1112</v>
          </cell>
          <cell r="DT5">
            <v>1110</v>
          </cell>
          <cell r="DU5">
            <v>1103</v>
          </cell>
          <cell r="DV5">
            <v>1105</v>
          </cell>
          <cell r="DW5">
            <v>1111</v>
          </cell>
          <cell r="DX5">
            <v>1111</v>
          </cell>
          <cell r="DY5">
            <v>1134</v>
          </cell>
          <cell r="DZ5">
            <v>1137</v>
          </cell>
          <cell r="EA5">
            <v>1141</v>
          </cell>
          <cell r="EB5">
            <v>1127</v>
          </cell>
          <cell r="EC5">
            <v>1116</v>
          </cell>
          <cell r="ED5">
            <v>1110</v>
          </cell>
          <cell r="EE5">
            <v>1111</v>
          </cell>
          <cell r="EF5">
            <v>1110</v>
          </cell>
          <cell r="EG5">
            <v>1102</v>
          </cell>
          <cell r="EH5">
            <v>1104</v>
          </cell>
          <cell r="EI5">
            <v>1109</v>
          </cell>
          <cell r="EJ5">
            <v>1111</v>
          </cell>
          <cell r="EK5">
            <v>1132</v>
          </cell>
          <cell r="EL5">
            <v>1135</v>
          </cell>
          <cell r="EM5">
            <v>1139</v>
          </cell>
          <cell r="EN5">
            <v>1127</v>
          </cell>
          <cell r="EO5">
            <v>1117</v>
          </cell>
          <cell r="EP5">
            <v>1111</v>
          </cell>
          <cell r="EQ5">
            <v>1112</v>
          </cell>
          <cell r="ER5">
            <v>1110</v>
          </cell>
          <cell r="ES5">
            <v>1103</v>
          </cell>
          <cell r="ET5">
            <v>1105</v>
          </cell>
          <cell r="EU5">
            <v>1110</v>
          </cell>
          <cell r="EV5">
            <v>1111</v>
          </cell>
          <cell r="EW5">
            <v>1132</v>
          </cell>
          <cell r="EX5">
            <v>1135</v>
          </cell>
          <cell r="EY5">
            <v>1140</v>
          </cell>
          <cell r="EZ5">
            <v>1127</v>
          </cell>
          <cell r="FA5">
            <v>1117</v>
          </cell>
          <cell r="FB5">
            <v>1111</v>
          </cell>
          <cell r="FC5">
            <v>1112</v>
          </cell>
          <cell r="FD5">
            <v>1110</v>
          </cell>
          <cell r="FE5">
            <v>1103</v>
          </cell>
          <cell r="FF5">
            <v>1105</v>
          </cell>
          <cell r="FG5">
            <v>1110</v>
          </cell>
          <cell r="FH5">
            <v>1111</v>
          </cell>
        </row>
        <row r="6">
          <cell r="D6" t="str">
            <v>FTS-B Residential</v>
          </cell>
          <cell r="E6" t="str">
            <v>Residential</v>
          </cell>
          <cell r="F6" t="str">
            <v>CFG</v>
          </cell>
          <cell r="G6" t="str">
            <v>FTS-B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U6">
            <v>2199</v>
          </cell>
          <cell r="V6">
            <v>2207</v>
          </cell>
          <cell r="W6">
            <v>2215</v>
          </cell>
          <cell r="X6">
            <v>2221</v>
          </cell>
          <cell r="Y6">
            <v>2232</v>
          </cell>
          <cell r="Z6">
            <v>2217</v>
          </cell>
          <cell r="AA6">
            <v>2212</v>
          </cell>
          <cell r="AB6">
            <v>2217</v>
          </cell>
          <cell r="AC6">
            <v>2205</v>
          </cell>
          <cell r="AD6">
            <v>2210</v>
          </cell>
          <cell r="AE6">
            <v>2222</v>
          </cell>
          <cell r="AF6">
            <v>2221</v>
          </cell>
          <cell r="AG6">
            <v>2225</v>
          </cell>
          <cell r="AH6">
            <v>2253</v>
          </cell>
          <cell r="AI6">
            <v>2270</v>
          </cell>
          <cell r="AJ6">
            <v>2272</v>
          </cell>
          <cell r="AK6">
            <v>2263</v>
          </cell>
          <cell r="AL6">
            <v>2253</v>
          </cell>
          <cell r="AM6">
            <v>2239</v>
          </cell>
          <cell r="AN6">
            <v>2253</v>
          </cell>
          <cell r="AO6">
            <v>2230</v>
          </cell>
          <cell r="AP6">
            <v>2234</v>
          </cell>
          <cell r="AQ6">
            <v>2237</v>
          </cell>
          <cell r="AR6">
            <v>2240</v>
          </cell>
          <cell r="AS6">
            <v>2238</v>
          </cell>
          <cell r="AT6">
            <v>2247</v>
          </cell>
          <cell r="AU6">
            <v>2249</v>
          </cell>
          <cell r="AV6">
            <v>2282</v>
          </cell>
          <cell r="AW6">
            <v>2261</v>
          </cell>
          <cell r="AX6">
            <v>2255</v>
          </cell>
          <cell r="AY6">
            <v>2246</v>
          </cell>
          <cell r="AZ6">
            <v>2247</v>
          </cell>
          <cell r="BA6">
            <v>2247</v>
          </cell>
          <cell r="BB6">
            <v>2239</v>
          </cell>
          <cell r="BC6">
            <v>2247</v>
          </cell>
          <cell r="BD6">
            <v>2259</v>
          </cell>
          <cell r="BE6">
            <v>2264</v>
          </cell>
          <cell r="BF6">
            <v>2277</v>
          </cell>
          <cell r="BG6">
            <v>2272</v>
          </cell>
          <cell r="BH6">
            <v>2288</v>
          </cell>
          <cell r="BI6">
            <v>2273</v>
          </cell>
          <cell r="BJ6">
            <v>2262</v>
          </cell>
          <cell r="BK6">
            <v>2270</v>
          </cell>
          <cell r="BL6">
            <v>2261</v>
          </cell>
          <cell r="BM6">
            <v>2261</v>
          </cell>
          <cell r="BN6">
            <v>2249</v>
          </cell>
          <cell r="BO6">
            <v>2265</v>
          </cell>
          <cell r="BP6">
            <v>2268</v>
          </cell>
          <cell r="BQ6">
            <v>2273</v>
          </cell>
          <cell r="BR6">
            <v>2281</v>
          </cell>
          <cell r="BS6">
            <v>2279</v>
          </cell>
          <cell r="BT6">
            <v>2282</v>
          </cell>
          <cell r="BU6">
            <v>2261</v>
          </cell>
          <cell r="BV6">
            <v>2240</v>
          </cell>
          <cell r="BW6">
            <v>2252</v>
          </cell>
          <cell r="BX6">
            <v>2240</v>
          </cell>
          <cell r="BY6">
            <v>2246</v>
          </cell>
          <cell r="BZ6">
            <v>2227</v>
          </cell>
          <cell r="CA6">
            <v>2223</v>
          </cell>
          <cell r="CB6">
            <v>2241</v>
          </cell>
          <cell r="CC6">
            <v>2241</v>
          </cell>
          <cell r="CD6">
            <v>2245</v>
          </cell>
          <cell r="CE6">
            <v>2250</v>
          </cell>
          <cell r="CF6">
            <v>2242</v>
          </cell>
          <cell r="CG6">
            <v>2241</v>
          </cell>
          <cell r="CH6">
            <v>2232</v>
          </cell>
          <cell r="CI6">
            <v>2240</v>
          </cell>
          <cell r="CJ6">
            <v>2241</v>
          </cell>
          <cell r="CK6">
            <v>2243</v>
          </cell>
          <cell r="CL6">
            <v>2249</v>
          </cell>
          <cell r="CM6">
            <v>2244</v>
          </cell>
          <cell r="CN6">
            <v>2249</v>
          </cell>
          <cell r="CO6">
            <v>2247</v>
          </cell>
          <cell r="CP6">
            <v>2253</v>
          </cell>
          <cell r="CQ6">
            <v>2254</v>
          </cell>
          <cell r="CR6">
            <v>2256</v>
          </cell>
          <cell r="CS6">
            <v>2251</v>
          </cell>
          <cell r="CT6">
            <v>2238</v>
          </cell>
          <cell r="CU6">
            <v>2235</v>
          </cell>
          <cell r="CV6">
            <v>2226</v>
          </cell>
          <cell r="CW6">
            <v>2238</v>
          </cell>
          <cell r="CX6">
            <v>2230</v>
          </cell>
          <cell r="CY6">
            <v>2232</v>
          </cell>
          <cell r="CZ6">
            <v>2241</v>
          </cell>
          <cell r="DA6">
            <v>2249</v>
          </cell>
          <cell r="DB6">
            <v>2256</v>
          </cell>
          <cell r="DC6">
            <v>2256</v>
          </cell>
          <cell r="DD6">
            <v>2256</v>
          </cell>
          <cell r="DE6">
            <v>2245</v>
          </cell>
          <cell r="DF6">
            <v>2230</v>
          </cell>
          <cell r="DG6">
            <v>2240</v>
          </cell>
          <cell r="DH6">
            <v>2234</v>
          </cell>
          <cell r="DI6">
            <v>2238</v>
          </cell>
          <cell r="DJ6">
            <v>2231</v>
          </cell>
          <cell r="DK6">
            <v>2228</v>
          </cell>
          <cell r="DL6">
            <v>2239</v>
          </cell>
          <cell r="DM6">
            <v>2245</v>
          </cell>
          <cell r="DN6">
            <v>2251</v>
          </cell>
          <cell r="DO6">
            <v>2253</v>
          </cell>
          <cell r="DP6">
            <v>2251</v>
          </cell>
          <cell r="DQ6">
            <v>2243</v>
          </cell>
          <cell r="DR6">
            <v>2231</v>
          </cell>
          <cell r="DS6">
            <v>2240</v>
          </cell>
          <cell r="DT6">
            <v>2236</v>
          </cell>
          <cell r="DU6">
            <v>2239</v>
          </cell>
          <cell r="DV6">
            <v>2236</v>
          </cell>
          <cell r="DW6">
            <v>2234</v>
          </cell>
          <cell r="DX6">
            <v>2242</v>
          </cell>
          <cell r="DY6">
            <v>2247</v>
          </cell>
          <cell r="DZ6">
            <v>2254</v>
          </cell>
          <cell r="EA6">
            <v>2254</v>
          </cell>
          <cell r="EB6">
            <v>2255</v>
          </cell>
          <cell r="EC6">
            <v>2244</v>
          </cell>
          <cell r="ED6">
            <v>2231</v>
          </cell>
          <cell r="EE6">
            <v>2240</v>
          </cell>
          <cell r="EF6">
            <v>2235</v>
          </cell>
          <cell r="EG6">
            <v>2238</v>
          </cell>
          <cell r="EH6">
            <v>2232</v>
          </cell>
          <cell r="EI6">
            <v>2231</v>
          </cell>
          <cell r="EJ6">
            <v>2240</v>
          </cell>
          <cell r="EK6">
            <v>2247</v>
          </cell>
          <cell r="EL6">
            <v>2254</v>
          </cell>
          <cell r="EM6">
            <v>2255</v>
          </cell>
          <cell r="EN6">
            <v>2254</v>
          </cell>
          <cell r="EO6">
            <v>2244</v>
          </cell>
          <cell r="EP6">
            <v>2231</v>
          </cell>
          <cell r="EQ6">
            <v>2240</v>
          </cell>
          <cell r="ER6">
            <v>2235</v>
          </cell>
          <cell r="ES6">
            <v>2238</v>
          </cell>
          <cell r="ET6">
            <v>2233</v>
          </cell>
          <cell r="EU6">
            <v>2231</v>
          </cell>
          <cell r="EV6">
            <v>2240</v>
          </cell>
          <cell r="EW6">
            <v>2246</v>
          </cell>
          <cell r="EX6">
            <v>2253</v>
          </cell>
          <cell r="EY6">
            <v>2254</v>
          </cell>
          <cell r="EZ6">
            <v>2254</v>
          </cell>
          <cell r="FA6">
            <v>2244</v>
          </cell>
          <cell r="FB6">
            <v>2231</v>
          </cell>
          <cell r="FC6">
            <v>2240</v>
          </cell>
          <cell r="FD6">
            <v>2235</v>
          </cell>
          <cell r="FE6">
            <v>2238</v>
          </cell>
          <cell r="FF6">
            <v>2233</v>
          </cell>
          <cell r="FG6">
            <v>2232</v>
          </cell>
          <cell r="FH6">
            <v>2241</v>
          </cell>
        </row>
        <row r="7">
          <cell r="D7" t="str">
            <v>FTS-1 Residential</v>
          </cell>
          <cell r="E7" t="str">
            <v>Residential</v>
          </cell>
          <cell r="F7" t="str">
            <v>CFG</v>
          </cell>
          <cell r="G7" t="str">
            <v>FTS-1</v>
          </cell>
          <cell r="I7">
            <v>522</v>
          </cell>
          <cell r="J7">
            <v>567</v>
          </cell>
          <cell r="K7">
            <v>564</v>
          </cell>
          <cell r="L7">
            <v>564</v>
          </cell>
          <cell r="M7">
            <v>564</v>
          </cell>
          <cell r="N7">
            <v>0.03</v>
          </cell>
          <cell r="U7">
            <v>9596</v>
          </cell>
          <cell r="V7">
            <v>9656</v>
          </cell>
          <cell r="W7">
            <v>9714</v>
          </cell>
          <cell r="X7">
            <v>9755</v>
          </cell>
          <cell r="Y7">
            <v>9720</v>
          </cell>
          <cell r="Z7">
            <v>9685</v>
          </cell>
          <cell r="AA7">
            <v>9721</v>
          </cell>
          <cell r="AB7">
            <v>9723</v>
          </cell>
          <cell r="AC7">
            <v>9743</v>
          </cell>
          <cell r="AD7">
            <v>9812</v>
          </cell>
          <cell r="AE7">
            <v>9887</v>
          </cell>
          <cell r="AF7">
            <v>9975</v>
          </cell>
          <cell r="AG7">
            <v>10036</v>
          </cell>
          <cell r="AH7">
            <v>10226</v>
          </cell>
          <cell r="AI7">
            <v>10288</v>
          </cell>
          <cell r="AJ7">
            <v>10342</v>
          </cell>
          <cell r="AK7">
            <v>10339</v>
          </cell>
          <cell r="AL7">
            <v>10307</v>
          </cell>
          <cell r="AM7">
            <v>10318</v>
          </cell>
          <cell r="AN7">
            <v>10340</v>
          </cell>
          <cell r="AO7">
            <v>10391</v>
          </cell>
          <cell r="AP7">
            <v>10416</v>
          </cell>
          <cell r="AQ7">
            <v>10479</v>
          </cell>
          <cell r="AR7">
            <v>10569</v>
          </cell>
          <cell r="AS7">
            <v>10623</v>
          </cell>
          <cell r="AT7">
            <v>10650</v>
          </cell>
          <cell r="AU7">
            <v>10737</v>
          </cell>
          <cell r="AV7">
            <v>10762</v>
          </cell>
          <cell r="AW7">
            <v>10738</v>
          </cell>
          <cell r="AX7">
            <v>10795</v>
          </cell>
          <cell r="AY7">
            <v>10813</v>
          </cell>
          <cell r="AZ7">
            <v>10840</v>
          </cell>
          <cell r="BA7">
            <v>10911</v>
          </cell>
          <cell r="BB7">
            <v>10929</v>
          </cell>
          <cell r="BC7">
            <v>11084</v>
          </cell>
          <cell r="BD7">
            <v>11072</v>
          </cell>
          <cell r="BE7">
            <v>11148</v>
          </cell>
          <cell r="BF7">
            <v>11209</v>
          </cell>
          <cell r="BG7">
            <v>11302</v>
          </cell>
          <cell r="BH7">
            <v>11410</v>
          </cell>
          <cell r="BI7">
            <v>11438</v>
          </cell>
          <cell r="BJ7">
            <v>11483</v>
          </cell>
          <cell r="BK7">
            <v>11522</v>
          </cell>
          <cell r="BL7">
            <v>11555</v>
          </cell>
          <cell r="BM7">
            <v>11626</v>
          </cell>
          <cell r="BN7">
            <v>11672</v>
          </cell>
          <cell r="BO7">
            <v>11800</v>
          </cell>
          <cell r="BP7">
            <v>11887</v>
          </cell>
          <cell r="BQ7">
            <v>11943</v>
          </cell>
          <cell r="BR7">
            <v>12032</v>
          </cell>
          <cell r="BS7">
            <v>12117</v>
          </cell>
          <cell r="BT7">
            <v>12258</v>
          </cell>
          <cell r="BU7">
            <v>12256</v>
          </cell>
          <cell r="BV7">
            <v>12307</v>
          </cell>
          <cell r="BW7">
            <v>12350</v>
          </cell>
          <cell r="BX7">
            <v>12468</v>
          </cell>
          <cell r="BY7">
            <v>12502</v>
          </cell>
          <cell r="BZ7">
            <v>12535</v>
          </cell>
          <cell r="CA7">
            <v>12636</v>
          </cell>
          <cell r="CB7">
            <v>12704</v>
          </cell>
          <cell r="CC7">
            <v>12704</v>
          </cell>
          <cell r="CD7">
            <v>12745</v>
          </cell>
          <cell r="CE7">
            <v>12795</v>
          </cell>
          <cell r="CF7">
            <v>12827</v>
          </cell>
          <cell r="CG7">
            <v>12878</v>
          </cell>
          <cell r="CH7">
            <v>12915</v>
          </cell>
          <cell r="CI7">
            <v>12978</v>
          </cell>
          <cell r="CJ7">
            <v>13027</v>
          </cell>
          <cell r="CK7">
            <v>13136</v>
          </cell>
          <cell r="CL7">
            <v>13220</v>
          </cell>
          <cell r="CM7">
            <v>13463</v>
          </cell>
          <cell r="CN7">
            <v>13576</v>
          </cell>
          <cell r="CO7">
            <v>13630</v>
          </cell>
          <cell r="CP7">
            <v>13637</v>
          </cell>
          <cell r="CQ7">
            <v>13703</v>
          </cell>
          <cell r="CR7">
            <v>13779</v>
          </cell>
          <cell r="CS7">
            <v>13833</v>
          </cell>
          <cell r="CT7">
            <v>13772</v>
          </cell>
          <cell r="CU7">
            <v>13775</v>
          </cell>
          <cell r="CV7">
            <v>13765</v>
          </cell>
          <cell r="CW7">
            <v>13611</v>
          </cell>
          <cell r="CX7">
            <v>13616</v>
          </cell>
          <cell r="CY7">
            <v>13785</v>
          </cell>
          <cell r="CZ7">
            <v>13883</v>
          </cell>
          <cell r="DA7">
            <v>13861</v>
          </cell>
          <cell r="DB7">
            <v>13932</v>
          </cell>
          <cell r="DC7">
            <v>14010</v>
          </cell>
          <cell r="DD7">
            <v>14109</v>
          </cell>
          <cell r="DE7">
            <v>14135</v>
          </cell>
          <cell r="DF7">
            <v>14184</v>
          </cell>
          <cell r="DG7">
            <v>14240</v>
          </cell>
          <cell r="DH7">
            <v>14326</v>
          </cell>
          <cell r="DI7">
            <v>14403</v>
          </cell>
          <cell r="DJ7">
            <v>14465</v>
          </cell>
          <cell r="DK7">
            <v>14646</v>
          </cell>
          <cell r="DL7">
            <v>14744</v>
          </cell>
          <cell r="DM7">
            <v>14430</v>
          </cell>
          <cell r="DN7">
            <v>14495</v>
          </cell>
          <cell r="DO7">
            <v>14570</v>
          </cell>
          <cell r="DP7">
            <v>14653</v>
          </cell>
          <cell r="DQ7">
            <v>14690</v>
          </cell>
          <cell r="DR7">
            <v>14738</v>
          </cell>
          <cell r="DS7">
            <v>14799</v>
          </cell>
          <cell r="DT7">
            <v>14872</v>
          </cell>
          <cell r="DU7">
            <v>14966</v>
          </cell>
          <cell r="DV7">
            <v>15038</v>
          </cell>
          <cell r="DW7">
            <v>15250</v>
          </cell>
          <cell r="DX7">
            <v>15359</v>
          </cell>
          <cell r="DY7">
            <v>14964</v>
          </cell>
          <cell r="DZ7">
            <v>15038</v>
          </cell>
          <cell r="EA7">
            <v>15123</v>
          </cell>
          <cell r="EB7">
            <v>15225</v>
          </cell>
          <cell r="EC7">
            <v>15258</v>
          </cell>
          <cell r="ED7">
            <v>15310</v>
          </cell>
          <cell r="EE7">
            <v>15370</v>
          </cell>
          <cell r="EF7">
            <v>15453</v>
          </cell>
          <cell r="EG7">
            <v>15542</v>
          </cell>
          <cell r="EH7">
            <v>15611</v>
          </cell>
          <cell r="EI7">
            <v>15812</v>
          </cell>
          <cell r="EJ7">
            <v>15921</v>
          </cell>
          <cell r="EK7">
            <v>15516</v>
          </cell>
          <cell r="EL7">
            <v>15591</v>
          </cell>
          <cell r="EM7">
            <v>15677</v>
          </cell>
          <cell r="EN7">
            <v>15779</v>
          </cell>
          <cell r="EO7">
            <v>15814</v>
          </cell>
          <cell r="EP7">
            <v>15867</v>
          </cell>
          <cell r="EQ7">
            <v>15931</v>
          </cell>
          <cell r="ER7">
            <v>16018</v>
          </cell>
          <cell r="ES7">
            <v>16111</v>
          </cell>
          <cell r="ET7">
            <v>16184</v>
          </cell>
          <cell r="EU7">
            <v>16397</v>
          </cell>
          <cell r="EV7">
            <v>16511</v>
          </cell>
          <cell r="EW7">
            <v>16067</v>
          </cell>
          <cell r="EX7">
            <v>16143</v>
          </cell>
          <cell r="EY7">
            <v>16231</v>
          </cell>
          <cell r="EZ7">
            <v>16334</v>
          </cell>
          <cell r="FA7">
            <v>16372</v>
          </cell>
          <cell r="FB7">
            <v>16427</v>
          </cell>
          <cell r="FC7">
            <v>16493</v>
          </cell>
          <cell r="FD7">
            <v>16580</v>
          </cell>
          <cell r="FE7">
            <v>16679</v>
          </cell>
          <cell r="FF7">
            <v>16757</v>
          </cell>
          <cell r="FG7">
            <v>16981</v>
          </cell>
          <cell r="FH7">
            <v>17100</v>
          </cell>
        </row>
        <row r="8">
          <cell r="D8" t="str">
            <v>FTS-2 Residential</v>
          </cell>
          <cell r="E8" t="str">
            <v>Residential</v>
          </cell>
          <cell r="F8" t="str">
            <v>CFG</v>
          </cell>
          <cell r="G8" t="str">
            <v>FTS-2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0.03</v>
          </cell>
          <cell r="U8">
            <v>719</v>
          </cell>
          <cell r="V8">
            <v>718</v>
          </cell>
          <cell r="W8">
            <v>716</v>
          </cell>
          <cell r="X8">
            <v>722</v>
          </cell>
          <cell r="Y8">
            <v>722</v>
          </cell>
          <cell r="Z8">
            <v>720</v>
          </cell>
          <cell r="AA8">
            <v>724</v>
          </cell>
          <cell r="AB8">
            <v>724</v>
          </cell>
          <cell r="AC8">
            <v>725</v>
          </cell>
          <cell r="AD8">
            <v>728</v>
          </cell>
          <cell r="AE8">
            <v>721</v>
          </cell>
          <cell r="AF8">
            <v>726</v>
          </cell>
          <cell r="AG8">
            <v>734</v>
          </cell>
          <cell r="AH8">
            <v>678</v>
          </cell>
          <cell r="AI8">
            <v>681</v>
          </cell>
          <cell r="AJ8">
            <v>680</v>
          </cell>
          <cell r="AK8">
            <v>682</v>
          </cell>
          <cell r="AL8">
            <v>683</v>
          </cell>
          <cell r="AM8">
            <v>682</v>
          </cell>
          <cell r="AN8">
            <v>683</v>
          </cell>
          <cell r="AO8">
            <v>683</v>
          </cell>
          <cell r="AP8">
            <v>679</v>
          </cell>
          <cell r="AQ8">
            <v>677</v>
          </cell>
          <cell r="AR8">
            <v>682</v>
          </cell>
          <cell r="AS8">
            <v>679</v>
          </cell>
          <cell r="AT8">
            <v>682</v>
          </cell>
          <cell r="AU8">
            <v>683</v>
          </cell>
          <cell r="AV8">
            <v>716</v>
          </cell>
          <cell r="AW8">
            <v>697</v>
          </cell>
          <cell r="AX8">
            <v>689</v>
          </cell>
          <cell r="AY8">
            <v>688</v>
          </cell>
          <cell r="AZ8">
            <v>683</v>
          </cell>
          <cell r="BA8">
            <v>685</v>
          </cell>
          <cell r="BB8">
            <v>689</v>
          </cell>
          <cell r="BC8">
            <v>696</v>
          </cell>
          <cell r="BD8">
            <v>687</v>
          </cell>
          <cell r="BE8">
            <v>689</v>
          </cell>
          <cell r="BF8">
            <v>688</v>
          </cell>
          <cell r="BG8">
            <v>689</v>
          </cell>
          <cell r="BH8">
            <v>728</v>
          </cell>
          <cell r="BI8">
            <v>721</v>
          </cell>
          <cell r="BJ8">
            <v>721</v>
          </cell>
          <cell r="BK8">
            <v>728</v>
          </cell>
          <cell r="BL8">
            <v>717</v>
          </cell>
          <cell r="BM8">
            <v>721</v>
          </cell>
          <cell r="BN8">
            <v>719</v>
          </cell>
          <cell r="BO8">
            <v>726</v>
          </cell>
          <cell r="BP8">
            <v>724</v>
          </cell>
          <cell r="BQ8">
            <v>731</v>
          </cell>
          <cell r="BR8">
            <v>728</v>
          </cell>
          <cell r="BS8">
            <v>724</v>
          </cell>
          <cell r="BT8">
            <v>731</v>
          </cell>
          <cell r="BU8">
            <v>731</v>
          </cell>
          <cell r="BV8">
            <v>729</v>
          </cell>
          <cell r="BW8">
            <v>723</v>
          </cell>
          <cell r="BX8">
            <v>727</v>
          </cell>
          <cell r="BY8">
            <v>728</v>
          </cell>
          <cell r="BZ8">
            <v>730</v>
          </cell>
          <cell r="CA8">
            <v>729</v>
          </cell>
          <cell r="CB8">
            <v>731</v>
          </cell>
          <cell r="CC8">
            <v>732</v>
          </cell>
          <cell r="CD8">
            <v>727</v>
          </cell>
          <cell r="CE8">
            <v>731</v>
          </cell>
          <cell r="CF8">
            <v>733</v>
          </cell>
          <cell r="CG8">
            <v>729</v>
          </cell>
          <cell r="CH8">
            <v>732</v>
          </cell>
          <cell r="CI8">
            <v>729</v>
          </cell>
          <cell r="CJ8">
            <v>730</v>
          </cell>
          <cell r="CK8">
            <v>734</v>
          </cell>
          <cell r="CL8">
            <v>739</v>
          </cell>
          <cell r="CM8">
            <v>737</v>
          </cell>
          <cell r="CN8">
            <v>740</v>
          </cell>
          <cell r="CO8">
            <v>739</v>
          </cell>
          <cell r="CP8">
            <v>736</v>
          </cell>
          <cell r="CQ8">
            <v>734</v>
          </cell>
          <cell r="CR8">
            <v>733</v>
          </cell>
          <cell r="CS8">
            <v>737</v>
          </cell>
          <cell r="CT8">
            <v>737</v>
          </cell>
          <cell r="CU8">
            <v>737</v>
          </cell>
          <cell r="CV8">
            <v>733</v>
          </cell>
          <cell r="CW8">
            <v>738</v>
          </cell>
          <cell r="CX8">
            <v>740</v>
          </cell>
          <cell r="CY8">
            <v>741</v>
          </cell>
          <cell r="CZ8">
            <v>742</v>
          </cell>
          <cell r="DA8">
            <v>745</v>
          </cell>
          <cell r="DB8">
            <v>741</v>
          </cell>
          <cell r="DC8">
            <v>742</v>
          </cell>
          <cell r="DD8">
            <v>750</v>
          </cell>
          <cell r="DE8">
            <v>747</v>
          </cell>
          <cell r="DF8">
            <v>748</v>
          </cell>
          <cell r="DG8">
            <v>745</v>
          </cell>
          <cell r="DH8">
            <v>746</v>
          </cell>
          <cell r="DI8">
            <v>748</v>
          </cell>
          <cell r="DJ8">
            <v>751</v>
          </cell>
          <cell r="DK8">
            <v>751</v>
          </cell>
          <cell r="DL8">
            <v>753</v>
          </cell>
          <cell r="DM8">
            <v>754</v>
          </cell>
          <cell r="DN8">
            <v>750</v>
          </cell>
          <cell r="DO8">
            <v>751</v>
          </cell>
          <cell r="DP8">
            <v>760</v>
          </cell>
          <cell r="DQ8">
            <v>757</v>
          </cell>
          <cell r="DR8">
            <v>758</v>
          </cell>
          <cell r="DS8">
            <v>756</v>
          </cell>
          <cell r="DT8">
            <v>756</v>
          </cell>
          <cell r="DU8">
            <v>759</v>
          </cell>
          <cell r="DV8">
            <v>762</v>
          </cell>
          <cell r="DW8">
            <v>762</v>
          </cell>
          <cell r="DX8">
            <v>764</v>
          </cell>
          <cell r="DY8">
            <v>763</v>
          </cell>
          <cell r="DZ8">
            <v>759</v>
          </cell>
          <cell r="EA8">
            <v>760</v>
          </cell>
          <cell r="EB8">
            <v>771</v>
          </cell>
          <cell r="EC8">
            <v>768</v>
          </cell>
          <cell r="ED8">
            <v>769</v>
          </cell>
          <cell r="EE8">
            <v>767</v>
          </cell>
          <cell r="EF8">
            <v>766</v>
          </cell>
          <cell r="EG8">
            <v>769</v>
          </cell>
          <cell r="EH8">
            <v>772</v>
          </cell>
          <cell r="EI8">
            <v>772</v>
          </cell>
          <cell r="EJ8">
            <v>774</v>
          </cell>
          <cell r="EK8">
            <v>774</v>
          </cell>
          <cell r="EL8">
            <v>770</v>
          </cell>
          <cell r="EM8">
            <v>771</v>
          </cell>
          <cell r="EN8">
            <v>781</v>
          </cell>
          <cell r="EO8">
            <v>778</v>
          </cell>
          <cell r="EP8">
            <v>778</v>
          </cell>
          <cell r="EQ8">
            <v>776</v>
          </cell>
          <cell r="ER8">
            <v>776</v>
          </cell>
          <cell r="ES8">
            <v>779</v>
          </cell>
          <cell r="ET8">
            <v>782</v>
          </cell>
          <cell r="EU8">
            <v>782</v>
          </cell>
          <cell r="EV8">
            <v>784</v>
          </cell>
          <cell r="EW8">
            <v>783</v>
          </cell>
          <cell r="EX8">
            <v>780</v>
          </cell>
          <cell r="EY8">
            <v>781</v>
          </cell>
          <cell r="EZ8">
            <v>791</v>
          </cell>
          <cell r="FA8">
            <v>788</v>
          </cell>
          <cell r="FB8">
            <v>789</v>
          </cell>
          <cell r="FC8">
            <v>786</v>
          </cell>
          <cell r="FD8">
            <v>786</v>
          </cell>
          <cell r="FE8">
            <v>789</v>
          </cell>
          <cell r="FF8">
            <v>792</v>
          </cell>
          <cell r="FG8">
            <v>792</v>
          </cell>
          <cell r="FH8">
            <v>794</v>
          </cell>
        </row>
        <row r="9">
          <cell r="D9" t="str">
            <v>FTS-2.1 Residential</v>
          </cell>
          <cell r="E9" t="str">
            <v>Residential</v>
          </cell>
          <cell r="F9" t="str">
            <v>CFG</v>
          </cell>
          <cell r="G9" t="str">
            <v>FTS-2.1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0.02</v>
          </cell>
          <cell r="U9">
            <v>417</v>
          </cell>
          <cell r="V9">
            <v>419</v>
          </cell>
          <cell r="W9">
            <v>421</v>
          </cell>
          <cell r="X9">
            <v>419</v>
          </cell>
          <cell r="Y9">
            <v>483</v>
          </cell>
          <cell r="Z9">
            <v>483</v>
          </cell>
          <cell r="AA9">
            <v>485</v>
          </cell>
          <cell r="AB9">
            <v>486</v>
          </cell>
          <cell r="AC9">
            <v>486</v>
          </cell>
          <cell r="AD9">
            <v>487</v>
          </cell>
          <cell r="AE9">
            <v>483</v>
          </cell>
          <cell r="AF9">
            <v>484</v>
          </cell>
          <cell r="AG9">
            <v>488</v>
          </cell>
          <cell r="AH9">
            <v>467</v>
          </cell>
          <cell r="AI9">
            <v>462</v>
          </cell>
          <cell r="AJ9">
            <v>460</v>
          </cell>
          <cell r="AK9">
            <v>459</v>
          </cell>
          <cell r="AL9">
            <v>461</v>
          </cell>
          <cell r="AM9">
            <v>463</v>
          </cell>
          <cell r="AN9">
            <v>463</v>
          </cell>
          <cell r="AO9">
            <v>465</v>
          </cell>
          <cell r="AP9">
            <v>461</v>
          </cell>
          <cell r="AQ9">
            <v>462</v>
          </cell>
          <cell r="AR9">
            <v>458</v>
          </cell>
          <cell r="AS9">
            <v>461</v>
          </cell>
          <cell r="AT9">
            <v>457</v>
          </cell>
          <cell r="AU9">
            <v>458</v>
          </cell>
          <cell r="AV9">
            <v>509</v>
          </cell>
          <cell r="AW9">
            <v>500</v>
          </cell>
          <cell r="AX9">
            <v>511</v>
          </cell>
          <cell r="AY9">
            <v>511</v>
          </cell>
          <cell r="AZ9">
            <v>508</v>
          </cell>
          <cell r="BA9">
            <v>512</v>
          </cell>
          <cell r="BB9">
            <v>514</v>
          </cell>
          <cell r="BC9">
            <v>515</v>
          </cell>
          <cell r="BD9">
            <v>511</v>
          </cell>
          <cell r="BE9">
            <v>516</v>
          </cell>
          <cell r="BF9">
            <v>515</v>
          </cell>
          <cell r="BG9">
            <v>512</v>
          </cell>
          <cell r="BH9">
            <v>488</v>
          </cell>
          <cell r="BI9">
            <v>481</v>
          </cell>
          <cell r="BJ9">
            <v>482</v>
          </cell>
          <cell r="BK9">
            <v>485</v>
          </cell>
          <cell r="BL9">
            <v>482</v>
          </cell>
          <cell r="BM9">
            <v>484</v>
          </cell>
          <cell r="BN9">
            <v>483</v>
          </cell>
          <cell r="BO9">
            <v>484</v>
          </cell>
          <cell r="BP9">
            <v>484</v>
          </cell>
          <cell r="BQ9">
            <v>482</v>
          </cell>
          <cell r="BR9">
            <v>480</v>
          </cell>
          <cell r="BS9">
            <v>482</v>
          </cell>
          <cell r="BT9">
            <v>481</v>
          </cell>
          <cell r="BU9">
            <v>484</v>
          </cell>
          <cell r="BV9">
            <v>481</v>
          </cell>
          <cell r="BW9">
            <v>489</v>
          </cell>
          <cell r="BX9">
            <v>483</v>
          </cell>
          <cell r="BY9">
            <v>483</v>
          </cell>
          <cell r="BZ9">
            <v>483</v>
          </cell>
          <cell r="CA9">
            <v>482</v>
          </cell>
          <cell r="CB9">
            <v>479</v>
          </cell>
          <cell r="CC9">
            <v>479</v>
          </cell>
          <cell r="CD9">
            <v>485</v>
          </cell>
          <cell r="CE9">
            <v>480</v>
          </cell>
          <cell r="CF9">
            <v>479</v>
          </cell>
          <cell r="CG9">
            <v>475</v>
          </cell>
          <cell r="CH9">
            <v>479</v>
          </cell>
          <cell r="CI9">
            <v>480</v>
          </cell>
          <cell r="CJ9">
            <v>480</v>
          </cell>
          <cell r="CK9">
            <v>482</v>
          </cell>
          <cell r="CL9">
            <v>482</v>
          </cell>
          <cell r="CM9">
            <v>482</v>
          </cell>
          <cell r="CN9">
            <v>481</v>
          </cell>
          <cell r="CO9">
            <v>482</v>
          </cell>
          <cell r="CP9">
            <v>486</v>
          </cell>
          <cell r="CQ9">
            <v>483</v>
          </cell>
          <cell r="CR9">
            <v>481</v>
          </cell>
          <cell r="CS9">
            <v>483</v>
          </cell>
          <cell r="CT9">
            <v>479</v>
          </cell>
          <cell r="CU9">
            <v>478</v>
          </cell>
          <cell r="CV9">
            <v>476</v>
          </cell>
          <cell r="CW9">
            <v>479</v>
          </cell>
          <cell r="CX9">
            <v>479</v>
          </cell>
          <cell r="CY9">
            <v>479</v>
          </cell>
          <cell r="CZ9">
            <v>478</v>
          </cell>
          <cell r="DA9">
            <v>482</v>
          </cell>
          <cell r="DB9">
            <v>484</v>
          </cell>
          <cell r="DC9">
            <v>482</v>
          </cell>
          <cell r="DD9">
            <v>479</v>
          </cell>
          <cell r="DE9">
            <v>477</v>
          </cell>
          <cell r="DF9">
            <v>478</v>
          </cell>
          <cell r="DG9">
            <v>482</v>
          </cell>
          <cell r="DH9">
            <v>479</v>
          </cell>
          <cell r="DI9">
            <v>480</v>
          </cell>
          <cell r="DJ9">
            <v>480</v>
          </cell>
          <cell r="DK9">
            <v>480</v>
          </cell>
          <cell r="DL9">
            <v>478</v>
          </cell>
          <cell r="DM9">
            <v>483</v>
          </cell>
          <cell r="DN9">
            <v>486</v>
          </cell>
          <cell r="DO9">
            <v>483</v>
          </cell>
          <cell r="DP9">
            <v>478</v>
          </cell>
          <cell r="DQ9">
            <v>476</v>
          </cell>
          <cell r="DR9">
            <v>478</v>
          </cell>
          <cell r="DS9">
            <v>481</v>
          </cell>
          <cell r="DT9">
            <v>479</v>
          </cell>
          <cell r="DU9">
            <v>480</v>
          </cell>
          <cell r="DV9">
            <v>480</v>
          </cell>
          <cell r="DW9">
            <v>480</v>
          </cell>
          <cell r="DX9">
            <v>479</v>
          </cell>
          <cell r="DY9">
            <v>484</v>
          </cell>
          <cell r="DZ9">
            <v>486</v>
          </cell>
          <cell r="EA9">
            <v>484</v>
          </cell>
          <cell r="EB9">
            <v>479</v>
          </cell>
          <cell r="EC9">
            <v>476</v>
          </cell>
          <cell r="ED9">
            <v>477</v>
          </cell>
          <cell r="EE9">
            <v>481</v>
          </cell>
          <cell r="EF9">
            <v>478</v>
          </cell>
          <cell r="EG9">
            <v>480</v>
          </cell>
          <cell r="EH9">
            <v>480</v>
          </cell>
          <cell r="EI9">
            <v>479</v>
          </cell>
          <cell r="EJ9">
            <v>478</v>
          </cell>
          <cell r="EK9">
            <v>483</v>
          </cell>
          <cell r="EL9">
            <v>485</v>
          </cell>
          <cell r="EM9">
            <v>483</v>
          </cell>
          <cell r="EN9">
            <v>479</v>
          </cell>
          <cell r="EO9">
            <v>477</v>
          </cell>
          <cell r="EP9">
            <v>478</v>
          </cell>
          <cell r="EQ9">
            <v>481</v>
          </cell>
          <cell r="ER9">
            <v>479</v>
          </cell>
          <cell r="ES9">
            <v>480</v>
          </cell>
          <cell r="ET9">
            <v>480</v>
          </cell>
          <cell r="EU9">
            <v>480</v>
          </cell>
          <cell r="EV9">
            <v>478</v>
          </cell>
          <cell r="EW9">
            <v>483</v>
          </cell>
          <cell r="EX9">
            <v>486</v>
          </cell>
          <cell r="EY9">
            <v>483</v>
          </cell>
          <cell r="EZ9">
            <v>479</v>
          </cell>
          <cell r="FA9">
            <v>476</v>
          </cell>
          <cell r="FB9">
            <v>478</v>
          </cell>
          <cell r="FC9">
            <v>481</v>
          </cell>
          <cell r="FD9">
            <v>479</v>
          </cell>
          <cell r="FE9">
            <v>480</v>
          </cell>
          <cell r="FF9">
            <v>480</v>
          </cell>
          <cell r="FG9">
            <v>480</v>
          </cell>
          <cell r="FH9">
            <v>478</v>
          </cell>
        </row>
        <row r="10">
          <cell r="D10" t="str">
            <v>FTS-3 Residential</v>
          </cell>
          <cell r="E10" t="str">
            <v>Residential</v>
          </cell>
          <cell r="F10" t="str">
            <v>CFG</v>
          </cell>
          <cell r="G10" t="str">
            <v>FTS-3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0.04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13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12</v>
          </cell>
          <cell r="AE10">
            <v>13</v>
          </cell>
          <cell r="AF10">
            <v>12</v>
          </cell>
          <cell r="AG10">
            <v>12</v>
          </cell>
          <cell r="AH10">
            <v>10</v>
          </cell>
          <cell r="AI10">
            <v>10</v>
          </cell>
          <cell r="AJ10">
            <v>10</v>
          </cell>
          <cell r="AK10">
            <v>10</v>
          </cell>
          <cell r="AL10">
            <v>10</v>
          </cell>
          <cell r="AM10">
            <v>10</v>
          </cell>
          <cell r="AN10">
            <v>11</v>
          </cell>
          <cell r="AO10">
            <v>10</v>
          </cell>
          <cell r="AP10">
            <v>10</v>
          </cell>
          <cell r="AQ10">
            <v>10</v>
          </cell>
          <cell r="AR10">
            <v>10</v>
          </cell>
          <cell r="AS10">
            <v>10</v>
          </cell>
          <cell r="AT10">
            <v>10</v>
          </cell>
          <cell r="AU10">
            <v>10</v>
          </cell>
          <cell r="AV10">
            <v>12</v>
          </cell>
          <cell r="AW10">
            <v>12</v>
          </cell>
          <cell r="AX10">
            <v>12</v>
          </cell>
          <cell r="AY10">
            <v>13</v>
          </cell>
          <cell r="AZ10">
            <v>13</v>
          </cell>
          <cell r="BA10">
            <v>13</v>
          </cell>
          <cell r="BB10">
            <v>13</v>
          </cell>
          <cell r="BC10">
            <v>13</v>
          </cell>
          <cell r="BD10">
            <v>13</v>
          </cell>
          <cell r="BE10">
            <v>13</v>
          </cell>
          <cell r="BF10">
            <v>13</v>
          </cell>
          <cell r="BG10">
            <v>13</v>
          </cell>
          <cell r="BH10">
            <v>16</v>
          </cell>
          <cell r="BI10">
            <v>16</v>
          </cell>
          <cell r="BJ10">
            <v>16</v>
          </cell>
          <cell r="BK10">
            <v>16</v>
          </cell>
          <cell r="BL10">
            <v>16</v>
          </cell>
          <cell r="BM10">
            <v>16</v>
          </cell>
          <cell r="BN10">
            <v>16</v>
          </cell>
          <cell r="BO10">
            <v>16</v>
          </cell>
          <cell r="BP10">
            <v>16</v>
          </cell>
          <cell r="BQ10">
            <v>16</v>
          </cell>
          <cell r="BR10">
            <v>16</v>
          </cell>
          <cell r="BS10">
            <v>16</v>
          </cell>
          <cell r="BT10">
            <v>16</v>
          </cell>
          <cell r="BU10">
            <v>16</v>
          </cell>
          <cell r="BV10">
            <v>16</v>
          </cell>
          <cell r="BW10">
            <v>17</v>
          </cell>
          <cell r="BX10">
            <v>16</v>
          </cell>
          <cell r="BY10">
            <v>16</v>
          </cell>
          <cell r="BZ10">
            <v>16</v>
          </cell>
          <cell r="CA10">
            <v>16</v>
          </cell>
          <cell r="CB10">
            <v>16</v>
          </cell>
          <cell r="CC10">
            <v>16</v>
          </cell>
          <cell r="CD10">
            <v>16</v>
          </cell>
          <cell r="CE10">
            <v>16</v>
          </cell>
          <cell r="CF10">
            <v>16</v>
          </cell>
          <cell r="CG10">
            <v>17</v>
          </cell>
          <cell r="CH10">
            <v>16</v>
          </cell>
          <cell r="CI10">
            <v>16</v>
          </cell>
          <cell r="CJ10">
            <v>16</v>
          </cell>
          <cell r="CK10">
            <v>16</v>
          </cell>
          <cell r="CL10">
            <v>16</v>
          </cell>
          <cell r="CM10">
            <v>16</v>
          </cell>
          <cell r="CN10">
            <v>17</v>
          </cell>
          <cell r="CO10">
            <v>16</v>
          </cell>
          <cell r="CP10">
            <v>16</v>
          </cell>
          <cell r="CQ10">
            <v>16</v>
          </cell>
          <cell r="CR10">
            <v>16</v>
          </cell>
          <cell r="CS10">
            <v>17</v>
          </cell>
          <cell r="CT10">
            <v>16</v>
          </cell>
          <cell r="CU10">
            <v>16</v>
          </cell>
          <cell r="CV10">
            <v>16</v>
          </cell>
          <cell r="CW10">
            <v>16</v>
          </cell>
          <cell r="CX10">
            <v>16</v>
          </cell>
          <cell r="CY10">
            <v>16</v>
          </cell>
          <cell r="CZ10">
            <v>17</v>
          </cell>
          <cell r="DA10">
            <v>16</v>
          </cell>
          <cell r="DB10">
            <v>16</v>
          </cell>
          <cell r="DC10">
            <v>16</v>
          </cell>
          <cell r="DD10">
            <v>16</v>
          </cell>
          <cell r="DE10">
            <v>17</v>
          </cell>
          <cell r="DF10">
            <v>16</v>
          </cell>
          <cell r="DG10">
            <v>17</v>
          </cell>
          <cell r="DH10">
            <v>16</v>
          </cell>
          <cell r="DI10">
            <v>16</v>
          </cell>
          <cell r="DJ10">
            <v>16</v>
          </cell>
          <cell r="DK10">
            <v>16</v>
          </cell>
          <cell r="DL10">
            <v>17</v>
          </cell>
          <cell r="DM10">
            <v>16</v>
          </cell>
          <cell r="DN10">
            <v>16</v>
          </cell>
          <cell r="DO10">
            <v>16</v>
          </cell>
          <cell r="DP10">
            <v>16</v>
          </cell>
          <cell r="DQ10">
            <v>17</v>
          </cell>
          <cell r="DR10">
            <v>16</v>
          </cell>
          <cell r="DS10">
            <v>17</v>
          </cell>
          <cell r="DT10">
            <v>16</v>
          </cell>
          <cell r="DU10">
            <v>16</v>
          </cell>
          <cell r="DV10">
            <v>16</v>
          </cell>
          <cell r="DW10">
            <v>16</v>
          </cell>
          <cell r="DX10">
            <v>17</v>
          </cell>
          <cell r="DY10">
            <v>16</v>
          </cell>
          <cell r="DZ10">
            <v>16</v>
          </cell>
          <cell r="EA10">
            <v>16</v>
          </cell>
          <cell r="EB10">
            <v>16</v>
          </cell>
          <cell r="EC10">
            <v>17</v>
          </cell>
          <cell r="ED10">
            <v>16</v>
          </cell>
          <cell r="EE10">
            <v>17</v>
          </cell>
          <cell r="EF10">
            <v>16</v>
          </cell>
          <cell r="EG10">
            <v>16</v>
          </cell>
          <cell r="EH10">
            <v>16</v>
          </cell>
          <cell r="EI10">
            <v>16</v>
          </cell>
          <cell r="EJ10">
            <v>17</v>
          </cell>
          <cell r="EK10">
            <v>16</v>
          </cell>
          <cell r="EL10">
            <v>16</v>
          </cell>
          <cell r="EM10">
            <v>16</v>
          </cell>
          <cell r="EN10">
            <v>16</v>
          </cell>
          <cell r="EO10">
            <v>17</v>
          </cell>
          <cell r="EP10">
            <v>16</v>
          </cell>
          <cell r="EQ10">
            <v>17</v>
          </cell>
          <cell r="ER10">
            <v>16</v>
          </cell>
          <cell r="ES10">
            <v>16</v>
          </cell>
          <cell r="ET10">
            <v>16</v>
          </cell>
          <cell r="EU10">
            <v>16</v>
          </cell>
          <cell r="EV10">
            <v>17</v>
          </cell>
          <cell r="EW10">
            <v>16</v>
          </cell>
          <cell r="EX10">
            <v>16</v>
          </cell>
          <cell r="EY10">
            <v>16</v>
          </cell>
          <cell r="EZ10">
            <v>16</v>
          </cell>
          <cell r="FA10">
            <v>17</v>
          </cell>
          <cell r="FB10">
            <v>16</v>
          </cell>
          <cell r="FC10">
            <v>17</v>
          </cell>
          <cell r="FD10">
            <v>16</v>
          </cell>
          <cell r="FE10">
            <v>16</v>
          </cell>
          <cell r="FF10">
            <v>16</v>
          </cell>
          <cell r="FG10">
            <v>16</v>
          </cell>
          <cell r="FH10">
            <v>17</v>
          </cell>
        </row>
        <row r="11">
          <cell r="D11" t="str">
            <v>FTS-3.1 Residential</v>
          </cell>
          <cell r="E11" t="str">
            <v>Residential</v>
          </cell>
          <cell r="F11" t="str">
            <v>CFG</v>
          </cell>
          <cell r="G11" t="str">
            <v>FTS-3.1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0.02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</row>
        <row r="12">
          <cell r="D12" t="str">
            <v>FPU - RS Residential</v>
          </cell>
          <cell r="E12" t="str">
            <v>Residential</v>
          </cell>
          <cell r="F12" t="str">
            <v>FPU</v>
          </cell>
          <cell r="G12" t="str">
            <v>FPU - RS</v>
          </cell>
          <cell r="I12">
            <v>2065</v>
          </cell>
          <cell r="J12">
            <v>2187</v>
          </cell>
          <cell r="K12">
            <v>2104</v>
          </cell>
          <cell r="L12">
            <v>2096</v>
          </cell>
          <cell r="M12">
            <v>2087</v>
          </cell>
          <cell r="N12">
            <v>0.02</v>
          </cell>
          <cell r="O12">
            <v>0.031</v>
          </cell>
          <cell r="U12">
            <v>49748</v>
          </cell>
          <cell r="V12">
            <v>49883</v>
          </cell>
          <cell r="W12">
            <v>50109</v>
          </cell>
          <cell r="X12">
            <v>50284</v>
          </cell>
          <cell r="Y12">
            <v>50184</v>
          </cell>
          <cell r="Z12">
            <v>50278</v>
          </cell>
          <cell r="AA12">
            <v>50326</v>
          </cell>
          <cell r="AB12">
            <v>50445</v>
          </cell>
          <cell r="AC12">
            <v>50452</v>
          </cell>
          <cell r="AD12">
            <v>50533</v>
          </cell>
          <cell r="AE12">
            <v>50816</v>
          </cell>
          <cell r="AF12">
            <v>50976</v>
          </cell>
          <cell r="AG12">
            <v>51224</v>
          </cell>
          <cell r="AH12">
            <v>51282</v>
          </cell>
          <cell r="AI12">
            <v>51495</v>
          </cell>
          <cell r="AJ12">
            <v>51560</v>
          </cell>
          <cell r="AK12">
            <v>51535</v>
          </cell>
          <cell r="AL12">
            <v>51660</v>
          </cell>
          <cell r="AM12">
            <v>51540</v>
          </cell>
          <cell r="AN12">
            <v>51630</v>
          </cell>
          <cell r="AO12">
            <v>51703</v>
          </cell>
          <cell r="AP12">
            <v>51692</v>
          </cell>
          <cell r="AQ12">
            <v>51846</v>
          </cell>
          <cell r="AR12">
            <v>52037</v>
          </cell>
          <cell r="AS12">
            <v>52175</v>
          </cell>
          <cell r="AT12">
            <v>52293</v>
          </cell>
          <cell r="AU12">
            <v>52509</v>
          </cell>
          <cell r="AV12">
            <v>52706</v>
          </cell>
          <cell r="AW12">
            <v>52692</v>
          </cell>
          <cell r="AX12">
            <v>52576</v>
          </cell>
          <cell r="AY12">
            <v>52760</v>
          </cell>
          <cell r="AZ12">
            <v>52889</v>
          </cell>
          <cell r="BA12">
            <v>52957</v>
          </cell>
          <cell r="BB12">
            <v>52910</v>
          </cell>
          <cell r="BC12">
            <v>52953</v>
          </cell>
          <cell r="BD12">
            <v>53220</v>
          </cell>
          <cell r="BE12">
            <v>53499</v>
          </cell>
          <cell r="BF12">
            <v>53510</v>
          </cell>
          <cell r="BG12">
            <v>53765</v>
          </cell>
          <cell r="BH12">
            <v>53838</v>
          </cell>
          <cell r="BI12">
            <v>53847</v>
          </cell>
          <cell r="BJ12">
            <v>54011</v>
          </cell>
          <cell r="BK12">
            <v>53950</v>
          </cell>
          <cell r="BL12">
            <v>54098</v>
          </cell>
          <cell r="BM12">
            <v>54159</v>
          </cell>
          <cell r="BN12">
            <v>54187</v>
          </cell>
          <cell r="BO12">
            <v>54500</v>
          </cell>
          <cell r="BP12">
            <v>54681</v>
          </cell>
          <cell r="BQ12">
            <v>55006</v>
          </cell>
          <cell r="BR12">
            <v>55048</v>
          </cell>
          <cell r="BS12">
            <v>55195</v>
          </cell>
          <cell r="BT12">
            <v>55660</v>
          </cell>
          <cell r="BU12">
            <v>55411</v>
          </cell>
          <cell r="BV12">
            <v>55894</v>
          </cell>
          <cell r="BW12">
            <v>56537</v>
          </cell>
          <cell r="BX12">
            <v>56011</v>
          </cell>
          <cell r="BY12">
            <v>56132</v>
          </cell>
          <cell r="BZ12">
            <v>56111</v>
          </cell>
          <cell r="CA12">
            <v>56466</v>
          </cell>
          <cell r="CB12">
            <v>56785</v>
          </cell>
          <cell r="CC12">
            <v>56960</v>
          </cell>
          <cell r="CD12">
            <v>57116</v>
          </cell>
          <cell r="CE12">
            <v>57325</v>
          </cell>
          <cell r="CF12">
            <v>57693</v>
          </cell>
          <cell r="CG12">
            <v>57766</v>
          </cell>
          <cell r="CH12">
            <v>58003</v>
          </cell>
          <cell r="CI12">
            <v>58395</v>
          </cell>
          <cell r="CJ12">
            <v>58502</v>
          </cell>
          <cell r="CK12">
            <v>58692</v>
          </cell>
          <cell r="CL12">
            <v>59012</v>
          </cell>
          <cell r="CM12">
            <v>59322</v>
          </cell>
          <cell r="CN12">
            <v>59506</v>
          </cell>
          <cell r="CO12">
            <v>59736</v>
          </cell>
          <cell r="CP12">
            <v>59944</v>
          </cell>
          <cell r="CQ12">
            <v>60223</v>
          </cell>
          <cell r="CR12">
            <v>60629</v>
          </cell>
          <cell r="CS12">
            <v>60701</v>
          </cell>
          <cell r="CT12">
            <v>61056</v>
          </cell>
          <cell r="CU12">
            <v>61234</v>
          </cell>
          <cell r="CV12">
            <v>61329</v>
          </cell>
          <cell r="CW12">
            <v>61436</v>
          </cell>
          <cell r="CX12">
            <v>61551</v>
          </cell>
          <cell r="CY12">
            <v>61907</v>
          </cell>
          <cell r="CZ12">
            <v>62156</v>
          </cell>
          <cell r="DA12">
            <v>62008</v>
          </cell>
          <cell r="DB12">
            <v>62103</v>
          </cell>
          <cell r="DC12">
            <v>62303</v>
          </cell>
          <cell r="DD12">
            <v>62710</v>
          </cell>
          <cell r="DE12">
            <v>62624</v>
          </cell>
          <cell r="DF12">
            <v>62989</v>
          </cell>
          <cell r="DG12">
            <v>63476</v>
          </cell>
          <cell r="DH12">
            <v>63289</v>
          </cell>
          <cell r="DI12">
            <v>63444</v>
          </cell>
          <cell r="DJ12">
            <v>63587</v>
          </cell>
          <cell r="DK12">
            <v>63943</v>
          </cell>
          <cell r="DL12">
            <v>64206</v>
          </cell>
          <cell r="DM12">
            <v>64118</v>
          </cell>
          <cell r="DN12">
            <v>64232</v>
          </cell>
          <cell r="DO12">
            <v>64453</v>
          </cell>
          <cell r="DP12">
            <v>64838</v>
          </cell>
          <cell r="DQ12">
            <v>64814</v>
          </cell>
          <cell r="DR12">
            <v>65136</v>
          </cell>
          <cell r="DS12">
            <v>65565</v>
          </cell>
          <cell r="DT12">
            <v>65506</v>
          </cell>
          <cell r="DU12">
            <v>65674</v>
          </cell>
          <cell r="DV12">
            <v>65878</v>
          </cell>
          <cell r="DW12">
            <v>66235</v>
          </cell>
          <cell r="DX12">
            <v>66478</v>
          </cell>
          <cell r="DY12">
            <v>66254</v>
          </cell>
          <cell r="DZ12">
            <v>66354</v>
          </cell>
          <cell r="EA12">
            <v>66581</v>
          </cell>
          <cell r="EB12">
            <v>66975</v>
          </cell>
          <cell r="EC12">
            <v>66914</v>
          </cell>
          <cell r="ED12">
            <v>67269</v>
          </cell>
          <cell r="EE12">
            <v>67715</v>
          </cell>
          <cell r="EF12">
            <v>67593</v>
          </cell>
          <cell r="EG12">
            <v>67754</v>
          </cell>
          <cell r="EH12">
            <v>67916</v>
          </cell>
          <cell r="EI12">
            <v>68292</v>
          </cell>
          <cell r="EJ12">
            <v>68559</v>
          </cell>
          <cell r="EK12">
            <v>68281</v>
          </cell>
          <cell r="EL12">
            <v>68390</v>
          </cell>
          <cell r="EM12">
            <v>68621</v>
          </cell>
          <cell r="EN12">
            <v>69043</v>
          </cell>
          <cell r="EO12">
            <v>68982</v>
          </cell>
          <cell r="EP12">
            <v>69354</v>
          </cell>
          <cell r="EQ12">
            <v>69839</v>
          </cell>
          <cell r="ER12">
            <v>69707</v>
          </cell>
          <cell r="ES12">
            <v>69879</v>
          </cell>
          <cell r="ET12">
            <v>70060</v>
          </cell>
          <cell r="EU12">
            <v>70448</v>
          </cell>
          <cell r="EV12">
            <v>70723</v>
          </cell>
          <cell r="EW12">
            <v>70330</v>
          </cell>
          <cell r="EX12">
            <v>70445</v>
          </cell>
          <cell r="EY12">
            <v>70686</v>
          </cell>
          <cell r="EZ12">
            <v>71112</v>
          </cell>
          <cell r="FA12">
            <v>71060</v>
          </cell>
          <cell r="FB12">
            <v>71432</v>
          </cell>
          <cell r="FC12">
            <v>71915</v>
          </cell>
          <cell r="FD12">
            <v>71804</v>
          </cell>
          <cell r="FE12">
            <v>71982</v>
          </cell>
          <cell r="FF12">
            <v>72177</v>
          </cell>
          <cell r="FG12">
            <v>72575</v>
          </cell>
          <cell r="FH12">
            <v>72853</v>
          </cell>
        </row>
        <row r="13">
          <cell r="D13" t="str">
            <v>FPU - RS-GS Residential</v>
          </cell>
          <cell r="E13" t="str">
            <v>Residential</v>
          </cell>
          <cell r="F13" t="str">
            <v>FPU</v>
          </cell>
          <cell r="G13" t="str">
            <v>FPU - RS-GS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0.02</v>
          </cell>
          <cell r="O13">
            <v>0.188202247191011</v>
          </cell>
          <cell r="U13">
            <v>401</v>
          </cell>
          <cell r="V13">
            <v>404</v>
          </cell>
          <cell r="W13">
            <v>409</v>
          </cell>
          <cell r="X13">
            <v>405</v>
          </cell>
          <cell r="Y13">
            <v>409</v>
          </cell>
          <cell r="Z13">
            <v>409</v>
          </cell>
          <cell r="AA13">
            <v>413</v>
          </cell>
          <cell r="AB13">
            <v>411</v>
          </cell>
          <cell r="AC13">
            <v>415</v>
          </cell>
          <cell r="AD13">
            <v>421</v>
          </cell>
          <cell r="AE13">
            <v>415</v>
          </cell>
          <cell r="AF13">
            <v>412</v>
          </cell>
          <cell r="AG13">
            <v>414</v>
          </cell>
          <cell r="AH13">
            <v>413</v>
          </cell>
          <cell r="AI13">
            <v>412</v>
          </cell>
          <cell r="AJ13">
            <v>418</v>
          </cell>
          <cell r="AK13">
            <v>419</v>
          </cell>
          <cell r="AL13">
            <v>418</v>
          </cell>
          <cell r="AM13">
            <v>422</v>
          </cell>
          <cell r="AN13">
            <v>415</v>
          </cell>
          <cell r="AO13">
            <v>417</v>
          </cell>
          <cell r="AP13">
            <v>423</v>
          </cell>
          <cell r="AQ13">
            <v>425</v>
          </cell>
          <cell r="AR13">
            <v>428</v>
          </cell>
          <cell r="AS13">
            <v>432</v>
          </cell>
          <cell r="AT13">
            <v>429</v>
          </cell>
          <cell r="AU13">
            <v>425</v>
          </cell>
          <cell r="AV13">
            <v>418</v>
          </cell>
          <cell r="AW13">
            <v>423</v>
          </cell>
          <cell r="AX13">
            <v>427</v>
          </cell>
          <cell r="AY13">
            <v>426</v>
          </cell>
          <cell r="AZ13">
            <v>429</v>
          </cell>
          <cell r="BA13">
            <v>432</v>
          </cell>
          <cell r="BB13">
            <v>431</v>
          </cell>
          <cell r="BC13">
            <v>436</v>
          </cell>
          <cell r="BD13">
            <v>433</v>
          </cell>
          <cell r="BE13">
            <v>434</v>
          </cell>
          <cell r="BF13">
            <v>431</v>
          </cell>
          <cell r="BG13">
            <v>440</v>
          </cell>
          <cell r="BH13">
            <v>444</v>
          </cell>
          <cell r="BI13">
            <v>441</v>
          </cell>
          <cell r="BJ13">
            <v>448</v>
          </cell>
          <cell r="BK13">
            <v>453</v>
          </cell>
          <cell r="BL13">
            <v>459</v>
          </cell>
          <cell r="BM13">
            <v>478</v>
          </cell>
          <cell r="BN13">
            <v>490</v>
          </cell>
          <cell r="BO13">
            <v>495</v>
          </cell>
          <cell r="BP13">
            <v>505</v>
          </cell>
          <cell r="BQ13">
            <v>504</v>
          </cell>
          <cell r="BR13">
            <v>514</v>
          </cell>
          <cell r="BS13">
            <v>515</v>
          </cell>
          <cell r="BT13">
            <v>533</v>
          </cell>
          <cell r="BU13">
            <v>783</v>
          </cell>
          <cell r="BV13">
            <v>531</v>
          </cell>
          <cell r="BW13">
            <v>541</v>
          </cell>
          <cell r="BX13">
            <v>551</v>
          </cell>
          <cell r="BY13">
            <v>558</v>
          </cell>
          <cell r="BZ13">
            <v>560</v>
          </cell>
          <cell r="CA13">
            <v>562</v>
          </cell>
          <cell r="CB13">
            <v>559</v>
          </cell>
          <cell r="CC13">
            <v>564</v>
          </cell>
          <cell r="CD13">
            <v>563</v>
          </cell>
          <cell r="CE13">
            <v>568</v>
          </cell>
          <cell r="CF13">
            <v>578</v>
          </cell>
          <cell r="CG13">
            <v>575</v>
          </cell>
          <cell r="CH13">
            <v>585</v>
          </cell>
          <cell r="CI13">
            <v>593</v>
          </cell>
          <cell r="CJ13">
            <v>594</v>
          </cell>
          <cell r="CK13">
            <v>611</v>
          </cell>
          <cell r="CL13">
            <v>629</v>
          </cell>
          <cell r="CM13">
            <v>648</v>
          </cell>
          <cell r="CN13">
            <v>653</v>
          </cell>
          <cell r="CO13">
            <v>660</v>
          </cell>
          <cell r="CP13">
            <v>667</v>
          </cell>
          <cell r="CQ13">
            <v>672</v>
          </cell>
          <cell r="CR13">
            <v>686</v>
          </cell>
          <cell r="CS13">
            <v>699</v>
          </cell>
          <cell r="CT13">
            <v>716</v>
          </cell>
          <cell r="CU13">
            <v>728</v>
          </cell>
          <cell r="CV13">
            <v>753</v>
          </cell>
          <cell r="CW13">
            <v>736</v>
          </cell>
          <cell r="CX13">
            <v>750</v>
          </cell>
          <cell r="CY13">
            <v>761</v>
          </cell>
          <cell r="CZ13">
            <v>767</v>
          </cell>
          <cell r="DA13">
            <v>663</v>
          </cell>
          <cell r="DB13">
            <v>667</v>
          </cell>
          <cell r="DC13">
            <v>672</v>
          </cell>
          <cell r="DD13">
            <v>689</v>
          </cell>
          <cell r="DE13">
            <v>829</v>
          </cell>
          <cell r="DF13">
            <v>692</v>
          </cell>
          <cell r="DG13">
            <v>703</v>
          </cell>
          <cell r="DH13">
            <v>710</v>
          </cell>
          <cell r="DI13">
            <v>726</v>
          </cell>
          <cell r="DJ13">
            <v>739</v>
          </cell>
          <cell r="DK13">
            <v>751</v>
          </cell>
          <cell r="DL13">
            <v>754</v>
          </cell>
          <cell r="DM13">
            <v>669</v>
          </cell>
          <cell r="DN13">
            <v>671</v>
          </cell>
          <cell r="DO13">
            <v>677</v>
          </cell>
          <cell r="DP13">
            <v>691</v>
          </cell>
          <cell r="DQ13">
            <v>771</v>
          </cell>
          <cell r="DR13">
            <v>696</v>
          </cell>
          <cell r="DS13">
            <v>706</v>
          </cell>
          <cell r="DT13">
            <v>711</v>
          </cell>
          <cell r="DU13">
            <v>730</v>
          </cell>
          <cell r="DV13">
            <v>746</v>
          </cell>
          <cell r="DW13">
            <v>762</v>
          </cell>
          <cell r="DX13">
            <v>767</v>
          </cell>
          <cell r="DY13">
            <v>666</v>
          </cell>
          <cell r="DZ13">
            <v>669</v>
          </cell>
          <cell r="EA13">
            <v>675</v>
          </cell>
          <cell r="EB13">
            <v>690</v>
          </cell>
          <cell r="EC13">
            <v>798</v>
          </cell>
          <cell r="ED13">
            <v>694</v>
          </cell>
          <cell r="EE13">
            <v>704</v>
          </cell>
          <cell r="EF13">
            <v>711</v>
          </cell>
          <cell r="EG13">
            <v>729</v>
          </cell>
          <cell r="EH13">
            <v>744</v>
          </cell>
          <cell r="EI13">
            <v>757</v>
          </cell>
          <cell r="EJ13">
            <v>761</v>
          </cell>
          <cell r="EK13">
            <v>666</v>
          </cell>
          <cell r="EL13">
            <v>669</v>
          </cell>
          <cell r="EM13">
            <v>675</v>
          </cell>
          <cell r="EN13">
            <v>690</v>
          </cell>
          <cell r="EO13">
            <v>799</v>
          </cell>
          <cell r="EP13">
            <v>694</v>
          </cell>
          <cell r="EQ13">
            <v>704</v>
          </cell>
          <cell r="ER13">
            <v>711</v>
          </cell>
          <cell r="ES13">
            <v>729</v>
          </cell>
          <cell r="ET13">
            <v>743</v>
          </cell>
          <cell r="EU13">
            <v>757</v>
          </cell>
          <cell r="EV13">
            <v>761</v>
          </cell>
          <cell r="EW13">
            <v>667</v>
          </cell>
          <cell r="EX13">
            <v>670</v>
          </cell>
          <cell r="EY13">
            <v>676</v>
          </cell>
          <cell r="EZ13">
            <v>690</v>
          </cell>
          <cell r="FA13">
            <v>789</v>
          </cell>
          <cell r="FB13">
            <v>695</v>
          </cell>
          <cell r="FC13">
            <v>705</v>
          </cell>
          <cell r="FD13">
            <v>711</v>
          </cell>
          <cell r="FE13">
            <v>730</v>
          </cell>
          <cell r="FF13">
            <v>745</v>
          </cell>
          <cell r="FG13">
            <v>758</v>
          </cell>
          <cell r="FH13">
            <v>763</v>
          </cell>
        </row>
        <row r="14">
          <cell r="D14" t="str">
            <v>FT-RS Residential</v>
          </cell>
          <cell r="E14" t="str">
            <v>Residential</v>
          </cell>
          <cell r="F14" t="str">
            <v>FT</v>
          </cell>
          <cell r="G14" t="str">
            <v>FT-RS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0.005</v>
          </cell>
          <cell r="U14">
            <v>655</v>
          </cell>
          <cell r="V14">
            <v>650</v>
          </cell>
          <cell r="W14">
            <v>657</v>
          </cell>
          <cell r="X14">
            <v>647</v>
          </cell>
          <cell r="Y14">
            <v>636</v>
          </cell>
          <cell r="Z14">
            <v>626</v>
          </cell>
          <cell r="AA14">
            <v>614</v>
          </cell>
          <cell r="AB14">
            <v>608</v>
          </cell>
          <cell r="AC14">
            <v>603</v>
          </cell>
          <cell r="AD14">
            <v>599</v>
          </cell>
          <cell r="AE14">
            <v>599</v>
          </cell>
          <cell r="AF14">
            <v>614</v>
          </cell>
          <cell r="AG14">
            <v>628</v>
          </cell>
          <cell r="AH14">
            <v>622</v>
          </cell>
          <cell r="AI14">
            <v>621</v>
          </cell>
          <cell r="AJ14">
            <v>620</v>
          </cell>
          <cell r="AK14">
            <v>614</v>
          </cell>
          <cell r="AL14">
            <v>602</v>
          </cell>
          <cell r="AM14">
            <v>600</v>
          </cell>
          <cell r="AN14">
            <v>603</v>
          </cell>
          <cell r="AO14">
            <v>599</v>
          </cell>
          <cell r="AP14">
            <v>595</v>
          </cell>
          <cell r="AQ14">
            <v>600</v>
          </cell>
          <cell r="AR14">
            <v>603</v>
          </cell>
          <cell r="AS14">
            <v>612</v>
          </cell>
          <cell r="AT14">
            <v>613</v>
          </cell>
          <cell r="AU14">
            <v>616</v>
          </cell>
          <cell r="AV14">
            <v>608</v>
          </cell>
          <cell r="AW14">
            <v>592</v>
          </cell>
          <cell r="AX14">
            <v>583</v>
          </cell>
          <cell r="AY14">
            <v>575</v>
          </cell>
          <cell r="AZ14">
            <v>571</v>
          </cell>
          <cell r="BA14">
            <v>571</v>
          </cell>
          <cell r="BB14">
            <v>566</v>
          </cell>
          <cell r="BC14">
            <v>574</v>
          </cell>
          <cell r="BD14">
            <v>576</v>
          </cell>
          <cell r="BE14">
            <v>582</v>
          </cell>
          <cell r="BF14">
            <v>581</v>
          </cell>
          <cell r="BG14">
            <v>584</v>
          </cell>
          <cell r="BH14">
            <v>577</v>
          </cell>
          <cell r="BI14">
            <v>565</v>
          </cell>
          <cell r="BJ14">
            <v>561</v>
          </cell>
          <cell r="BK14">
            <v>561</v>
          </cell>
          <cell r="BL14">
            <v>557</v>
          </cell>
          <cell r="BM14">
            <v>560</v>
          </cell>
          <cell r="BN14">
            <v>558</v>
          </cell>
          <cell r="BO14">
            <v>560</v>
          </cell>
          <cell r="BP14">
            <v>560</v>
          </cell>
          <cell r="BQ14">
            <v>564</v>
          </cell>
          <cell r="BR14">
            <v>568</v>
          </cell>
          <cell r="BS14">
            <v>567</v>
          </cell>
          <cell r="BT14">
            <v>570</v>
          </cell>
          <cell r="BU14">
            <v>561</v>
          </cell>
          <cell r="BV14">
            <v>558</v>
          </cell>
          <cell r="BW14">
            <v>554</v>
          </cell>
          <cell r="BX14">
            <v>554</v>
          </cell>
          <cell r="BY14">
            <v>553</v>
          </cell>
          <cell r="BZ14">
            <v>556</v>
          </cell>
          <cell r="CA14">
            <v>554</v>
          </cell>
          <cell r="CB14">
            <v>561</v>
          </cell>
          <cell r="CC14">
            <v>565</v>
          </cell>
          <cell r="CD14">
            <v>564</v>
          </cell>
          <cell r="CE14">
            <v>563</v>
          </cell>
          <cell r="CF14">
            <v>556</v>
          </cell>
          <cell r="CG14">
            <v>549</v>
          </cell>
          <cell r="CH14">
            <v>545</v>
          </cell>
          <cell r="CI14">
            <v>549</v>
          </cell>
          <cell r="CJ14">
            <v>549</v>
          </cell>
          <cell r="CK14">
            <v>551</v>
          </cell>
          <cell r="CL14">
            <v>554</v>
          </cell>
          <cell r="CM14">
            <v>553</v>
          </cell>
          <cell r="CN14">
            <v>554</v>
          </cell>
          <cell r="CO14">
            <v>560</v>
          </cell>
          <cell r="CP14">
            <v>565</v>
          </cell>
          <cell r="CQ14">
            <v>563</v>
          </cell>
          <cell r="CR14">
            <v>563</v>
          </cell>
          <cell r="CS14">
            <v>550</v>
          </cell>
          <cell r="CT14">
            <v>548</v>
          </cell>
          <cell r="CU14">
            <v>552</v>
          </cell>
          <cell r="CV14">
            <v>547</v>
          </cell>
          <cell r="CW14">
            <v>550</v>
          </cell>
          <cell r="CX14">
            <v>551</v>
          </cell>
          <cell r="CY14">
            <v>551</v>
          </cell>
          <cell r="CZ14">
            <v>553</v>
          </cell>
          <cell r="DA14">
            <v>563</v>
          </cell>
          <cell r="DB14">
            <v>564</v>
          </cell>
          <cell r="DC14">
            <v>563</v>
          </cell>
          <cell r="DD14">
            <v>561</v>
          </cell>
          <cell r="DE14">
            <v>552</v>
          </cell>
          <cell r="DF14">
            <v>549</v>
          </cell>
          <cell r="DG14">
            <v>549</v>
          </cell>
          <cell r="DH14">
            <v>548</v>
          </cell>
          <cell r="DI14">
            <v>549</v>
          </cell>
          <cell r="DJ14">
            <v>552</v>
          </cell>
          <cell r="DK14">
            <v>550</v>
          </cell>
          <cell r="DL14">
            <v>554</v>
          </cell>
          <cell r="DM14">
            <v>564</v>
          </cell>
          <cell r="DN14">
            <v>564</v>
          </cell>
          <cell r="DO14">
            <v>564</v>
          </cell>
          <cell r="DP14">
            <v>559</v>
          </cell>
          <cell r="DQ14">
            <v>551</v>
          </cell>
          <cell r="DR14">
            <v>548</v>
          </cell>
          <cell r="DS14">
            <v>549</v>
          </cell>
          <cell r="DT14">
            <v>548</v>
          </cell>
          <cell r="DU14">
            <v>550</v>
          </cell>
          <cell r="DV14">
            <v>552</v>
          </cell>
          <cell r="DW14">
            <v>551</v>
          </cell>
          <cell r="DX14">
            <v>554</v>
          </cell>
          <cell r="DY14">
            <v>564</v>
          </cell>
          <cell r="DZ14">
            <v>564</v>
          </cell>
          <cell r="EA14">
            <v>564</v>
          </cell>
          <cell r="EB14">
            <v>561</v>
          </cell>
          <cell r="EC14">
            <v>552</v>
          </cell>
          <cell r="ED14">
            <v>548</v>
          </cell>
          <cell r="EE14">
            <v>549</v>
          </cell>
          <cell r="EF14">
            <v>548</v>
          </cell>
          <cell r="EG14">
            <v>549</v>
          </cell>
          <cell r="EH14">
            <v>551</v>
          </cell>
          <cell r="EI14">
            <v>550</v>
          </cell>
          <cell r="EJ14">
            <v>553</v>
          </cell>
          <cell r="EK14">
            <v>563</v>
          </cell>
          <cell r="EL14">
            <v>564</v>
          </cell>
          <cell r="EM14">
            <v>564</v>
          </cell>
          <cell r="EN14">
            <v>560</v>
          </cell>
          <cell r="EO14">
            <v>552</v>
          </cell>
          <cell r="EP14">
            <v>548</v>
          </cell>
          <cell r="EQ14">
            <v>549</v>
          </cell>
          <cell r="ER14">
            <v>548</v>
          </cell>
          <cell r="ES14">
            <v>549</v>
          </cell>
          <cell r="ET14">
            <v>552</v>
          </cell>
          <cell r="EU14">
            <v>551</v>
          </cell>
          <cell r="EV14">
            <v>554</v>
          </cell>
          <cell r="EW14">
            <v>564</v>
          </cell>
          <cell r="EX14">
            <v>564</v>
          </cell>
          <cell r="EY14">
            <v>564</v>
          </cell>
          <cell r="EZ14">
            <v>560</v>
          </cell>
          <cell r="FA14">
            <v>552</v>
          </cell>
          <cell r="FB14">
            <v>548</v>
          </cell>
          <cell r="FC14">
            <v>549</v>
          </cell>
          <cell r="FD14">
            <v>548</v>
          </cell>
          <cell r="FE14">
            <v>549</v>
          </cell>
          <cell r="FF14">
            <v>552</v>
          </cell>
          <cell r="FG14">
            <v>551</v>
          </cell>
          <cell r="FH14">
            <v>553</v>
          </cell>
        </row>
        <row r="15">
          <cell r="D15" t="str">
            <v>IGC - TS1 Residential</v>
          </cell>
          <cell r="E15" t="str">
            <v>Residential</v>
          </cell>
          <cell r="F15" t="str">
            <v>IGC</v>
          </cell>
          <cell r="G15" t="str">
            <v>IGC - TS1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U15">
            <v>674</v>
          </cell>
          <cell r="V15">
            <v>678</v>
          </cell>
          <cell r="W15">
            <v>678</v>
          </cell>
          <cell r="X15">
            <v>681</v>
          </cell>
          <cell r="Y15">
            <v>679</v>
          </cell>
          <cell r="Z15">
            <v>682</v>
          </cell>
          <cell r="AA15">
            <v>676</v>
          </cell>
          <cell r="AB15">
            <v>672</v>
          </cell>
          <cell r="AC15">
            <v>666</v>
          </cell>
          <cell r="AD15">
            <v>676</v>
          </cell>
          <cell r="AE15">
            <v>671</v>
          </cell>
          <cell r="AF15">
            <v>668</v>
          </cell>
          <cell r="AG15">
            <v>675</v>
          </cell>
          <cell r="AH15">
            <v>670</v>
          </cell>
          <cell r="AI15">
            <v>677</v>
          </cell>
          <cell r="AJ15">
            <v>671</v>
          </cell>
          <cell r="AK15">
            <v>670</v>
          </cell>
          <cell r="AL15">
            <v>672</v>
          </cell>
          <cell r="AM15">
            <v>669</v>
          </cell>
          <cell r="AN15">
            <v>670</v>
          </cell>
          <cell r="AO15">
            <v>674</v>
          </cell>
          <cell r="AP15">
            <v>670</v>
          </cell>
          <cell r="AQ15">
            <v>670</v>
          </cell>
          <cell r="AR15">
            <v>675</v>
          </cell>
          <cell r="AS15">
            <v>673</v>
          </cell>
          <cell r="AT15">
            <v>671</v>
          </cell>
          <cell r="AU15">
            <v>674</v>
          </cell>
          <cell r="AV15">
            <v>679</v>
          </cell>
          <cell r="AW15">
            <v>672</v>
          </cell>
          <cell r="AX15">
            <v>679</v>
          </cell>
          <cell r="AY15">
            <v>675</v>
          </cell>
          <cell r="AZ15">
            <v>673</v>
          </cell>
          <cell r="BA15">
            <v>670</v>
          </cell>
          <cell r="BB15">
            <v>671</v>
          </cell>
          <cell r="BC15">
            <v>670</v>
          </cell>
          <cell r="BD15">
            <v>672</v>
          </cell>
          <cell r="BE15">
            <v>671</v>
          </cell>
          <cell r="BF15">
            <v>671</v>
          </cell>
          <cell r="BG15">
            <v>673</v>
          </cell>
          <cell r="BH15">
            <v>670</v>
          </cell>
          <cell r="BI15">
            <v>671</v>
          </cell>
          <cell r="BJ15">
            <v>667</v>
          </cell>
          <cell r="BK15">
            <v>669</v>
          </cell>
          <cell r="BL15">
            <v>673</v>
          </cell>
          <cell r="BM15">
            <v>671</v>
          </cell>
          <cell r="BN15">
            <v>668</v>
          </cell>
          <cell r="BO15">
            <v>672</v>
          </cell>
          <cell r="BP15">
            <v>668</v>
          </cell>
          <cell r="BQ15">
            <v>669</v>
          </cell>
          <cell r="BR15">
            <v>667</v>
          </cell>
          <cell r="BS15">
            <v>670</v>
          </cell>
          <cell r="BT15">
            <v>670</v>
          </cell>
          <cell r="BU15">
            <v>669</v>
          </cell>
          <cell r="BV15">
            <v>671</v>
          </cell>
          <cell r="BW15">
            <v>669</v>
          </cell>
          <cell r="BX15">
            <v>669</v>
          </cell>
          <cell r="BY15">
            <v>667</v>
          </cell>
          <cell r="BZ15">
            <v>674</v>
          </cell>
          <cell r="CA15">
            <v>671</v>
          </cell>
          <cell r="CB15">
            <v>666</v>
          </cell>
          <cell r="CC15">
            <v>676</v>
          </cell>
          <cell r="CD15">
            <v>674</v>
          </cell>
          <cell r="CE15">
            <v>673</v>
          </cell>
          <cell r="CF15">
            <v>673</v>
          </cell>
          <cell r="CG15">
            <v>674</v>
          </cell>
          <cell r="CH15">
            <v>671</v>
          </cell>
          <cell r="CI15">
            <v>673</v>
          </cell>
          <cell r="CJ15">
            <v>675</v>
          </cell>
          <cell r="CK15">
            <v>676</v>
          </cell>
          <cell r="CL15">
            <v>675</v>
          </cell>
          <cell r="CM15">
            <v>674</v>
          </cell>
          <cell r="CN15">
            <v>672</v>
          </cell>
          <cell r="CO15">
            <v>675</v>
          </cell>
          <cell r="CP15">
            <v>678</v>
          </cell>
          <cell r="CQ15">
            <v>674</v>
          </cell>
          <cell r="CR15">
            <v>678</v>
          </cell>
          <cell r="CS15">
            <v>674</v>
          </cell>
          <cell r="CT15">
            <v>674</v>
          </cell>
          <cell r="CU15">
            <v>676</v>
          </cell>
          <cell r="CV15">
            <v>675</v>
          </cell>
          <cell r="CW15">
            <v>674</v>
          </cell>
          <cell r="CX15">
            <v>675</v>
          </cell>
          <cell r="CY15">
            <v>675</v>
          </cell>
          <cell r="CZ15">
            <v>671</v>
          </cell>
          <cell r="DA15">
            <v>676</v>
          </cell>
          <cell r="DB15">
            <v>674</v>
          </cell>
          <cell r="DC15">
            <v>675</v>
          </cell>
          <cell r="DD15">
            <v>675</v>
          </cell>
          <cell r="DE15">
            <v>675</v>
          </cell>
          <cell r="DF15">
            <v>674</v>
          </cell>
          <cell r="DG15">
            <v>674</v>
          </cell>
          <cell r="DH15">
            <v>676</v>
          </cell>
          <cell r="DI15">
            <v>675</v>
          </cell>
          <cell r="DJ15">
            <v>677</v>
          </cell>
          <cell r="DK15">
            <v>676</v>
          </cell>
          <cell r="DL15">
            <v>672</v>
          </cell>
          <cell r="DM15">
            <v>676</v>
          </cell>
          <cell r="DN15">
            <v>675</v>
          </cell>
          <cell r="DO15">
            <v>675</v>
          </cell>
          <cell r="DP15">
            <v>675</v>
          </cell>
          <cell r="DQ15">
            <v>675</v>
          </cell>
          <cell r="DR15">
            <v>673</v>
          </cell>
          <cell r="DS15">
            <v>674</v>
          </cell>
          <cell r="DT15">
            <v>676</v>
          </cell>
          <cell r="DU15">
            <v>676</v>
          </cell>
          <cell r="DV15">
            <v>676</v>
          </cell>
          <cell r="DW15">
            <v>676</v>
          </cell>
          <cell r="DX15">
            <v>673</v>
          </cell>
          <cell r="DY15">
            <v>676</v>
          </cell>
          <cell r="DZ15">
            <v>674</v>
          </cell>
          <cell r="EA15">
            <v>675</v>
          </cell>
          <cell r="EB15">
            <v>675</v>
          </cell>
          <cell r="EC15">
            <v>675</v>
          </cell>
          <cell r="ED15">
            <v>674</v>
          </cell>
          <cell r="EE15">
            <v>674</v>
          </cell>
          <cell r="EF15">
            <v>676</v>
          </cell>
          <cell r="EG15">
            <v>675</v>
          </cell>
          <cell r="EH15">
            <v>677</v>
          </cell>
          <cell r="EI15">
            <v>676</v>
          </cell>
          <cell r="EJ15">
            <v>673</v>
          </cell>
          <cell r="EK15">
            <v>676</v>
          </cell>
          <cell r="EL15">
            <v>674</v>
          </cell>
          <cell r="EM15">
            <v>675</v>
          </cell>
          <cell r="EN15">
            <v>675</v>
          </cell>
          <cell r="EO15">
            <v>675</v>
          </cell>
          <cell r="EP15">
            <v>674</v>
          </cell>
          <cell r="EQ15">
            <v>674</v>
          </cell>
          <cell r="ER15">
            <v>676</v>
          </cell>
          <cell r="ES15">
            <v>675</v>
          </cell>
          <cell r="ET15">
            <v>677</v>
          </cell>
          <cell r="EU15">
            <v>676</v>
          </cell>
          <cell r="EV15">
            <v>673</v>
          </cell>
          <cell r="EW15">
            <v>676</v>
          </cell>
          <cell r="EX15">
            <v>674</v>
          </cell>
          <cell r="EY15">
            <v>675</v>
          </cell>
          <cell r="EZ15">
            <v>675</v>
          </cell>
          <cell r="FA15">
            <v>675</v>
          </cell>
          <cell r="FB15">
            <v>674</v>
          </cell>
          <cell r="FC15">
            <v>674</v>
          </cell>
          <cell r="FD15">
            <v>676</v>
          </cell>
          <cell r="FE15">
            <v>675</v>
          </cell>
          <cell r="FF15">
            <v>677</v>
          </cell>
          <cell r="FG15">
            <v>676</v>
          </cell>
          <cell r="FH15">
            <v>673</v>
          </cell>
        </row>
        <row r="16">
          <cell r="D16" t="str">
            <v>TOTAL RESIDENTIAL:Residential</v>
          </cell>
          <cell r="E16" t="str">
            <v>Residential</v>
          </cell>
          <cell r="F16" t="str">
            <v/>
          </cell>
          <cell r="G16" t="str">
            <v>TOTAL RESIDENTIAL:</v>
          </cell>
          <cell r="U16">
            <v>65909</v>
          </cell>
          <cell r="V16">
            <v>66121</v>
          </cell>
          <cell r="W16">
            <v>66430</v>
          </cell>
          <cell r="X16">
            <v>66640</v>
          </cell>
          <cell r="Y16">
            <v>66452</v>
          </cell>
          <cell r="Z16">
            <v>66462</v>
          </cell>
          <cell r="AA16">
            <v>66529</v>
          </cell>
          <cell r="AB16">
            <v>66648</v>
          </cell>
          <cell r="AC16">
            <v>66651</v>
          </cell>
          <cell r="AD16">
            <v>66824</v>
          </cell>
          <cell r="AE16">
            <v>67182</v>
          </cell>
          <cell r="AF16">
            <v>67453</v>
          </cell>
          <cell r="AG16">
            <v>67816</v>
          </cell>
          <cell r="AH16">
            <v>67938</v>
          </cell>
          <cell r="AI16">
            <v>68230</v>
          </cell>
          <cell r="AJ16">
            <v>68351</v>
          </cell>
          <cell r="AK16">
            <v>68285</v>
          </cell>
          <cell r="AL16">
            <v>68334</v>
          </cell>
          <cell r="AM16">
            <v>68215</v>
          </cell>
          <cell r="AN16">
            <v>68338</v>
          </cell>
          <cell r="AO16">
            <v>68445</v>
          </cell>
          <cell r="AP16">
            <v>68459</v>
          </cell>
          <cell r="AQ16">
            <v>68689</v>
          </cell>
          <cell r="AR16">
            <v>69000</v>
          </cell>
          <cell r="AS16">
            <v>69211</v>
          </cell>
          <cell r="AT16">
            <v>69360</v>
          </cell>
          <cell r="AU16">
            <v>69675</v>
          </cell>
          <cell r="AV16">
            <v>69944</v>
          </cell>
          <cell r="AW16">
            <v>69826</v>
          </cell>
          <cell r="AX16">
            <v>69733</v>
          </cell>
          <cell r="AY16">
            <v>69900</v>
          </cell>
          <cell r="AZ16">
            <v>70049</v>
          </cell>
          <cell r="BA16">
            <v>70187</v>
          </cell>
          <cell r="BB16">
            <v>70162</v>
          </cell>
          <cell r="BC16">
            <v>70395</v>
          </cell>
          <cell r="BD16">
            <v>70662</v>
          </cell>
          <cell r="BE16">
            <v>71031</v>
          </cell>
          <cell r="BF16">
            <v>71120</v>
          </cell>
          <cell r="BG16">
            <v>71478</v>
          </cell>
          <cell r="BH16">
            <v>71634</v>
          </cell>
          <cell r="BI16">
            <v>71615</v>
          </cell>
          <cell r="BJ16">
            <v>71795</v>
          </cell>
          <cell r="BK16">
            <v>71803</v>
          </cell>
          <cell r="BL16">
            <v>71968</v>
          </cell>
          <cell r="BM16">
            <v>72121</v>
          </cell>
          <cell r="BN16">
            <v>72187</v>
          </cell>
          <cell r="BO16">
            <v>72663</v>
          </cell>
          <cell r="BP16">
            <v>72951</v>
          </cell>
          <cell r="BQ16">
            <v>73355</v>
          </cell>
          <cell r="BR16">
            <v>73499</v>
          </cell>
          <cell r="BS16">
            <v>73730</v>
          </cell>
          <cell r="BT16">
            <v>74364</v>
          </cell>
          <cell r="BU16">
            <v>74324</v>
          </cell>
          <cell r="BV16">
            <v>74578</v>
          </cell>
          <cell r="BW16">
            <v>75281</v>
          </cell>
          <cell r="BX16">
            <v>74866</v>
          </cell>
          <cell r="BY16">
            <v>75022</v>
          </cell>
          <cell r="BZ16">
            <v>75028</v>
          </cell>
          <cell r="CA16">
            <v>75478</v>
          </cell>
          <cell r="CB16">
            <v>75887</v>
          </cell>
          <cell r="CC16">
            <v>76081</v>
          </cell>
          <cell r="CD16">
            <v>76283</v>
          </cell>
          <cell r="CE16">
            <v>76557</v>
          </cell>
          <cell r="CF16">
            <v>76945</v>
          </cell>
          <cell r="CG16">
            <v>77043</v>
          </cell>
          <cell r="CH16">
            <v>77312</v>
          </cell>
          <cell r="CI16">
            <v>77788</v>
          </cell>
          <cell r="CJ16">
            <v>77947</v>
          </cell>
          <cell r="CK16">
            <v>78267</v>
          </cell>
          <cell r="CL16">
            <v>78706</v>
          </cell>
          <cell r="CM16">
            <v>79278</v>
          </cell>
          <cell r="CN16">
            <v>79581</v>
          </cell>
          <cell r="CO16">
            <v>79876</v>
          </cell>
          <cell r="CP16">
            <v>80108</v>
          </cell>
          <cell r="CQ16">
            <v>80452</v>
          </cell>
          <cell r="CR16">
            <v>80951</v>
          </cell>
          <cell r="CS16">
            <v>81068</v>
          </cell>
          <cell r="CT16">
            <v>81355</v>
          </cell>
          <cell r="CU16">
            <v>81548</v>
          </cell>
          <cell r="CV16">
            <v>81631</v>
          </cell>
          <cell r="CW16">
            <v>81581</v>
          </cell>
          <cell r="CX16">
            <v>81712</v>
          </cell>
          <cell r="CY16">
            <v>82255</v>
          </cell>
          <cell r="CZ16">
            <v>82620</v>
          </cell>
          <cell r="DA16">
            <v>82395</v>
          </cell>
          <cell r="DB16">
            <v>82571</v>
          </cell>
          <cell r="DC16">
            <v>82856</v>
          </cell>
          <cell r="DD16">
            <v>83372</v>
          </cell>
          <cell r="DE16">
            <v>83418</v>
          </cell>
          <cell r="DF16">
            <v>83673</v>
          </cell>
          <cell r="DG16">
            <v>84239</v>
          </cell>
          <cell r="DH16">
            <v>84135</v>
          </cell>
          <cell r="DI16">
            <v>84382</v>
          </cell>
          <cell r="DJ16">
            <v>84603</v>
          </cell>
          <cell r="DK16">
            <v>85151</v>
          </cell>
          <cell r="DL16">
            <v>85528</v>
          </cell>
          <cell r="DM16">
            <v>85086</v>
          </cell>
          <cell r="DN16">
            <v>85274</v>
          </cell>
          <cell r="DO16">
            <v>85581</v>
          </cell>
          <cell r="DP16">
            <v>86048</v>
          </cell>
          <cell r="DQ16">
            <v>86111</v>
          </cell>
          <cell r="DR16">
            <v>86385</v>
          </cell>
          <cell r="DS16">
            <v>86899</v>
          </cell>
          <cell r="DT16">
            <v>86910</v>
          </cell>
          <cell r="DU16">
            <v>87193</v>
          </cell>
          <cell r="DV16">
            <v>87489</v>
          </cell>
          <cell r="DW16">
            <v>88077</v>
          </cell>
          <cell r="DX16">
            <v>88444</v>
          </cell>
          <cell r="DY16">
            <v>87768</v>
          </cell>
          <cell r="DZ16">
            <v>87951</v>
          </cell>
          <cell r="EA16">
            <v>88273</v>
          </cell>
          <cell r="EB16">
            <v>88774</v>
          </cell>
          <cell r="EC16">
            <v>88818</v>
          </cell>
          <cell r="ED16">
            <v>89098</v>
          </cell>
          <cell r="EE16">
            <v>89628</v>
          </cell>
          <cell r="EF16">
            <v>89586</v>
          </cell>
          <cell r="EG16">
            <v>89854</v>
          </cell>
          <cell r="EH16">
            <v>90103</v>
          </cell>
          <cell r="EI16">
            <v>90694</v>
          </cell>
          <cell r="EJ16">
            <v>91087</v>
          </cell>
          <cell r="EK16">
            <v>90354</v>
          </cell>
          <cell r="EL16">
            <v>90548</v>
          </cell>
          <cell r="EM16">
            <v>90876</v>
          </cell>
          <cell r="EN16">
            <v>91404</v>
          </cell>
          <cell r="EO16">
            <v>91455</v>
          </cell>
          <cell r="EP16">
            <v>91751</v>
          </cell>
          <cell r="EQ16">
            <v>92323</v>
          </cell>
          <cell r="ER16">
            <v>92276</v>
          </cell>
          <cell r="ES16">
            <v>92559</v>
          </cell>
          <cell r="ET16">
            <v>92832</v>
          </cell>
          <cell r="EU16">
            <v>93448</v>
          </cell>
          <cell r="EV16">
            <v>93852</v>
          </cell>
          <cell r="EW16">
            <v>92964</v>
          </cell>
          <cell r="EX16">
            <v>93166</v>
          </cell>
          <cell r="EY16">
            <v>93506</v>
          </cell>
          <cell r="EZ16">
            <v>94038</v>
          </cell>
          <cell r="FA16">
            <v>94090</v>
          </cell>
          <cell r="FB16">
            <v>94401</v>
          </cell>
          <cell r="FC16">
            <v>94972</v>
          </cell>
          <cell r="FD16">
            <v>94945</v>
          </cell>
          <cell r="FE16">
            <v>95241</v>
          </cell>
          <cell r="FF16">
            <v>95534</v>
          </cell>
          <cell r="FG16">
            <v>96171</v>
          </cell>
          <cell r="FH16">
            <v>96583</v>
          </cell>
        </row>
        <row r="17">
          <cell r="D17" t="str">
            <v>2 - RESIDENTIAL - EXPERIMENTALResidential - Experimental</v>
          </cell>
          <cell r="E17" t="str">
            <v>Residential - Experimental</v>
          </cell>
          <cell r="F17" t="str">
            <v/>
          </cell>
          <cell r="G17" t="str">
            <v>2 - RESIDENTIAL - EXPERIMENTAL</v>
          </cell>
        </row>
        <row r="18">
          <cell r="D18" t="str">
            <v>FTS-A Residential - Experimental</v>
          </cell>
          <cell r="E18" t="str">
            <v>Residential - Experimental</v>
          </cell>
          <cell r="F18" t="str">
            <v>CFG</v>
          </cell>
          <cell r="G18" t="str">
            <v>FTS-A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U18">
            <v>46</v>
          </cell>
          <cell r="V18">
            <v>45</v>
          </cell>
          <cell r="W18">
            <v>45</v>
          </cell>
          <cell r="X18">
            <v>46</v>
          </cell>
          <cell r="Y18">
            <v>39</v>
          </cell>
          <cell r="Z18">
            <v>34</v>
          </cell>
          <cell r="AA18">
            <v>34</v>
          </cell>
          <cell r="AB18">
            <v>34</v>
          </cell>
          <cell r="AC18">
            <v>34</v>
          </cell>
          <cell r="AD18">
            <v>36</v>
          </cell>
          <cell r="AE18">
            <v>38</v>
          </cell>
          <cell r="AF18">
            <v>41</v>
          </cell>
          <cell r="AG18">
            <v>41</v>
          </cell>
          <cell r="AH18">
            <v>38</v>
          </cell>
          <cell r="AI18">
            <v>38</v>
          </cell>
          <cell r="AJ18">
            <v>38</v>
          </cell>
          <cell r="AK18">
            <v>35</v>
          </cell>
          <cell r="AL18">
            <v>32</v>
          </cell>
          <cell r="AM18">
            <v>32</v>
          </cell>
          <cell r="AN18">
            <v>31</v>
          </cell>
          <cell r="AO18">
            <v>32</v>
          </cell>
          <cell r="AP18">
            <v>34</v>
          </cell>
          <cell r="AQ18">
            <v>36</v>
          </cell>
          <cell r="AR18">
            <v>36</v>
          </cell>
          <cell r="AS18">
            <v>36</v>
          </cell>
          <cell r="AT18">
            <v>37</v>
          </cell>
          <cell r="AU18">
            <v>36</v>
          </cell>
          <cell r="AV18">
            <v>32</v>
          </cell>
          <cell r="AW18">
            <v>27</v>
          </cell>
          <cell r="AX18">
            <v>26</v>
          </cell>
          <cell r="AY18">
            <v>25</v>
          </cell>
          <cell r="AZ18">
            <v>25</v>
          </cell>
          <cell r="BA18">
            <v>25</v>
          </cell>
          <cell r="BB18">
            <v>27</v>
          </cell>
          <cell r="BC18">
            <v>32</v>
          </cell>
          <cell r="BD18">
            <v>33</v>
          </cell>
          <cell r="BE18">
            <v>34</v>
          </cell>
          <cell r="BF18">
            <v>35</v>
          </cell>
          <cell r="BG18">
            <v>35</v>
          </cell>
          <cell r="BH18">
            <v>33</v>
          </cell>
          <cell r="BI18">
            <v>29</v>
          </cell>
          <cell r="BJ18">
            <v>29</v>
          </cell>
          <cell r="BK18">
            <v>30</v>
          </cell>
          <cell r="BL18">
            <v>29</v>
          </cell>
          <cell r="BM18">
            <v>28</v>
          </cell>
          <cell r="BN18">
            <v>31</v>
          </cell>
          <cell r="BO18">
            <v>32</v>
          </cell>
          <cell r="BP18">
            <v>33</v>
          </cell>
          <cell r="BQ18">
            <v>34</v>
          </cell>
          <cell r="BR18">
            <v>34</v>
          </cell>
          <cell r="BS18">
            <v>35</v>
          </cell>
          <cell r="BT18">
            <v>34</v>
          </cell>
          <cell r="BU18">
            <v>31</v>
          </cell>
          <cell r="BV18">
            <v>30</v>
          </cell>
          <cell r="BW18">
            <v>29</v>
          </cell>
          <cell r="BX18">
            <v>30</v>
          </cell>
          <cell r="BY18">
            <v>28</v>
          </cell>
          <cell r="BZ18">
            <v>31</v>
          </cell>
          <cell r="CA18">
            <v>32</v>
          </cell>
          <cell r="CB18">
            <v>33</v>
          </cell>
          <cell r="CC18">
            <v>33</v>
          </cell>
          <cell r="CD18">
            <v>35</v>
          </cell>
          <cell r="CE18">
            <v>35</v>
          </cell>
          <cell r="CF18">
            <v>33</v>
          </cell>
          <cell r="CG18">
            <v>31</v>
          </cell>
          <cell r="CH18">
            <v>31</v>
          </cell>
          <cell r="CI18">
            <v>31</v>
          </cell>
          <cell r="CJ18">
            <v>29</v>
          </cell>
          <cell r="CK18">
            <v>29</v>
          </cell>
          <cell r="CL18">
            <v>30</v>
          </cell>
          <cell r="CM18">
            <v>32</v>
          </cell>
          <cell r="CN18">
            <v>32</v>
          </cell>
          <cell r="CO18">
            <v>31</v>
          </cell>
          <cell r="CP18">
            <v>31</v>
          </cell>
          <cell r="CQ18">
            <v>31</v>
          </cell>
          <cell r="CR18">
            <v>32</v>
          </cell>
          <cell r="CS18">
            <v>32</v>
          </cell>
          <cell r="CT18">
            <v>31</v>
          </cell>
          <cell r="CU18">
            <v>31</v>
          </cell>
          <cell r="CV18">
            <v>29</v>
          </cell>
          <cell r="CW18">
            <v>29</v>
          </cell>
          <cell r="CX18">
            <v>29</v>
          </cell>
          <cell r="CY18">
            <v>29</v>
          </cell>
          <cell r="CZ18">
            <v>29</v>
          </cell>
          <cell r="DA18">
            <v>32</v>
          </cell>
          <cell r="DB18">
            <v>33</v>
          </cell>
          <cell r="DC18">
            <v>33</v>
          </cell>
          <cell r="DD18">
            <v>32</v>
          </cell>
          <cell r="DE18">
            <v>29</v>
          </cell>
          <cell r="DF18">
            <v>29</v>
          </cell>
          <cell r="DG18">
            <v>29</v>
          </cell>
          <cell r="DH18">
            <v>28</v>
          </cell>
          <cell r="DI18">
            <v>27</v>
          </cell>
          <cell r="DJ18">
            <v>29</v>
          </cell>
          <cell r="DK18">
            <v>31</v>
          </cell>
          <cell r="DL18">
            <v>31</v>
          </cell>
          <cell r="DM18">
            <v>32</v>
          </cell>
          <cell r="DN18">
            <v>33</v>
          </cell>
          <cell r="DO18">
            <v>33</v>
          </cell>
          <cell r="DP18">
            <v>32</v>
          </cell>
          <cell r="DQ18">
            <v>29</v>
          </cell>
          <cell r="DR18">
            <v>29</v>
          </cell>
          <cell r="DS18">
            <v>29</v>
          </cell>
          <cell r="DT18">
            <v>28</v>
          </cell>
          <cell r="DU18">
            <v>27</v>
          </cell>
          <cell r="DV18">
            <v>29</v>
          </cell>
          <cell r="DW18">
            <v>31</v>
          </cell>
          <cell r="DX18">
            <v>31</v>
          </cell>
          <cell r="DY18">
            <v>32</v>
          </cell>
          <cell r="DZ18">
            <v>33</v>
          </cell>
          <cell r="EA18">
            <v>33</v>
          </cell>
          <cell r="EB18">
            <v>32</v>
          </cell>
          <cell r="EC18">
            <v>29</v>
          </cell>
          <cell r="ED18">
            <v>29</v>
          </cell>
          <cell r="EE18">
            <v>29</v>
          </cell>
          <cell r="EF18">
            <v>28</v>
          </cell>
          <cell r="EG18">
            <v>27</v>
          </cell>
          <cell r="EH18">
            <v>29</v>
          </cell>
          <cell r="EI18">
            <v>31</v>
          </cell>
          <cell r="EJ18">
            <v>31</v>
          </cell>
          <cell r="EK18">
            <v>32</v>
          </cell>
          <cell r="EL18">
            <v>33</v>
          </cell>
          <cell r="EM18">
            <v>33</v>
          </cell>
          <cell r="EN18">
            <v>32</v>
          </cell>
          <cell r="EO18">
            <v>29</v>
          </cell>
          <cell r="EP18">
            <v>29</v>
          </cell>
          <cell r="EQ18">
            <v>29</v>
          </cell>
          <cell r="ER18">
            <v>28</v>
          </cell>
          <cell r="ES18">
            <v>27</v>
          </cell>
          <cell r="ET18">
            <v>29</v>
          </cell>
          <cell r="EU18">
            <v>31</v>
          </cell>
          <cell r="EV18">
            <v>31</v>
          </cell>
          <cell r="EW18">
            <v>32</v>
          </cell>
          <cell r="EX18">
            <v>33</v>
          </cell>
          <cell r="EY18">
            <v>33</v>
          </cell>
          <cell r="EZ18">
            <v>32</v>
          </cell>
          <cell r="FA18">
            <v>29</v>
          </cell>
          <cell r="FB18">
            <v>29</v>
          </cell>
          <cell r="FC18">
            <v>29</v>
          </cell>
          <cell r="FD18">
            <v>28</v>
          </cell>
          <cell r="FE18">
            <v>27</v>
          </cell>
          <cell r="FF18">
            <v>29</v>
          </cell>
          <cell r="FG18">
            <v>31</v>
          </cell>
          <cell r="FH18">
            <v>31</v>
          </cell>
        </row>
        <row r="19">
          <cell r="D19" t="str">
            <v>FTS-B Residential - Experimental</v>
          </cell>
          <cell r="E19" t="str">
            <v>Residential - Experimental</v>
          </cell>
          <cell r="F19" t="str">
            <v>CFG</v>
          </cell>
          <cell r="G19" t="str">
            <v>FTS-B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U19">
            <v>60</v>
          </cell>
          <cell r="V19">
            <v>60</v>
          </cell>
          <cell r="W19">
            <v>62</v>
          </cell>
          <cell r="X19">
            <v>62</v>
          </cell>
          <cell r="Y19">
            <v>63</v>
          </cell>
          <cell r="Z19">
            <v>64</v>
          </cell>
          <cell r="AA19">
            <v>61</v>
          </cell>
          <cell r="AB19">
            <v>61</v>
          </cell>
          <cell r="AC19">
            <v>63</v>
          </cell>
          <cell r="AD19">
            <v>62</v>
          </cell>
          <cell r="AE19">
            <v>63</v>
          </cell>
          <cell r="AF19">
            <v>63</v>
          </cell>
          <cell r="AG19">
            <v>64</v>
          </cell>
          <cell r="AH19">
            <v>66</v>
          </cell>
          <cell r="AI19">
            <v>64</v>
          </cell>
          <cell r="AJ19">
            <v>65</v>
          </cell>
          <cell r="AK19">
            <v>63</v>
          </cell>
          <cell r="AL19">
            <v>62</v>
          </cell>
          <cell r="AM19">
            <v>60</v>
          </cell>
          <cell r="AN19">
            <v>59</v>
          </cell>
          <cell r="AO19">
            <v>61</v>
          </cell>
          <cell r="AP19">
            <v>61</v>
          </cell>
          <cell r="AQ19">
            <v>62</v>
          </cell>
          <cell r="AR19">
            <v>64</v>
          </cell>
          <cell r="AS19">
            <v>61</v>
          </cell>
          <cell r="AT19">
            <v>59</v>
          </cell>
          <cell r="AU19">
            <v>63</v>
          </cell>
          <cell r="AV19">
            <v>64</v>
          </cell>
          <cell r="AW19">
            <v>64</v>
          </cell>
          <cell r="AX19">
            <v>64</v>
          </cell>
          <cell r="AY19">
            <v>62</v>
          </cell>
          <cell r="AZ19">
            <v>64</v>
          </cell>
          <cell r="BA19">
            <v>64</v>
          </cell>
          <cell r="BB19">
            <v>63</v>
          </cell>
          <cell r="BC19">
            <v>64</v>
          </cell>
          <cell r="BD19">
            <v>66</v>
          </cell>
          <cell r="BE19">
            <v>66</v>
          </cell>
          <cell r="BF19">
            <v>65</v>
          </cell>
          <cell r="BG19">
            <v>66</v>
          </cell>
          <cell r="BH19">
            <v>65</v>
          </cell>
          <cell r="BI19">
            <v>62</v>
          </cell>
          <cell r="BJ19">
            <v>63</v>
          </cell>
          <cell r="BK19">
            <v>59</v>
          </cell>
          <cell r="BL19">
            <v>60</v>
          </cell>
          <cell r="BM19">
            <v>60</v>
          </cell>
          <cell r="BN19">
            <v>61</v>
          </cell>
          <cell r="BO19">
            <v>59</v>
          </cell>
          <cell r="BP19">
            <v>59</v>
          </cell>
          <cell r="BQ19">
            <v>61</v>
          </cell>
          <cell r="BR19">
            <v>62</v>
          </cell>
          <cell r="BS19">
            <v>61</v>
          </cell>
          <cell r="BT19">
            <v>62</v>
          </cell>
          <cell r="BU19">
            <v>62</v>
          </cell>
          <cell r="BV19">
            <v>62</v>
          </cell>
          <cell r="BW19">
            <v>61</v>
          </cell>
          <cell r="BX19">
            <v>60</v>
          </cell>
          <cell r="BY19">
            <v>60</v>
          </cell>
          <cell r="BZ19">
            <v>63</v>
          </cell>
          <cell r="CA19">
            <v>62</v>
          </cell>
          <cell r="CB19">
            <v>64</v>
          </cell>
          <cell r="CC19">
            <v>63</v>
          </cell>
          <cell r="CD19">
            <v>61</v>
          </cell>
          <cell r="CE19">
            <v>61</v>
          </cell>
          <cell r="CF19">
            <v>62</v>
          </cell>
          <cell r="CG19">
            <v>60</v>
          </cell>
          <cell r="CH19">
            <v>60</v>
          </cell>
          <cell r="CI19">
            <v>60</v>
          </cell>
          <cell r="CJ19">
            <v>61</v>
          </cell>
          <cell r="CK19">
            <v>61</v>
          </cell>
          <cell r="CL19">
            <v>63</v>
          </cell>
          <cell r="CM19">
            <v>62</v>
          </cell>
          <cell r="CN19">
            <v>62</v>
          </cell>
          <cell r="CO19">
            <v>62</v>
          </cell>
          <cell r="CP19">
            <v>62</v>
          </cell>
          <cell r="CQ19">
            <v>62</v>
          </cell>
          <cell r="CR19">
            <v>62</v>
          </cell>
          <cell r="CS19">
            <v>62</v>
          </cell>
          <cell r="CT19">
            <v>61</v>
          </cell>
          <cell r="CU19">
            <v>61</v>
          </cell>
          <cell r="CV19">
            <v>62</v>
          </cell>
          <cell r="CW19">
            <v>62</v>
          </cell>
          <cell r="CX19">
            <v>62</v>
          </cell>
          <cell r="CY19">
            <v>62</v>
          </cell>
          <cell r="CZ19">
            <v>62</v>
          </cell>
          <cell r="DA19">
            <v>63</v>
          </cell>
          <cell r="DB19">
            <v>62</v>
          </cell>
          <cell r="DC19">
            <v>62</v>
          </cell>
          <cell r="DD19">
            <v>63</v>
          </cell>
          <cell r="DE19">
            <v>61</v>
          </cell>
          <cell r="DF19">
            <v>61</v>
          </cell>
          <cell r="DG19">
            <v>61</v>
          </cell>
          <cell r="DH19">
            <v>61</v>
          </cell>
          <cell r="DI19">
            <v>61</v>
          </cell>
          <cell r="DJ19">
            <v>63</v>
          </cell>
          <cell r="DK19">
            <v>62</v>
          </cell>
          <cell r="DL19">
            <v>63</v>
          </cell>
          <cell r="DM19">
            <v>63</v>
          </cell>
          <cell r="DN19">
            <v>62</v>
          </cell>
          <cell r="DO19">
            <v>62</v>
          </cell>
          <cell r="DP19">
            <v>63</v>
          </cell>
          <cell r="DQ19">
            <v>61</v>
          </cell>
          <cell r="DR19">
            <v>61</v>
          </cell>
          <cell r="DS19">
            <v>60</v>
          </cell>
          <cell r="DT19">
            <v>61</v>
          </cell>
          <cell r="DU19">
            <v>61</v>
          </cell>
          <cell r="DV19">
            <v>63</v>
          </cell>
          <cell r="DW19">
            <v>62</v>
          </cell>
          <cell r="DX19">
            <v>62</v>
          </cell>
          <cell r="DY19">
            <v>63</v>
          </cell>
          <cell r="DZ19">
            <v>62</v>
          </cell>
          <cell r="EA19">
            <v>62</v>
          </cell>
          <cell r="EB19">
            <v>63</v>
          </cell>
          <cell r="EC19">
            <v>61</v>
          </cell>
          <cell r="ED19">
            <v>61</v>
          </cell>
          <cell r="EE19">
            <v>60</v>
          </cell>
          <cell r="EF19">
            <v>61</v>
          </cell>
          <cell r="EG19">
            <v>61</v>
          </cell>
          <cell r="EH19">
            <v>63</v>
          </cell>
          <cell r="EI19">
            <v>62</v>
          </cell>
          <cell r="EJ19">
            <v>62</v>
          </cell>
          <cell r="EK19">
            <v>63</v>
          </cell>
          <cell r="EL19">
            <v>62</v>
          </cell>
          <cell r="EM19">
            <v>62</v>
          </cell>
          <cell r="EN19">
            <v>63</v>
          </cell>
          <cell r="EO19">
            <v>61</v>
          </cell>
          <cell r="EP19">
            <v>61</v>
          </cell>
          <cell r="EQ19">
            <v>60</v>
          </cell>
          <cell r="ER19">
            <v>61</v>
          </cell>
          <cell r="ES19">
            <v>61</v>
          </cell>
          <cell r="ET19">
            <v>63</v>
          </cell>
          <cell r="EU19">
            <v>62</v>
          </cell>
          <cell r="EV19">
            <v>62</v>
          </cell>
          <cell r="EW19">
            <v>63</v>
          </cell>
          <cell r="EX19">
            <v>62</v>
          </cell>
          <cell r="EY19">
            <v>62</v>
          </cell>
          <cell r="EZ19">
            <v>63</v>
          </cell>
          <cell r="FA19">
            <v>61</v>
          </cell>
          <cell r="FB19">
            <v>61</v>
          </cell>
          <cell r="FC19">
            <v>60</v>
          </cell>
          <cell r="FD19">
            <v>61</v>
          </cell>
          <cell r="FE19">
            <v>61</v>
          </cell>
          <cell r="FF19">
            <v>63</v>
          </cell>
          <cell r="FG19">
            <v>62</v>
          </cell>
          <cell r="FH19">
            <v>62</v>
          </cell>
        </row>
        <row r="20">
          <cell r="D20" t="str">
            <v>FTS-1 Residential - Experimental</v>
          </cell>
          <cell r="E20" t="str">
            <v>Residential - Experimental</v>
          </cell>
          <cell r="F20" t="str">
            <v>CFG</v>
          </cell>
          <cell r="G20" t="str">
            <v>FTS-1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U20">
            <v>152</v>
          </cell>
          <cell r="V20">
            <v>151</v>
          </cell>
          <cell r="W20">
            <v>153</v>
          </cell>
          <cell r="X20">
            <v>155</v>
          </cell>
          <cell r="Y20">
            <v>158</v>
          </cell>
          <cell r="Z20">
            <v>155</v>
          </cell>
          <cell r="AA20">
            <v>154</v>
          </cell>
          <cell r="AB20">
            <v>155</v>
          </cell>
          <cell r="AC20">
            <v>158</v>
          </cell>
          <cell r="AD20">
            <v>157</v>
          </cell>
          <cell r="AE20">
            <v>158</v>
          </cell>
          <cell r="AF20">
            <v>159</v>
          </cell>
          <cell r="AG20">
            <v>158</v>
          </cell>
          <cell r="AH20">
            <v>160</v>
          </cell>
          <cell r="AI20">
            <v>163</v>
          </cell>
          <cell r="AJ20">
            <v>164</v>
          </cell>
          <cell r="AK20">
            <v>164</v>
          </cell>
          <cell r="AL20">
            <v>166</v>
          </cell>
          <cell r="AM20">
            <v>166</v>
          </cell>
          <cell r="AN20">
            <v>164</v>
          </cell>
          <cell r="AO20">
            <v>164</v>
          </cell>
          <cell r="AP20">
            <v>163</v>
          </cell>
          <cell r="AQ20">
            <v>162</v>
          </cell>
          <cell r="AR20">
            <v>163</v>
          </cell>
          <cell r="AS20">
            <v>161</v>
          </cell>
          <cell r="AT20">
            <v>165</v>
          </cell>
          <cell r="AU20">
            <v>165</v>
          </cell>
          <cell r="AV20">
            <v>170</v>
          </cell>
          <cell r="AW20">
            <v>167</v>
          </cell>
          <cell r="AX20">
            <v>170</v>
          </cell>
          <cell r="AY20">
            <v>166</v>
          </cell>
          <cell r="AZ20">
            <v>169</v>
          </cell>
          <cell r="BA20">
            <v>169</v>
          </cell>
          <cell r="BB20">
            <v>168</v>
          </cell>
          <cell r="BC20">
            <v>169</v>
          </cell>
          <cell r="BD20">
            <v>168</v>
          </cell>
          <cell r="BE20">
            <v>168</v>
          </cell>
          <cell r="BF20">
            <v>169</v>
          </cell>
          <cell r="BG20">
            <v>170</v>
          </cell>
          <cell r="BH20">
            <v>167</v>
          </cell>
          <cell r="BI20">
            <v>168</v>
          </cell>
          <cell r="BJ20">
            <v>167</v>
          </cell>
          <cell r="BK20">
            <v>168</v>
          </cell>
          <cell r="BL20">
            <v>165</v>
          </cell>
          <cell r="BM20">
            <v>164</v>
          </cell>
          <cell r="BN20">
            <v>163</v>
          </cell>
          <cell r="BO20">
            <v>164</v>
          </cell>
          <cell r="BP20">
            <v>164</v>
          </cell>
          <cell r="BQ20">
            <v>166</v>
          </cell>
          <cell r="BR20">
            <v>166</v>
          </cell>
          <cell r="BS20">
            <v>165</v>
          </cell>
          <cell r="BT20">
            <v>164</v>
          </cell>
          <cell r="BU20">
            <v>165</v>
          </cell>
          <cell r="BV20">
            <v>166</v>
          </cell>
          <cell r="BW20">
            <v>168</v>
          </cell>
          <cell r="BX20">
            <v>168</v>
          </cell>
          <cell r="BY20">
            <v>167</v>
          </cell>
          <cell r="BZ20">
            <v>167</v>
          </cell>
          <cell r="CA20">
            <v>167</v>
          </cell>
          <cell r="CB20">
            <v>167</v>
          </cell>
          <cell r="CC20">
            <v>167</v>
          </cell>
          <cell r="CD20">
            <v>167</v>
          </cell>
          <cell r="CE20">
            <v>168</v>
          </cell>
          <cell r="CF20">
            <v>167</v>
          </cell>
          <cell r="CG20">
            <v>164</v>
          </cell>
          <cell r="CH20">
            <v>164</v>
          </cell>
          <cell r="CI20">
            <v>164</v>
          </cell>
          <cell r="CJ20">
            <v>165</v>
          </cell>
          <cell r="CK20">
            <v>164</v>
          </cell>
          <cell r="CL20">
            <v>165</v>
          </cell>
          <cell r="CM20">
            <v>165</v>
          </cell>
          <cell r="CN20">
            <v>165</v>
          </cell>
          <cell r="CO20">
            <v>166</v>
          </cell>
          <cell r="CP20">
            <v>165</v>
          </cell>
          <cell r="CQ20">
            <v>164</v>
          </cell>
          <cell r="CR20">
            <v>165</v>
          </cell>
          <cell r="CS20">
            <v>164</v>
          </cell>
          <cell r="CT20">
            <v>164</v>
          </cell>
          <cell r="CU20">
            <v>163</v>
          </cell>
          <cell r="CV20">
            <v>164</v>
          </cell>
          <cell r="CW20">
            <v>164</v>
          </cell>
          <cell r="CX20">
            <v>164</v>
          </cell>
          <cell r="CY20">
            <v>164</v>
          </cell>
          <cell r="CZ20">
            <v>164</v>
          </cell>
          <cell r="DA20">
            <v>165</v>
          </cell>
          <cell r="DB20">
            <v>165</v>
          </cell>
          <cell r="DC20">
            <v>165</v>
          </cell>
          <cell r="DD20">
            <v>164</v>
          </cell>
          <cell r="DE20">
            <v>163</v>
          </cell>
          <cell r="DF20">
            <v>164</v>
          </cell>
          <cell r="DG20">
            <v>165</v>
          </cell>
          <cell r="DH20">
            <v>165</v>
          </cell>
          <cell r="DI20">
            <v>164</v>
          </cell>
          <cell r="DJ20">
            <v>164</v>
          </cell>
          <cell r="DK20">
            <v>164</v>
          </cell>
          <cell r="DL20">
            <v>164</v>
          </cell>
          <cell r="DM20">
            <v>165</v>
          </cell>
          <cell r="DN20">
            <v>166</v>
          </cell>
          <cell r="DO20">
            <v>166</v>
          </cell>
          <cell r="DP20">
            <v>165</v>
          </cell>
          <cell r="DQ20">
            <v>163</v>
          </cell>
          <cell r="DR20">
            <v>163</v>
          </cell>
          <cell r="DS20">
            <v>164</v>
          </cell>
          <cell r="DT20">
            <v>164</v>
          </cell>
          <cell r="DU20">
            <v>163</v>
          </cell>
          <cell r="DV20">
            <v>164</v>
          </cell>
          <cell r="DW20">
            <v>164</v>
          </cell>
          <cell r="DX20">
            <v>164</v>
          </cell>
          <cell r="DY20">
            <v>165</v>
          </cell>
          <cell r="DZ20">
            <v>165</v>
          </cell>
          <cell r="EA20">
            <v>166</v>
          </cell>
          <cell r="EB20">
            <v>164</v>
          </cell>
          <cell r="EC20">
            <v>163</v>
          </cell>
          <cell r="ED20">
            <v>164</v>
          </cell>
          <cell r="EE20">
            <v>164</v>
          </cell>
          <cell r="EF20">
            <v>164</v>
          </cell>
          <cell r="EG20">
            <v>163</v>
          </cell>
          <cell r="EH20">
            <v>164</v>
          </cell>
          <cell r="EI20">
            <v>164</v>
          </cell>
          <cell r="EJ20">
            <v>164</v>
          </cell>
          <cell r="EK20">
            <v>165</v>
          </cell>
          <cell r="EL20">
            <v>165</v>
          </cell>
          <cell r="EM20">
            <v>166</v>
          </cell>
          <cell r="EN20">
            <v>164</v>
          </cell>
          <cell r="EO20">
            <v>163</v>
          </cell>
          <cell r="EP20">
            <v>163</v>
          </cell>
          <cell r="EQ20">
            <v>164</v>
          </cell>
          <cell r="ER20">
            <v>164</v>
          </cell>
          <cell r="ES20">
            <v>163</v>
          </cell>
          <cell r="ET20">
            <v>164</v>
          </cell>
          <cell r="EU20">
            <v>164</v>
          </cell>
          <cell r="EV20">
            <v>164</v>
          </cell>
          <cell r="EW20">
            <v>165</v>
          </cell>
          <cell r="EX20">
            <v>165</v>
          </cell>
          <cell r="EY20">
            <v>166</v>
          </cell>
          <cell r="EZ20">
            <v>164</v>
          </cell>
          <cell r="FA20">
            <v>163</v>
          </cell>
          <cell r="FB20">
            <v>163</v>
          </cell>
          <cell r="FC20">
            <v>164</v>
          </cell>
          <cell r="FD20">
            <v>164</v>
          </cell>
          <cell r="FE20">
            <v>163</v>
          </cell>
          <cell r="FF20">
            <v>164</v>
          </cell>
          <cell r="FG20">
            <v>164</v>
          </cell>
          <cell r="FH20">
            <v>164</v>
          </cell>
        </row>
        <row r="21">
          <cell r="D21" t="str">
            <v>FTS-2 Residential - Experimental</v>
          </cell>
          <cell r="E21" t="str">
            <v>Residential - Experimental</v>
          </cell>
          <cell r="F21" t="str">
            <v>CFG</v>
          </cell>
          <cell r="G21" t="str">
            <v>FTS-2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16</v>
          </cell>
          <cell r="AA21">
            <v>15</v>
          </cell>
          <cell r="AB21">
            <v>15</v>
          </cell>
          <cell r="AC21">
            <v>15</v>
          </cell>
          <cell r="AD21">
            <v>15</v>
          </cell>
          <cell r="AE21">
            <v>16</v>
          </cell>
          <cell r="AF21">
            <v>16</v>
          </cell>
          <cell r="AG21">
            <v>16</v>
          </cell>
          <cell r="AH21">
            <v>16</v>
          </cell>
          <cell r="AI21">
            <v>16</v>
          </cell>
          <cell r="AJ21">
            <v>16</v>
          </cell>
          <cell r="AK21">
            <v>17</v>
          </cell>
          <cell r="AL21">
            <v>16</v>
          </cell>
          <cell r="AM21">
            <v>16</v>
          </cell>
          <cell r="AN21">
            <v>16</v>
          </cell>
          <cell r="AO21">
            <v>16</v>
          </cell>
          <cell r="AP21">
            <v>15</v>
          </cell>
          <cell r="AQ21">
            <v>16</v>
          </cell>
          <cell r="AR21">
            <v>16</v>
          </cell>
          <cell r="AS21">
            <v>16</v>
          </cell>
          <cell r="AT21">
            <v>17</v>
          </cell>
          <cell r="AU21">
            <v>16</v>
          </cell>
          <cell r="AV21">
            <v>19</v>
          </cell>
          <cell r="AW21">
            <v>19</v>
          </cell>
          <cell r="AX21">
            <v>17</v>
          </cell>
          <cell r="AY21">
            <v>15</v>
          </cell>
          <cell r="AZ21">
            <v>15</v>
          </cell>
          <cell r="BA21">
            <v>15</v>
          </cell>
          <cell r="BB21">
            <v>15</v>
          </cell>
          <cell r="BC21">
            <v>16</v>
          </cell>
          <cell r="BD21">
            <v>16</v>
          </cell>
          <cell r="BE21">
            <v>17</v>
          </cell>
          <cell r="BF21">
            <v>16</v>
          </cell>
          <cell r="BG21">
            <v>16</v>
          </cell>
          <cell r="BH21">
            <v>20</v>
          </cell>
          <cell r="BI21">
            <v>20</v>
          </cell>
          <cell r="BJ21">
            <v>19</v>
          </cell>
          <cell r="BK21">
            <v>19</v>
          </cell>
          <cell r="BL21">
            <v>19</v>
          </cell>
          <cell r="BM21">
            <v>19</v>
          </cell>
          <cell r="BN21">
            <v>19</v>
          </cell>
          <cell r="BO21">
            <v>20</v>
          </cell>
          <cell r="BP21">
            <v>20</v>
          </cell>
          <cell r="BQ21">
            <v>19</v>
          </cell>
          <cell r="BR21">
            <v>19</v>
          </cell>
          <cell r="BS21">
            <v>19</v>
          </cell>
          <cell r="BT21">
            <v>19</v>
          </cell>
          <cell r="BU21">
            <v>19</v>
          </cell>
          <cell r="BV21">
            <v>18</v>
          </cell>
          <cell r="BW21">
            <v>18</v>
          </cell>
          <cell r="BX21">
            <v>18</v>
          </cell>
          <cell r="BY21">
            <v>18</v>
          </cell>
          <cell r="BZ21">
            <v>18</v>
          </cell>
          <cell r="CA21">
            <v>19</v>
          </cell>
          <cell r="CB21">
            <v>19</v>
          </cell>
          <cell r="CC21">
            <v>19</v>
          </cell>
          <cell r="CD21">
            <v>19</v>
          </cell>
          <cell r="CE21">
            <v>20</v>
          </cell>
          <cell r="CF21">
            <v>20</v>
          </cell>
          <cell r="CG21">
            <v>20</v>
          </cell>
          <cell r="CH21">
            <v>20</v>
          </cell>
          <cell r="CI21">
            <v>20</v>
          </cell>
          <cell r="CJ21">
            <v>20</v>
          </cell>
          <cell r="CK21">
            <v>20</v>
          </cell>
          <cell r="CL21">
            <v>21</v>
          </cell>
          <cell r="CM21">
            <v>20</v>
          </cell>
          <cell r="CN21">
            <v>20</v>
          </cell>
          <cell r="CO21">
            <v>20</v>
          </cell>
          <cell r="CP21">
            <v>20</v>
          </cell>
          <cell r="CQ21">
            <v>20</v>
          </cell>
          <cell r="CR21">
            <v>20</v>
          </cell>
          <cell r="CS21">
            <v>20</v>
          </cell>
          <cell r="CT21">
            <v>19</v>
          </cell>
          <cell r="CU21">
            <v>20</v>
          </cell>
          <cell r="CV21">
            <v>19</v>
          </cell>
          <cell r="CW21">
            <v>19</v>
          </cell>
          <cell r="CX21">
            <v>19</v>
          </cell>
          <cell r="CY21">
            <v>19</v>
          </cell>
          <cell r="CZ21">
            <v>19</v>
          </cell>
          <cell r="DA21">
            <v>19</v>
          </cell>
          <cell r="DB21">
            <v>19</v>
          </cell>
          <cell r="DC21">
            <v>19</v>
          </cell>
          <cell r="DD21">
            <v>20</v>
          </cell>
          <cell r="DE21">
            <v>20</v>
          </cell>
          <cell r="DF21">
            <v>19</v>
          </cell>
          <cell r="DG21">
            <v>19</v>
          </cell>
          <cell r="DH21">
            <v>19</v>
          </cell>
          <cell r="DI21">
            <v>19</v>
          </cell>
          <cell r="DJ21">
            <v>20</v>
          </cell>
          <cell r="DK21">
            <v>20</v>
          </cell>
          <cell r="DL21">
            <v>20</v>
          </cell>
          <cell r="DM21">
            <v>19</v>
          </cell>
          <cell r="DN21">
            <v>19</v>
          </cell>
          <cell r="DO21">
            <v>19</v>
          </cell>
          <cell r="DP21">
            <v>20</v>
          </cell>
          <cell r="DQ21">
            <v>20</v>
          </cell>
          <cell r="DR21">
            <v>19</v>
          </cell>
          <cell r="DS21">
            <v>19</v>
          </cell>
          <cell r="DT21">
            <v>19</v>
          </cell>
          <cell r="DU21">
            <v>19</v>
          </cell>
          <cell r="DV21">
            <v>20</v>
          </cell>
          <cell r="DW21">
            <v>20</v>
          </cell>
          <cell r="DX21">
            <v>20</v>
          </cell>
          <cell r="DY21">
            <v>19</v>
          </cell>
          <cell r="DZ21">
            <v>19</v>
          </cell>
          <cell r="EA21">
            <v>19</v>
          </cell>
          <cell r="EB21">
            <v>20</v>
          </cell>
          <cell r="EC21">
            <v>20</v>
          </cell>
          <cell r="ED21">
            <v>19</v>
          </cell>
          <cell r="EE21">
            <v>19</v>
          </cell>
          <cell r="EF21">
            <v>19</v>
          </cell>
          <cell r="EG21">
            <v>19</v>
          </cell>
          <cell r="EH21">
            <v>20</v>
          </cell>
          <cell r="EI21">
            <v>20</v>
          </cell>
          <cell r="EJ21">
            <v>20</v>
          </cell>
          <cell r="EK21">
            <v>19</v>
          </cell>
          <cell r="EL21">
            <v>19</v>
          </cell>
          <cell r="EM21">
            <v>19</v>
          </cell>
          <cell r="EN21">
            <v>20</v>
          </cell>
          <cell r="EO21">
            <v>20</v>
          </cell>
          <cell r="EP21">
            <v>19</v>
          </cell>
          <cell r="EQ21">
            <v>19</v>
          </cell>
          <cell r="ER21">
            <v>19</v>
          </cell>
          <cell r="ES21">
            <v>19</v>
          </cell>
          <cell r="ET21">
            <v>20</v>
          </cell>
          <cell r="EU21">
            <v>20</v>
          </cell>
          <cell r="EV21">
            <v>20</v>
          </cell>
          <cell r="EW21">
            <v>19</v>
          </cell>
          <cell r="EX21">
            <v>19</v>
          </cell>
          <cell r="EY21">
            <v>19</v>
          </cell>
          <cell r="EZ21">
            <v>20</v>
          </cell>
          <cell r="FA21">
            <v>20</v>
          </cell>
          <cell r="FB21">
            <v>19</v>
          </cell>
          <cell r="FC21">
            <v>19</v>
          </cell>
          <cell r="FD21">
            <v>19</v>
          </cell>
          <cell r="FE21">
            <v>19</v>
          </cell>
          <cell r="FF21">
            <v>20</v>
          </cell>
          <cell r="FG21">
            <v>20</v>
          </cell>
          <cell r="FH21">
            <v>20</v>
          </cell>
        </row>
        <row r="22">
          <cell r="D22" t="str">
            <v>FTS-2.1 Residential - Experimental</v>
          </cell>
          <cell r="E22" t="str">
            <v>Residential - Experimental</v>
          </cell>
          <cell r="F22" t="str">
            <v>CFG</v>
          </cell>
          <cell r="G22" t="str">
            <v>FTS-2.1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U22">
            <v>15</v>
          </cell>
          <cell r="V22">
            <v>15</v>
          </cell>
          <cell r="W22">
            <v>14</v>
          </cell>
          <cell r="X22">
            <v>15</v>
          </cell>
          <cell r="Y22">
            <v>13</v>
          </cell>
          <cell r="Z22">
            <v>13</v>
          </cell>
          <cell r="AA22">
            <v>13</v>
          </cell>
          <cell r="AB22">
            <v>14</v>
          </cell>
          <cell r="AC22">
            <v>14</v>
          </cell>
          <cell r="AD22">
            <v>14</v>
          </cell>
          <cell r="AE22">
            <v>14</v>
          </cell>
          <cell r="AF22">
            <v>13</v>
          </cell>
          <cell r="AG22">
            <v>13</v>
          </cell>
          <cell r="AH22">
            <v>10</v>
          </cell>
          <cell r="AI22">
            <v>10</v>
          </cell>
          <cell r="AJ22">
            <v>10</v>
          </cell>
          <cell r="AK22">
            <v>10</v>
          </cell>
          <cell r="AL22">
            <v>10</v>
          </cell>
          <cell r="AM22">
            <v>10</v>
          </cell>
          <cell r="AN22">
            <v>10</v>
          </cell>
          <cell r="AO22">
            <v>10</v>
          </cell>
          <cell r="AP22">
            <v>10</v>
          </cell>
          <cell r="AQ22">
            <v>10</v>
          </cell>
          <cell r="AR22">
            <v>10</v>
          </cell>
          <cell r="AS22">
            <v>10</v>
          </cell>
          <cell r="AT22">
            <v>10</v>
          </cell>
          <cell r="AU22">
            <v>10</v>
          </cell>
          <cell r="AV22">
            <v>8</v>
          </cell>
          <cell r="AW22">
            <v>8</v>
          </cell>
          <cell r="AX22">
            <v>8</v>
          </cell>
          <cell r="AY22">
            <v>8</v>
          </cell>
          <cell r="AZ22">
            <v>9</v>
          </cell>
          <cell r="BA22">
            <v>8</v>
          </cell>
          <cell r="BB22">
            <v>8</v>
          </cell>
          <cell r="BC22">
            <v>9</v>
          </cell>
          <cell r="BD22">
            <v>8</v>
          </cell>
          <cell r="BE22">
            <v>8</v>
          </cell>
          <cell r="BF22">
            <v>8</v>
          </cell>
          <cell r="BG22">
            <v>8</v>
          </cell>
          <cell r="BH22">
            <v>9</v>
          </cell>
          <cell r="BI22">
            <v>9</v>
          </cell>
          <cell r="BJ22">
            <v>9</v>
          </cell>
          <cell r="BK22">
            <v>9</v>
          </cell>
          <cell r="BL22">
            <v>9</v>
          </cell>
          <cell r="BM22">
            <v>9</v>
          </cell>
          <cell r="BN22">
            <v>10</v>
          </cell>
          <cell r="BO22">
            <v>9</v>
          </cell>
          <cell r="BP22">
            <v>9</v>
          </cell>
          <cell r="BQ22">
            <v>9</v>
          </cell>
          <cell r="BR22">
            <v>9</v>
          </cell>
          <cell r="BS22">
            <v>9</v>
          </cell>
          <cell r="BT22">
            <v>9</v>
          </cell>
          <cell r="BU22">
            <v>9</v>
          </cell>
          <cell r="BV22">
            <v>9</v>
          </cell>
          <cell r="BW22">
            <v>9</v>
          </cell>
          <cell r="BX22">
            <v>9</v>
          </cell>
          <cell r="BY22">
            <v>10</v>
          </cell>
          <cell r="BZ22">
            <v>8</v>
          </cell>
          <cell r="CA22">
            <v>8</v>
          </cell>
          <cell r="CB22">
            <v>8</v>
          </cell>
          <cell r="CC22">
            <v>8</v>
          </cell>
          <cell r="CD22">
            <v>8</v>
          </cell>
          <cell r="CE22">
            <v>8</v>
          </cell>
          <cell r="CF22">
            <v>8</v>
          </cell>
          <cell r="CG22">
            <v>8</v>
          </cell>
          <cell r="CH22">
            <v>8</v>
          </cell>
          <cell r="CI22">
            <v>8</v>
          </cell>
          <cell r="CJ22">
            <v>8</v>
          </cell>
          <cell r="CK22">
            <v>8</v>
          </cell>
          <cell r="CL22">
            <v>8</v>
          </cell>
          <cell r="CM22">
            <v>8</v>
          </cell>
          <cell r="CN22">
            <v>8</v>
          </cell>
          <cell r="CO22">
            <v>7</v>
          </cell>
          <cell r="CP22">
            <v>8</v>
          </cell>
          <cell r="CQ22">
            <v>7</v>
          </cell>
          <cell r="CR22">
            <v>7</v>
          </cell>
          <cell r="CS22">
            <v>7</v>
          </cell>
          <cell r="CT22">
            <v>7</v>
          </cell>
          <cell r="CU22">
            <v>7</v>
          </cell>
          <cell r="CV22">
            <v>7</v>
          </cell>
          <cell r="CW22">
            <v>7</v>
          </cell>
          <cell r="CX22">
            <v>7</v>
          </cell>
          <cell r="CY22">
            <v>7</v>
          </cell>
          <cell r="CZ22">
            <v>7</v>
          </cell>
          <cell r="DA22">
            <v>7</v>
          </cell>
          <cell r="DB22">
            <v>7</v>
          </cell>
          <cell r="DC22">
            <v>7</v>
          </cell>
          <cell r="DD22">
            <v>7</v>
          </cell>
          <cell r="DE22">
            <v>7</v>
          </cell>
          <cell r="DF22">
            <v>7</v>
          </cell>
          <cell r="DG22">
            <v>7</v>
          </cell>
          <cell r="DH22">
            <v>7</v>
          </cell>
          <cell r="DI22">
            <v>8</v>
          </cell>
          <cell r="DJ22">
            <v>7</v>
          </cell>
          <cell r="DK22">
            <v>7</v>
          </cell>
          <cell r="DL22">
            <v>7</v>
          </cell>
          <cell r="DM22">
            <v>7</v>
          </cell>
          <cell r="DN22">
            <v>7</v>
          </cell>
          <cell r="DO22">
            <v>7</v>
          </cell>
          <cell r="DP22">
            <v>7</v>
          </cell>
          <cell r="DQ22">
            <v>7</v>
          </cell>
          <cell r="DR22">
            <v>7</v>
          </cell>
          <cell r="DS22">
            <v>7</v>
          </cell>
          <cell r="DT22">
            <v>7</v>
          </cell>
          <cell r="DU22">
            <v>7</v>
          </cell>
          <cell r="DV22">
            <v>7</v>
          </cell>
          <cell r="DW22">
            <v>7</v>
          </cell>
          <cell r="DX22">
            <v>7</v>
          </cell>
          <cell r="DY22">
            <v>7</v>
          </cell>
          <cell r="DZ22">
            <v>7</v>
          </cell>
          <cell r="EA22">
            <v>7</v>
          </cell>
          <cell r="EB22">
            <v>7</v>
          </cell>
          <cell r="EC22">
            <v>7</v>
          </cell>
          <cell r="ED22">
            <v>7</v>
          </cell>
          <cell r="EE22">
            <v>7</v>
          </cell>
          <cell r="EF22">
            <v>7</v>
          </cell>
          <cell r="EG22">
            <v>7</v>
          </cell>
          <cell r="EH22">
            <v>7</v>
          </cell>
          <cell r="EI22">
            <v>7</v>
          </cell>
          <cell r="EJ22">
            <v>7</v>
          </cell>
          <cell r="EK22">
            <v>7</v>
          </cell>
          <cell r="EL22">
            <v>7</v>
          </cell>
          <cell r="EM22">
            <v>7</v>
          </cell>
          <cell r="EN22">
            <v>7</v>
          </cell>
          <cell r="EO22">
            <v>7</v>
          </cell>
          <cell r="EP22">
            <v>7</v>
          </cell>
          <cell r="EQ22">
            <v>7</v>
          </cell>
          <cell r="ER22">
            <v>7</v>
          </cell>
          <cell r="ES22">
            <v>7</v>
          </cell>
          <cell r="ET22">
            <v>7</v>
          </cell>
          <cell r="EU22">
            <v>7</v>
          </cell>
          <cell r="EV22">
            <v>7</v>
          </cell>
          <cell r="EW22">
            <v>7</v>
          </cell>
          <cell r="EX22">
            <v>7</v>
          </cell>
          <cell r="EY22">
            <v>7</v>
          </cell>
          <cell r="EZ22">
            <v>7</v>
          </cell>
          <cell r="FA22">
            <v>7</v>
          </cell>
          <cell r="FB22">
            <v>7</v>
          </cell>
          <cell r="FC22">
            <v>7</v>
          </cell>
          <cell r="FD22">
            <v>7</v>
          </cell>
          <cell r="FE22">
            <v>7</v>
          </cell>
          <cell r="FF22">
            <v>7</v>
          </cell>
          <cell r="FG22">
            <v>7</v>
          </cell>
          <cell r="FH22">
            <v>7</v>
          </cell>
        </row>
        <row r="23">
          <cell r="D23" t="str">
            <v>FTS-3 Residential - Experimental</v>
          </cell>
          <cell r="E23" t="str">
            <v>Residential - Experimental</v>
          </cell>
          <cell r="F23" t="str">
            <v>CFG</v>
          </cell>
          <cell r="G23" t="str">
            <v>FTS-3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</v>
          </cell>
          <cell r="AI23">
            <v>1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  <cell r="AO23">
            <v>1</v>
          </cell>
          <cell r="AP23">
            <v>1</v>
          </cell>
          <cell r="AQ23">
            <v>1</v>
          </cell>
          <cell r="AR23">
            <v>1</v>
          </cell>
          <cell r="AS23">
            <v>1</v>
          </cell>
          <cell r="AT23">
            <v>1</v>
          </cell>
          <cell r="AU23">
            <v>1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</row>
        <row r="24">
          <cell r="D24" t="str">
            <v>FTS-3.1 Residential - Experimental</v>
          </cell>
          <cell r="E24" t="str">
            <v>Residential - Experimental</v>
          </cell>
          <cell r="F24" t="str">
            <v>CFG</v>
          </cell>
          <cell r="G24" t="str">
            <v>FTS-3.1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</row>
        <row r="25">
          <cell r="D25" t="str">
            <v>TOTAL RESIDENTIAL - EXPERIMENTAL:Residential - Experimental</v>
          </cell>
          <cell r="E25" t="str">
            <v>Residential - Experimental</v>
          </cell>
          <cell r="F25" t="str">
            <v/>
          </cell>
          <cell r="G25" t="str">
            <v>TOTAL RESIDENTIAL - EXPERIMENTAL:</v>
          </cell>
          <cell r="U25">
            <v>289</v>
          </cell>
          <cell r="V25">
            <v>287</v>
          </cell>
          <cell r="W25">
            <v>290</v>
          </cell>
          <cell r="X25">
            <v>294</v>
          </cell>
          <cell r="Y25">
            <v>290</v>
          </cell>
          <cell r="Z25">
            <v>282</v>
          </cell>
          <cell r="AA25">
            <v>277</v>
          </cell>
          <cell r="AB25">
            <v>279</v>
          </cell>
          <cell r="AC25">
            <v>284</v>
          </cell>
          <cell r="AD25">
            <v>284</v>
          </cell>
          <cell r="AE25">
            <v>289</v>
          </cell>
          <cell r="AF25">
            <v>292</v>
          </cell>
          <cell r="AG25">
            <v>292</v>
          </cell>
          <cell r="AH25">
            <v>291</v>
          </cell>
          <cell r="AI25">
            <v>292</v>
          </cell>
          <cell r="AJ25">
            <v>294</v>
          </cell>
          <cell r="AK25">
            <v>290</v>
          </cell>
          <cell r="AL25">
            <v>287</v>
          </cell>
          <cell r="AM25">
            <v>285</v>
          </cell>
          <cell r="AN25">
            <v>281</v>
          </cell>
          <cell r="AO25">
            <v>284</v>
          </cell>
          <cell r="AP25">
            <v>284</v>
          </cell>
          <cell r="AQ25">
            <v>287</v>
          </cell>
          <cell r="AR25">
            <v>290</v>
          </cell>
          <cell r="AS25">
            <v>285</v>
          </cell>
          <cell r="AT25">
            <v>289</v>
          </cell>
          <cell r="AU25">
            <v>291</v>
          </cell>
          <cell r="AV25">
            <v>293</v>
          </cell>
          <cell r="AW25">
            <v>285</v>
          </cell>
          <cell r="AX25">
            <v>285</v>
          </cell>
          <cell r="AY25">
            <v>276</v>
          </cell>
          <cell r="AZ25">
            <v>282</v>
          </cell>
          <cell r="BA25">
            <v>281</v>
          </cell>
          <cell r="BB25">
            <v>281</v>
          </cell>
          <cell r="BC25">
            <v>290</v>
          </cell>
          <cell r="BD25">
            <v>291</v>
          </cell>
          <cell r="BE25">
            <v>293</v>
          </cell>
          <cell r="BF25">
            <v>293</v>
          </cell>
          <cell r="BG25">
            <v>295</v>
          </cell>
          <cell r="BH25">
            <v>294</v>
          </cell>
          <cell r="BI25">
            <v>288</v>
          </cell>
          <cell r="BJ25">
            <v>287</v>
          </cell>
          <cell r="BK25">
            <v>285</v>
          </cell>
          <cell r="BL25">
            <v>282</v>
          </cell>
          <cell r="BM25">
            <v>280</v>
          </cell>
          <cell r="BN25">
            <v>284</v>
          </cell>
          <cell r="BO25">
            <v>284</v>
          </cell>
          <cell r="BP25">
            <v>285</v>
          </cell>
          <cell r="BQ25">
            <v>289</v>
          </cell>
          <cell r="BR25">
            <v>290</v>
          </cell>
          <cell r="BS25">
            <v>289</v>
          </cell>
          <cell r="BT25">
            <v>288</v>
          </cell>
          <cell r="BU25">
            <v>286</v>
          </cell>
          <cell r="BV25">
            <v>285</v>
          </cell>
          <cell r="BW25">
            <v>285</v>
          </cell>
          <cell r="BX25">
            <v>285</v>
          </cell>
          <cell r="BY25">
            <v>283</v>
          </cell>
          <cell r="BZ25">
            <v>287</v>
          </cell>
          <cell r="CA25">
            <v>288</v>
          </cell>
          <cell r="CB25">
            <v>291</v>
          </cell>
          <cell r="CC25">
            <v>290</v>
          </cell>
          <cell r="CD25">
            <v>290</v>
          </cell>
          <cell r="CE25">
            <v>292</v>
          </cell>
          <cell r="CF25">
            <v>290</v>
          </cell>
          <cell r="CG25">
            <v>283</v>
          </cell>
          <cell r="CH25">
            <v>283</v>
          </cell>
          <cell r="CI25">
            <v>283</v>
          </cell>
          <cell r="CJ25">
            <v>283</v>
          </cell>
          <cell r="CK25">
            <v>282</v>
          </cell>
          <cell r="CL25">
            <v>287</v>
          </cell>
          <cell r="CM25">
            <v>287</v>
          </cell>
          <cell r="CN25">
            <v>287</v>
          </cell>
          <cell r="CO25">
            <v>286</v>
          </cell>
          <cell r="CP25">
            <v>286</v>
          </cell>
          <cell r="CQ25">
            <v>284</v>
          </cell>
          <cell r="CR25">
            <v>286</v>
          </cell>
          <cell r="CS25">
            <v>285</v>
          </cell>
          <cell r="CT25">
            <v>282</v>
          </cell>
          <cell r="CU25">
            <v>282</v>
          </cell>
          <cell r="CV25">
            <v>281</v>
          </cell>
          <cell r="CW25">
            <v>281</v>
          </cell>
          <cell r="CX25">
            <v>281</v>
          </cell>
          <cell r="CY25">
            <v>281</v>
          </cell>
          <cell r="CZ25">
            <v>281</v>
          </cell>
          <cell r="DA25">
            <v>286</v>
          </cell>
          <cell r="DB25">
            <v>286</v>
          </cell>
          <cell r="DC25">
            <v>286</v>
          </cell>
          <cell r="DD25">
            <v>286</v>
          </cell>
          <cell r="DE25">
            <v>280</v>
          </cell>
          <cell r="DF25">
            <v>280</v>
          </cell>
          <cell r="DG25">
            <v>281</v>
          </cell>
          <cell r="DH25">
            <v>280</v>
          </cell>
          <cell r="DI25">
            <v>279</v>
          </cell>
          <cell r="DJ25">
            <v>283</v>
          </cell>
          <cell r="DK25">
            <v>284</v>
          </cell>
          <cell r="DL25">
            <v>285</v>
          </cell>
          <cell r="DM25">
            <v>286</v>
          </cell>
          <cell r="DN25">
            <v>287</v>
          </cell>
          <cell r="DO25">
            <v>287</v>
          </cell>
          <cell r="DP25">
            <v>287</v>
          </cell>
          <cell r="DQ25">
            <v>280</v>
          </cell>
          <cell r="DR25">
            <v>279</v>
          </cell>
          <cell r="DS25">
            <v>279</v>
          </cell>
          <cell r="DT25">
            <v>279</v>
          </cell>
          <cell r="DU25">
            <v>277</v>
          </cell>
          <cell r="DV25">
            <v>283</v>
          </cell>
          <cell r="DW25">
            <v>284</v>
          </cell>
          <cell r="DX25">
            <v>284</v>
          </cell>
          <cell r="DY25">
            <v>286</v>
          </cell>
          <cell r="DZ25">
            <v>286</v>
          </cell>
          <cell r="EA25">
            <v>287</v>
          </cell>
          <cell r="EB25">
            <v>286</v>
          </cell>
          <cell r="EC25">
            <v>280</v>
          </cell>
          <cell r="ED25">
            <v>280</v>
          </cell>
          <cell r="EE25">
            <v>279</v>
          </cell>
          <cell r="EF25">
            <v>279</v>
          </cell>
          <cell r="EG25">
            <v>277</v>
          </cell>
          <cell r="EH25">
            <v>283</v>
          </cell>
          <cell r="EI25">
            <v>284</v>
          </cell>
          <cell r="EJ25">
            <v>284</v>
          </cell>
          <cell r="EK25">
            <v>286</v>
          </cell>
          <cell r="EL25">
            <v>286</v>
          </cell>
          <cell r="EM25">
            <v>287</v>
          </cell>
          <cell r="EN25">
            <v>286</v>
          </cell>
          <cell r="EO25">
            <v>280</v>
          </cell>
          <cell r="EP25">
            <v>279</v>
          </cell>
          <cell r="EQ25">
            <v>279</v>
          </cell>
          <cell r="ER25">
            <v>279</v>
          </cell>
          <cell r="ES25">
            <v>277</v>
          </cell>
          <cell r="ET25">
            <v>283</v>
          </cell>
          <cell r="EU25">
            <v>284</v>
          </cell>
          <cell r="EV25">
            <v>284</v>
          </cell>
          <cell r="EW25">
            <v>286</v>
          </cell>
          <cell r="EX25">
            <v>286</v>
          </cell>
          <cell r="EY25">
            <v>287</v>
          </cell>
          <cell r="EZ25">
            <v>286</v>
          </cell>
          <cell r="FA25">
            <v>280</v>
          </cell>
          <cell r="FB25">
            <v>279</v>
          </cell>
          <cell r="FC25">
            <v>279</v>
          </cell>
          <cell r="FD25">
            <v>279</v>
          </cell>
          <cell r="FE25">
            <v>277</v>
          </cell>
          <cell r="FF25">
            <v>283</v>
          </cell>
          <cell r="FG25">
            <v>284</v>
          </cell>
          <cell r="FH25">
            <v>284</v>
          </cell>
        </row>
        <row r="26">
          <cell r="D26" t="str">
            <v>3/4 - NON-RESIDENTIALNon-Residential</v>
          </cell>
          <cell r="E26" t="str">
            <v>Non-Residential</v>
          </cell>
          <cell r="F26" t="str">
            <v/>
          </cell>
          <cell r="G26" t="str">
            <v>3/4 - NON-RESIDENTIAL</v>
          </cell>
        </row>
        <row r="27">
          <cell r="D27" t="str">
            <v>FTS-A Non-Residential</v>
          </cell>
          <cell r="E27" t="str">
            <v>Non-Residential</v>
          </cell>
          <cell r="F27" t="str">
            <v>CFG</v>
          </cell>
          <cell r="G27" t="str">
            <v>FTS-A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0.02</v>
          </cell>
          <cell r="U27">
            <v>20</v>
          </cell>
          <cell r="V27">
            <v>19</v>
          </cell>
          <cell r="W27">
            <v>20</v>
          </cell>
          <cell r="X27">
            <v>19</v>
          </cell>
          <cell r="Y27">
            <v>19</v>
          </cell>
          <cell r="Z27">
            <v>19</v>
          </cell>
          <cell r="AA27">
            <v>19</v>
          </cell>
          <cell r="AB27">
            <v>19</v>
          </cell>
          <cell r="AC27">
            <v>19</v>
          </cell>
          <cell r="AD27">
            <v>19</v>
          </cell>
          <cell r="AE27">
            <v>18</v>
          </cell>
          <cell r="AF27">
            <v>18</v>
          </cell>
          <cell r="AG27">
            <v>18</v>
          </cell>
          <cell r="AH27">
            <v>18</v>
          </cell>
          <cell r="AI27">
            <v>18</v>
          </cell>
          <cell r="AJ27">
            <v>18</v>
          </cell>
          <cell r="AK27">
            <v>18</v>
          </cell>
          <cell r="AL27">
            <v>18</v>
          </cell>
          <cell r="AM27">
            <v>18</v>
          </cell>
          <cell r="AN27">
            <v>18</v>
          </cell>
          <cell r="AO27">
            <v>18</v>
          </cell>
          <cell r="AP27">
            <v>18</v>
          </cell>
          <cell r="AQ27">
            <v>17</v>
          </cell>
          <cell r="AR27">
            <v>17</v>
          </cell>
          <cell r="AS27">
            <v>17</v>
          </cell>
          <cell r="AT27">
            <v>16</v>
          </cell>
          <cell r="AU27">
            <v>14</v>
          </cell>
          <cell r="AV27">
            <v>14</v>
          </cell>
          <cell r="AW27">
            <v>13</v>
          </cell>
          <cell r="AX27">
            <v>13</v>
          </cell>
          <cell r="AY27">
            <v>13</v>
          </cell>
          <cell r="AZ27">
            <v>13</v>
          </cell>
          <cell r="BA27">
            <v>13</v>
          </cell>
          <cell r="BB27">
            <v>13</v>
          </cell>
          <cell r="BC27">
            <v>14</v>
          </cell>
          <cell r="BD27">
            <v>13</v>
          </cell>
          <cell r="BE27">
            <v>13</v>
          </cell>
          <cell r="BF27">
            <v>12</v>
          </cell>
          <cell r="BG27">
            <v>12</v>
          </cell>
          <cell r="BH27">
            <v>12</v>
          </cell>
          <cell r="BI27">
            <v>12</v>
          </cell>
          <cell r="BJ27">
            <v>12</v>
          </cell>
          <cell r="BK27">
            <v>12</v>
          </cell>
          <cell r="BL27">
            <v>12</v>
          </cell>
          <cell r="BM27">
            <v>12</v>
          </cell>
          <cell r="BN27">
            <v>12</v>
          </cell>
          <cell r="BO27">
            <v>12</v>
          </cell>
          <cell r="BP27">
            <v>12</v>
          </cell>
          <cell r="BQ27">
            <v>12</v>
          </cell>
          <cell r="BR27">
            <v>12</v>
          </cell>
          <cell r="BS27">
            <v>12</v>
          </cell>
          <cell r="BT27">
            <v>12</v>
          </cell>
          <cell r="BU27">
            <v>11</v>
          </cell>
          <cell r="BV27">
            <v>11</v>
          </cell>
          <cell r="BW27">
            <v>11</v>
          </cell>
          <cell r="BX27">
            <v>11</v>
          </cell>
          <cell r="BY27">
            <v>11</v>
          </cell>
          <cell r="BZ27">
            <v>11</v>
          </cell>
          <cell r="CA27">
            <v>11</v>
          </cell>
          <cell r="CB27">
            <v>10</v>
          </cell>
          <cell r="CC27">
            <v>10</v>
          </cell>
          <cell r="CD27">
            <v>10</v>
          </cell>
          <cell r="CE27">
            <v>10</v>
          </cell>
          <cell r="CF27">
            <v>10</v>
          </cell>
          <cell r="CG27">
            <v>10</v>
          </cell>
          <cell r="CH27">
            <v>10</v>
          </cell>
          <cell r="CI27">
            <v>10</v>
          </cell>
          <cell r="CJ27">
            <v>10</v>
          </cell>
          <cell r="CK27">
            <v>10</v>
          </cell>
          <cell r="CL27">
            <v>10</v>
          </cell>
          <cell r="CM27">
            <v>10</v>
          </cell>
          <cell r="CN27">
            <v>10</v>
          </cell>
          <cell r="CO27">
            <v>11</v>
          </cell>
          <cell r="CP27">
            <v>11</v>
          </cell>
          <cell r="CQ27">
            <v>11</v>
          </cell>
          <cell r="CR27">
            <v>11</v>
          </cell>
          <cell r="CS27">
            <v>11</v>
          </cell>
          <cell r="CT27">
            <v>11</v>
          </cell>
          <cell r="CU27">
            <v>11</v>
          </cell>
          <cell r="CV27">
            <v>11</v>
          </cell>
          <cell r="CW27">
            <v>11</v>
          </cell>
          <cell r="CX27">
            <v>11</v>
          </cell>
          <cell r="CY27">
            <v>11</v>
          </cell>
          <cell r="CZ27">
            <v>11</v>
          </cell>
          <cell r="DA27">
            <v>11</v>
          </cell>
          <cell r="DB27">
            <v>11</v>
          </cell>
          <cell r="DC27">
            <v>11</v>
          </cell>
          <cell r="DD27">
            <v>11</v>
          </cell>
          <cell r="DE27">
            <v>11</v>
          </cell>
          <cell r="DF27">
            <v>11</v>
          </cell>
          <cell r="DG27">
            <v>11</v>
          </cell>
          <cell r="DH27">
            <v>11</v>
          </cell>
          <cell r="DI27">
            <v>11</v>
          </cell>
          <cell r="DJ27">
            <v>11</v>
          </cell>
          <cell r="DK27">
            <v>11</v>
          </cell>
          <cell r="DL27">
            <v>10</v>
          </cell>
          <cell r="DM27">
            <v>11</v>
          </cell>
          <cell r="DN27">
            <v>11</v>
          </cell>
          <cell r="DO27">
            <v>11</v>
          </cell>
          <cell r="DP27">
            <v>11</v>
          </cell>
          <cell r="DQ27">
            <v>11</v>
          </cell>
          <cell r="DR27">
            <v>11</v>
          </cell>
          <cell r="DS27">
            <v>11</v>
          </cell>
          <cell r="DT27">
            <v>11</v>
          </cell>
          <cell r="DU27">
            <v>11</v>
          </cell>
          <cell r="DV27">
            <v>11</v>
          </cell>
          <cell r="DW27">
            <v>11</v>
          </cell>
          <cell r="DX27">
            <v>11</v>
          </cell>
          <cell r="DY27">
            <v>11</v>
          </cell>
          <cell r="DZ27">
            <v>11</v>
          </cell>
          <cell r="EA27">
            <v>11</v>
          </cell>
          <cell r="EB27">
            <v>11</v>
          </cell>
          <cell r="EC27">
            <v>11</v>
          </cell>
          <cell r="ED27">
            <v>11</v>
          </cell>
          <cell r="EE27">
            <v>11</v>
          </cell>
          <cell r="EF27">
            <v>11</v>
          </cell>
          <cell r="EG27">
            <v>11</v>
          </cell>
          <cell r="EH27">
            <v>11</v>
          </cell>
          <cell r="EI27">
            <v>11</v>
          </cell>
          <cell r="EJ27">
            <v>11</v>
          </cell>
          <cell r="EK27">
            <v>11</v>
          </cell>
          <cell r="EL27">
            <v>11</v>
          </cell>
          <cell r="EM27">
            <v>11</v>
          </cell>
          <cell r="EN27">
            <v>11</v>
          </cell>
          <cell r="EO27">
            <v>11</v>
          </cell>
          <cell r="EP27">
            <v>11</v>
          </cell>
          <cell r="EQ27">
            <v>11</v>
          </cell>
          <cell r="ER27">
            <v>11</v>
          </cell>
          <cell r="ES27">
            <v>11</v>
          </cell>
          <cell r="ET27">
            <v>11</v>
          </cell>
          <cell r="EU27">
            <v>11</v>
          </cell>
          <cell r="EV27">
            <v>11</v>
          </cell>
          <cell r="EW27">
            <v>11</v>
          </cell>
          <cell r="EX27">
            <v>11</v>
          </cell>
          <cell r="EY27">
            <v>11</v>
          </cell>
          <cell r="EZ27">
            <v>11</v>
          </cell>
          <cell r="FA27">
            <v>11</v>
          </cell>
          <cell r="FB27">
            <v>11</v>
          </cell>
          <cell r="FC27">
            <v>11</v>
          </cell>
          <cell r="FD27">
            <v>11</v>
          </cell>
          <cell r="FE27">
            <v>11</v>
          </cell>
          <cell r="FF27">
            <v>11</v>
          </cell>
          <cell r="FG27">
            <v>11</v>
          </cell>
          <cell r="FH27">
            <v>11</v>
          </cell>
        </row>
        <row r="28">
          <cell r="D28" t="str">
            <v>FTS-B Non-Residential</v>
          </cell>
          <cell r="E28" t="str">
            <v>Non-Residential</v>
          </cell>
          <cell r="F28" t="str">
            <v>CFG</v>
          </cell>
          <cell r="G28" t="str">
            <v>FTS-B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0.02</v>
          </cell>
          <cell r="U28">
            <v>15</v>
          </cell>
          <cell r="V28">
            <v>15</v>
          </cell>
          <cell r="W28">
            <v>15</v>
          </cell>
          <cell r="X28">
            <v>15</v>
          </cell>
          <cell r="Y28">
            <v>11</v>
          </cell>
          <cell r="Z28">
            <v>11</v>
          </cell>
          <cell r="AA28">
            <v>11</v>
          </cell>
          <cell r="AB28">
            <v>11</v>
          </cell>
          <cell r="AC28">
            <v>11</v>
          </cell>
          <cell r="AD28">
            <v>11</v>
          </cell>
          <cell r="AE28">
            <v>10</v>
          </cell>
          <cell r="AF28">
            <v>10</v>
          </cell>
          <cell r="AG28">
            <v>11</v>
          </cell>
          <cell r="AH28">
            <v>10</v>
          </cell>
          <cell r="AI28">
            <v>10</v>
          </cell>
          <cell r="AJ28">
            <v>10</v>
          </cell>
          <cell r="AK28">
            <v>9</v>
          </cell>
          <cell r="AL28">
            <v>9</v>
          </cell>
          <cell r="AM28">
            <v>9</v>
          </cell>
          <cell r="AN28">
            <v>9</v>
          </cell>
          <cell r="AO28">
            <v>9</v>
          </cell>
          <cell r="AP28">
            <v>9</v>
          </cell>
          <cell r="AQ28">
            <v>9</v>
          </cell>
          <cell r="AR28">
            <v>9</v>
          </cell>
          <cell r="AS28">
            <v>10</v>
          </cell>
          <cell r="AT28">
            <v>9</v>
          </cell>
          <cell r="AU28">
            <v>9</v>
          </cell>
          <cell r="AV28">
            <v>9</v>
          </cell>
          <cell r="AW28">
            <v>8</v>
          </cell>
          <cell r="AX28">
            <v>8</v>
          </cell>
          <cell r="AY28">
            <v>8</v>
          </cell>
          <cell r="AZ28">
            <v>8</v>
          </cell>
          <cell r="BA28">
            <v>7</v>
          </cell>
          <cell r="BB28">
            <v>7</v>
          </cell>
          <cell r="BC28">
            <v>8</v>
          </cell>
          <cell r="BD28">
            <v>8</v>
          </cell>
          <cell r="BE28">
            <v>8</v>
          </cell>
          <cell r="BF28">
            <v>8</v>
          </cell>
          <cell r="BG28">
            <v>8</v>
          </cell>
          <cell r="BH28">
            <v>8</v>
          </cell>
          <cell r="BI28">
            <v>8</v>
          </cell>
          <cell r="BJ28">
            <v>7</v>
          </cell>
          <cell r="BK28">
            <v>7</v>
          </cell>
          <cell r="BL28">
            <v>7</v>
          </cell>
          <cell r="BM28">
            <v>7</v>
          </cell>
          <cell r="BN28">
            <v>7</v>
          </cell>
          <cell r="BO28">
            <v>7</v>
          </cell>
          <cell r="BP28">
            <v>7</v>
          </cell>
          <cell r="BQ28">
            <v>7</v>
          </cell>
          <cell r="BR28">
            <v>7</v>
          </cell>
          <cell r="BS28">
            <v>7</v>
          </cell>
          <cell r="BT28">
            <v>7</v>
          </cell>
          <cell r="BU28">
            <v>7</v>
          </cell>
          <cell r="BV28">
            <v>6</v>
          </cell>
          <cell r="BW28">
            <v>6</v>
          </cell>
          <cell r="BX28">
            <v>6</v>
          </cell>
          <cell r="BY28">
            <v>6</v>
          </cell>
          <cell r="BZ28">
            <v>6</v>
          </cell>
          <cell r="CA28">
            <v>7</v>
          </cell>
          <cell r="CB28">
            <v>7</v>
          </cell>
          <cell r="CC28">
            <v>7</v>
          </cell>
          <cell r="CD28">
            <v>7</v>
          </cell>
          <cell r="CE28">
            <v>7</v>
          </cell>
          <cell r="CF28">
            <v>6</v>
          </cell>
          <cell r="CG28">
            <v>6</v>
          </cell>
          <cell r="CH28">
            <v>6</v>
          </cell>
          <cell r="CI28">
            <v>6</v>
          </cell>
          <cell r="CJ28">
            <v>6</v>
          </cell>
          <cell r="CK28">
            <v>6</v>
          </cell>
          <cell r="CL28">
            <v>6</v>
          </cell>
          <cell r="CM28">
            <v>6</v>
          </cell>
          <cell r="CN28">
            <v>7</v>
          </cell>
          <cell r="CO28">
            <v>7</v>
          </cell>
          <cell r="CP28">
            <v>7</v>
          </cell>
          <cell r="CQ28">
            <v>7</v>
          </cell>
          <cell r="CR28">
            <v>7</v>
          </cell>
          <cell r="CS28">
            <v>7</v>
          </cell>
          <cell r="CT28">
            <v>6</v>
          </cell>
          <cell r="CU28">
            <v>6</v>
          </cell>
          <cell r="CV28">
            <v>6</v>
          </cell>
          <cell r="CW28">
            <v>6</v>
          </cell>
          <cell r="CX28">
            <v>6</v>
          </cell>
          <cell r="CY28">
            <v>6</v>
          </cell>
          <cell r="CZ28">
            <v>7</v>
          </cell>
          <cell r="DA28">
            <v>7</v>
          </cell>
          <cell r="DB28">
            <v>7</v>
          </cell>
          <cell r="DC28">
            <v>7</v>
          </cell>
          <cell r="DD28">
            <v>7</v>
          </cell>
          <cell r="DE28">
            <v>7</v>
          </cell>
          <cell r="DF28">
            <v>6</v>
          </cell>
          <cell r="DG28">
            <v>6</v>
          </cell>
          <cell r="DH28">
            <v>6</v>
          </cell>
          <cell r="DI28">
            <v>6</v>
          </cell>
          <cell r="DJ28">
            <v>6</v>
          </cell>
          <cell r="DK28">
            <v>6</v>
          </cell>
          <cell r="DL28">
            <v>7</v>
          </cell>
          <cell r="DM28">
            <v>7</v>
          </cell>
          <cell r="DN28">
            <v>7</v>
          </cell>
          <cell r="DO28">
            <v>7</v>
          </cell>
          <cell r="DP28">
            <v>6</v>
          </cell>
          <cell r="DQ28">
            <v>6</v>
          </cell>
          <cell r="DR28">
            <v>6</v>
          </cell>
          <cell r="DS28">
            <v>6</v>
          </cell>
          <cell r="DT28">
            <v>6</v>
          </cell>
          <cell r="DU28">
            <v>6</v>
          </cell>
          <cell r="DV28">
            <v>6</v>
          </cell>
          <cell r="DW28">
            <v>6</v>
          </cell>
          <cell r="DX28">
            <v>7</v>
          </cell>
          <cell r="DY28">
            <v>7</v>
          </cell>
          <cell r="DZ28">
            <v>7</v>
          </cell>
          <cell r="EA28">
            <v>7</v>
          </cell>
          <cell r="EB28">
            <v>6</v>
          </cell>
          <cell r="EC28">
            <v>6</v>
          </cell>
          <cell r="ED28">
            <v>6</v>
          </cell>
          <cell r="EE28">
            <v>6</v>
          </cell>
          <cell r="EF28">
            <v>6</v>
          </cell>
          <cell r="EG28">
            <v>6</v>
          </cell>
          <cell r="EH28">
            <v>6</v>
          </cell>
          <cell r="EI28">
            <v>6</v>
          </cell>
          <cell r="EJ28">
            <v>7</v>
          </cell>
          <cell r="EK28">
            <v>7</v>
          </cell>
          <cell r="EL28">
            <v>7</v>
          </cell>
          <cell r="EM28">
            <v>7</v>
          </cell>
          <cell r="EN28">
            <v>6</v>
          </cell>
          <cell r="EO28">
            <v>6</v>
          </cell>
          <cell r="EP28">
            <v>6</v>
          </cell>
          <cell r="EQ28">
            <v>6</v>
          </cell>
          <cell r="ER28">
            <v>6</v>
          </cell>
          <cell r="ES28">
            <v>6</v>
          </cell>
          <cell r="ET28">
            <v>6</v>
          </cell>
          <cell r="EU28">
            <v>6</v>
          </cell>
          <cell r="EV28">
            <v>7</v>
          </cell>
          <cell r="EW28">
            <v>7</v>
          </cell>
          <cell r="EX28">
            <v>7</v>
          </cell>
          <cell r="EY28">
            <v>7</v>
          </cell>
          <cell r="EZ28">
            <v>6</v>
          </cell>
          <cell r="FA28">
            <v>6</v>
          </cell>
          <cell r="FB28">
            <v>6</v>
          </cell>
          <cell r="FC28">
            <v>6</v>
          </cell>
          <cell r="FD28">
            <v>6</v>
          </cell>
          <cell r="FE28">
            <v>6</v>
          </cell>
          <cell r="FF28">
            <v>6</v>
          </cell>
          <cell r="FG28">
            <v>6</v>
          </cell>
          <cell r="FH28">
            <v>7</v>
          </cell>
        </row>
        <row r="29">
          <cell r="D29" t="str">
            <v>FTS-1 Non-Residential</v>
          </cell>
          <cell r="E29" t="str">
            <v>Non-Residential</v>
          </cell>
          <cell r="F29" t="str">
            <v>CFG</v>
          </cell>
          <cell r="G29" t="str">
            <v>FTS-1</v>
          </cell>
          <cell r="I29">
            <v>5</v>
          </cell>
          <cell r="J29">
            <v>5</v>
          </cell>
          <cell r="K29">
            <v>5</v>
          </cell>
          <cell r="L29">
            <v>5</v>
          </cell>
          <cell r="M29">
            <v>5</v>
          </cell>
          <cell r="N29">
            <v>0.02</v>
          </cell>
          <cell r="O29">
            <v>-0.00783289817232381</v>
          </cell>
          <cell r="U29">
            <v>214</v>
          </cell>
          <cell r="V29">
            <v>212</v>
          </cell>
          <cell r="W29">
            <v>213</v>
          </cell>
          <cell r="X29">
            <v>213</v>
          </cell>
          <cell r="Y29">
            <v>219</v>
          </cell>
          <cell r="Z29">
            <v>217</v>
          </cell>
          <cell r="AA29">
            <v>218</v>
          </cell>
          <cell r="AB29">
            <v>218</v>
          </cell>
          <cell r="AC29">
            <v>218</v>
          </cell>
          <cell r="AD29">
            <v>221</v>
          </cell>
          <cell r="AE29">
            <v>221</v>
          </cell>
          <cell r="AF29">
            <v>220</v>
          </cell>
          <cell r="AG29">
            <v>222</v>
          </cell>
          <cell r="AH29">
            <v>240</v>
          </cell>
          <cell r="AI29">
            <v>236</v>
          </cell>
          <cell r="AJ29">
            <v>235</v>
          </cell>
          <cell r="AK29">
            <v>235</v>
          </cell>
          <cell r="AL29">
            <v>236</v>
          </cell>
          <cell r="AM29">
            <v>233</v>
          </cell>
          <cell r="AN29">
            <v>233</v>
          </cell>
          <cell r="AO29">
            <v>233</v>
          </cell>
          <cell r="AP29">
            <v>231</v>
          </cell>
          <cell r="AQ29">
            <v>228</v>
          </cell>
          <cell r="AR29">
            <v>229</v>
          </cell>
          <cell r="AS29">
            <v>229</v>
          </cell>
          <cell r="AT29">
            <v>229</v>
          </cell>
          <cell r="AU29">
            <v>228</v>
          </cell>
          <cell r="AV29">
            <v>242</v>
          </cell>
          <cell r="AW29">
            <v>244</v>
          </cell>
          <cell r="AX29">
            <v>242</v>
          </cell>
          <cell r="AY29">
            <v>239</v>
          </cell>
          <cell r="AZ29">
            <v>244</v>
          </cell>
          <cell r="BA29">
            <v>243</v>
          </cell>
          <cell r="BB29">
            <v>242</v>
          </cell>
          <cell r="BC29">
            <v>243</v>
          </cell>
          <cell r="BD29">
            <v>240</v>
          </cell>
          <cell r="BE29">
            <v>242</v>
          </cell>
          <cell r="BF29">
            <v>241</v>
          </cell>
          <cell r="BG29">
            <v>240</v>
          </cell>
          <cell r="BH29">
            <v>237</v>
          </cell>
          <cell r="BI29">
            <v>236</v>
          </cell>
          <cell r="BJ29">
            <v>235</v>
          </cell>
          <cell r="BK29">
            <v>232</v>
          </cell>
          <cell r="BL29">
            <v>231</v>
          </cell>
          <cell r="BM29">
            <v>230</v>
          </cell>
          <cell r="BN29">
            <v>230</v>
          </cell>
          <cell r="BO29">
            <v>230</v>
          </cell>
          <cell r="BP29">
            <v>245</v>
          </cell>
          <cell r="BQ29">
            <v>230</v>
          </cell>
          <cell r="BR29">
            <v>228</v>
          </cell>
          <cell r="BS29">
            <v>228</v>
          </cell>
          <cell r="BT29">
            <v>231</v>
          </cell>
          <cell r="BU29">
            <v>231</v>
          </cell>
          <cell r="BV29">
            <v>231</v>
          </cell>
          <cell r="BW29">
            <v>231</v>
          </cell>
          <cell r="BX29">
            <v>232</v>
          </cell>
          <cell r="BY29">
            <v>233</v>
          </cell>
          <cell r="BZ29">
            <v>229</v>
          </cell>
          <cell r="CA29">
            <v>227</v>
          </cell>
          <cell r="CB29">
            <v>229</v>
          </cell>
          <cell r="CC29">
            <v>230</v>
          </cell>
          <cell r="CD29">
            <v>230</v>
          </cell>
          <cell r="CE29">
            <v>231</v>
          </cell>
          <cell r="CF29">
            <v>229</v>
          </cell>
          <cell r="CG29">
            <v>229</v>
          </cell>
          <cell r="CH29">
            <v>227</v>
          </cell>
          <cell r="CI29">
            <v>225</v>
          </cell>
          <cell r="CJ29">
            <v>226</v>
          </cell>
          <cell r="CK29">
            <v>230</v>
          </cell>
          <cell r="CL29">
            <v>229</v>
          </cell>
          <cell r="CM29">
            <v>228</v>
          </cell>
          <cell r="CN29">
            <v>227</v>
          </cell>
          <cell r="CO29">
            <v>230</v>
          </cell>
          <cell r="CP29">
            <v>228</v>
          </cell>
          <cell r="CQ29">
            <v>228</v>
          </cell>
          <cell r="CR29">
            <v>227</v>
          </cell>
          <cell r="CS29">
            <v>227</v>
          </cell>
          <cell r="CT29">
            <v>227</v>
          </cell>
          <cell r="CU29">
            <v>225</v>
          </cell>
          <cell r="CV29">
            <v>226</v>
          </cell>
          <cell r="CW29">
            <v>227</v>
          </cell>
          <cell r="CX29">
            <v>225</v>
          </cell>
          <cell r="CY29">
            <v>224</v>
          </cell>
          <cell r="CZ29">
            <v>229</v>
          </cell>
          <cell r="DA29">
            <v>233</v>
          </cell>
          <cell r="DB29">
            <v>232</v>
          </cell>
          <cell r="DC29">
            <v>233</v>
          </cell>
          <cell r="DD29">
            <v>233</v>
          </cell>
          <cell r="DE29">
            <v>233</v>
          </cell>
          <cell r="DF29">
            <v>232</v>
          </cell>
          <cell r="DG29">
            <v>230</v>
          </cell>
          <cell r="DH29">
            <v>231</v>
          </cell>
          <cell r="DI29">
            <v>233</v>
          </cell>
          <cell r="DJ29">
            <v>231</v>
          </cell>
          <cell r="DK29">
            <v>230</v>
          </cell>
          <cell r="DL29">
            <v>232</v>
          </cell>
          <cell r="DM29">
            <v>239</v>
          </cell>
          <cell r="DN29">
            <v>238</v>
          </cell>
          <cell r="DO29">
            <v>239</v>
          </cell>
          <cell r="DP29">
            <v>238</v>
          </cell>
          <cell r="DQ29">
            <v>238</v>
          </cell>
          <cell r="DR29">
            <v>236</v>
          </cell>
          <cell r="DS29">
            <v>235</v>
          </cell>
          <cell r="DT29">
            <v>235</v>
          </cell>
          <cell r="DU29">
            <v>238</v>
          </cell>
          <cell r="DV29">
            <v>236</v>
          </cell>
          <cell r="DW29">
            <v>235</v>
          </cell>
          <cell r="DX29">
            <v>237</v>
          </cell>
          <cell r="DY29">
            <v>244</v>
          </cell>
          <cell r="DZ29">
            <v>243</v>
          </cell>
          <cell r="EA29">
            <v>243</v>
          </cell>
          <cell r="EB29">
            <v>243</v>
          </cell>
          <cell r="EC29">
            <v>243</v>
          </cell>
          <cell r="ED29">
            <v>242</v>
          </cell>
          <cell r="EE29">
            <v>240</v>
          </cell>
          <cell r="EF29">
            <v>241</v>
          </cell>
          <cell r="EG29">
            <v>243</v>
          </cell>
          <cell r="EH29">
            <v>241</v>
          </cell>
          <cell r="EI29">
            <v>240</v>
          </cell>
          <cell r="EJ29">
            <v>243</v>
          </cell>
          <cell r="EK29">
            <v>249</v>
          </cell>
          <cell r="EL29">
            <v>248</v>
          </cell>
          <cell r="EM29">
            <v>248</v>
          </cell>
          <cell r="EN29">
            <v>248</v>
          </cell>
          <cell r="EO29">
            <v>248</v>
          </cell>
          <cell r="EP29">
            <v>247</v>
          </cell>
          <cell r="EQ29">
            <v>245</v>
          </cell>
          <cell r="ER29">
            <v>246</v>
          </cell>
          <cell r="ES29">
            <v>248</v>
          </cell>
          <cell r="ET29">
            <v>246</v>
          </cell>
          <cell r="EU29">
            <v>245</v>
          </cell>
          <cell r="EV29">
            <v>247</v>
          </cell>
          <cell r="EW29">
            <v>254</v>
          </cell>
          <cell r="EX29">
            <v>253</v>
          </cell>
          <cell r="EY29">
            <v>254</v>
          </cell>
          <cell r="EZ29">
            <v>253</v>
          </cell>
          <cell r="FA29">
            <v>253</v>
          </cell>
          <cell r="FB29">
            <v>252</v>
          </cell>
          <cell r="FC29">
            <v>250</v>
          </cell>
          <cell r="FD29">
            <v>251</v>
          </cell>
          <cell r="FE29">
            <v>253</v>
          </cell>
          <cell r="FF29">
            <v>251</v>
          </cell>
          <cell r="FG29">
            <v>250</v>
          </cell>
          <cell r="FH29">
            <v>253</v>
          </cell>
        </row>
        <row r="30">
          <cell r="D30" t="str">
            <v>FTS-2 Non-Residential</v>
          </cell>
          <cell r="E30" t="str">
            <v>Non-Residential</v>
          </cell>
          <cell r="F30" t="str">
            <v>CFG</v>
          </cell>
          <cell r="G30" t="str">
            <v>FTS-2</v>
          </cell>
          <cell r="I30">
            <v>6</v>
          </cell>
          <cell r="J30">
            <v>6</v>
          </cell>
          <cell r="K30">
            <v>6</v>
          </cell>
          <cell r="L30">
            <v>6</v>
          </cell>
          <cell r="M30">
            <v>6</v>
          </cell>
          <cell r="N30">
            <v>0.01</v>
          </cell>
          <cell r="O30">
            <v>-0.00798403193612772</v>
          </cell>
          <cell r="U30">
            <v>80</v>
          </cell>
          <cell r="V30">
            <v>82</v>
          </cell>
          <cell r="W30">
            <v>82</v>
          </cell>
          <cell r="X30">
            <v>83</v>
          </cell>
          <cell r="Y30">
            <v>89</v>
          </cell>
          <cell r="Z30">
            <v>88</v>
          </cell>
          <cell r="AA30">
            <v>85</v>
          </cell>
          <cell r="AB30">
            <v>85</v>
          </cell>
          <cell r="AC30">
            <v>85</v>
          </cell>
          <cell r="AD30">
            <v>85</v>
          </cell>
          <cell r="AE30">
            <v>87</v>
          </cell>
          <cell r="AF30">
            <v>88</v>
          </cell>
          <cell r="AG30">
            <v>86</v>
          </cell>
          <cell r="AH30">
            <v>87</v>
          </cell>
          <cell r="AI30">
            <v>88</v>
          </cell>
          <cell r="AJ30">
            <v>88</v>
          </cell>
          <cell r="AK30">
            <v>90</v>
          </cell>
          <cell r="AL30">
            <v>90</v>
          </cell>
          <cell r="AM30">
            <v>87</v>
          </cell>
          <cell r="AN30">
            <v>87</v>
          </cell>
          <cell r="AO30">
            <v>87</v>
          </cell>
          <cell r="AP30">
            <v>86</v>
          </cell>
          <cell r="AQ30">
            <v>87</v>
          </cell>
          <cell r="AR30">
            <v>87</v>
          </cell>
          <cell r="AS30">
            <v>88</v>
          </cell>
          <cell r="AT30">
            <v>89</v>
          </cell>
          <cell r="AU30">
            <v>89</v>
          </cell>
          <cell r="AV30">
            <v>88</v>
          </cell>
          <cell r="AW30">
            <v>91</v>
          </cell>
          <cell r="AX30">
            <v>91</v>
          </cell>
          <cell r="AY30">
            <v>91</v>
          </cell>
          <cell r="AZ30">
            <v>91</v>
          </cell>
          <cell r="BA30">
            <v>91</v>
          </cell>
          <cell r="BB30">
            <v>91</v>
          </cell>
          <cell r="BC30">
            <v>93</v>
          </cell>
          <cell r="BD30">
            <v>91</v>
          </cell>
          <cell r="BE30">
            <v>92</v>
          </cell>
          <cell r="BF30">
            <v>92</v>
          </cell>
          <cell r="BG30">
            <v>91</v>
          </cell>
          <cell r="BH30">
            <v>93</v>
          </cell>
          <cell r="BI30">
            <v>94</v>
          </cell>
          <cell r="BJ30">
            <v>95</v>
          </cell>
          <cell r="BK30">
            <v>92</v>
          </cell>
          <cell r="BL30">
            <v>92</v>
          </cell>
          <cell r="BM30">
            <v>92</v>
          </cell>
          <cell r="BN30">
            <v>92</v>
          </cell>
          <cell r="BO30">
            <v>92</v>
          </cell>
          <cell r="BP30">
            <v>97</v>
          </cell>
          <cell r="BQ30">
            <v>94</v>
          </cell>
          <cell r="BR30">
            <v>92</v>
          </cell>
          <cell r="BS30">
            <v>93</v>
          </cell>
          <cell r="BT30">
            <v>95</v>
          </cell>
          <cell r="BU30">
            <v>94</v>
          </cell>
          <cell r="BV30">
            <v>95</v>
          </cell>
          <cell r="BW30">
            <v>95</v>
          </cell>
          <cell r="BX30">
            <v>96</v>
          </cell>
          <cell r="BY30">
            <v>94</v>
          </cell>
          <cell r="BZ30">
            <v>96</v>
          </cell>
          <cell r="CA30">
            <v>97</v>
          </cell>
          <cell r="CB30">
            <v>99</v>
          </cell>
          <cell r="CC30">
            <v>99</v>
          </cell>
          <cell r="CD30">
            <v>100</v>
          </cell>
          <cell r="CE30">
            <v>101</v>
          </cell>
          <cell r="CF30">
            <v>101</v>
          </cell>
          <cell r="CG30">
            <v>100</v>
          </cell>
          <cell r="CH30">
            <v>101</v>
          </cell>
          <cell r="CI30">
            <v>99</v>
          </cell>
          <cell r="CJ30">
            <v>101</v>
          </cell>
          <cell r="CK30">
            <v>101</v>
          </cell>
          <cell r="CL30">
            <v>101</v>
          </cell>
          <cell r="CM30">
            <v>101</v>
          </cell>
          <cell r="CN30">
            <v>99</v>
          </cell>
          <cell r="CO30">
            <v>102</v>
          </cell>
          <cell r="CP30">
            <v>99</v>
          </cell>
          <cell r="CQ30">
            <v>99</v>
          </cell>
          <cell r="CR30">
            <v>99</v>
          </cell>
          <cell r="CS30">
            <v>98</v>
          </cell>
          <cell r="CT30">
            <v>98</v>
          </cell>
          <cell r="CU30">
            <v>97</v>
          </cell>
          <cell r="CV30">
            <v>96</v>
          </cell>
          <cell r="CW30">
            <v>98</v>
          </cell>
          <cell r="CX30">
            <v>99</v>
          </cell>
          <cell r="CY30">
            <v>99</v>
          </cell>
          <cell r="CZ30">
            <v>101</v>
          </cell>
          <cell r="DA30">
            <v>104</v>
          </cell>
          <cell r="DB30">
            <v>103</v>
          </cell>
          <cell r="DC30">
            <v>104</v>
          </cell>
          <cell r="DD30">
            <v>105</v>
          </cell>
          <cell r="DE30">
            <v>104</v>
          </cell>
          <cell r="DF30">
            <v>105</v>
          </cell>
          <cell r="DG30">
            <v>104</v>
          </cell>
          <cell r="DH30">
            <v>105</v>
          </cell>
          <cell r="DI30">
            <v>104</v>
          </cell>
          <cell r="DJ30">
            <v>105</v>
          </cell>
          <cell r="DK30">
            <v>106</v>
          </cell>
          <cell r="DL30">
            <v>107</v>
          </cell>
          <cell r="DM30">
            <v>109</v>
          </cell>
          <cell r="DN30">
            <v>109</v>
          </cell>
          <cell r="DO30">
            <v>110</v>
          </cell>
          <cell r="DP30">
            <v>111</v>
          </cell>
          <cell r="DQ30">
            <v>110</v>
          </cell>
          <cell r="DR30">
            <v>111</v>
          </cell>
          <cell r="DS30">
            <v>110</v>
          </cell>
          <cell r="DT30">
            <v>111</v>
          </cell>
          <cell r="DU30">
            <v>111</v>
          </cell>
          <cell r="DV30">
            <v>111</v>
          </cell>
          <cell r="DW30">
            <v>112</v>
          </cell>
          <cell r="DX30">
            <v>112</v>
          </cell>
          <cell r="DY30">
            <v>115</v>
          </cell>
          <cell r="DZ30">
            <v>115</v>
          </cell>
          <cell r="EA30">
            <v>116</v>
          </cell>
          <cell r="EB30">
            <v>117</v>
          </cell>
          <cell r="EC30">
            <v>116</v>
          </cell>
          <cell r="ED30">
            <v>117</v>
          </cell>
          <cell r="EE30">
            <v>116</v>
          </cell>
          <cell r="EF30">
            <v>117</v>
          </cell>
          <cell r="EG30">
            <v>116</v>
          </cell>
          <cell r="EH30">
            <v>117</v>
          </cell>
          <cell r="EI30">
            <v>118</v>
          </cell>
          <cell r="EJ30">
            <v>119</v>
          </cell>
          <cell r="EK30">
            <v>121</v>
          </cell>
          <cell r="EL30">
            <v>121</v>
          </cell>
          <cell r="EM30">
            <v>122</v>
          </cell>
          <cell r="EN30">
            <v>123</v>
          </cell>
          <cell r="EO30">
            <v>122</v>
          </cell>
          <cell r="EP30">
            <v>123</v>
          </cell>
          <cell r="EQ30">
            <v>122</v>
          </cell>
          <cell r="ER30">
            <v>123</v>
          </cell>
          <cell r="ES30">
            <v>122</v>
          </cell>
          <cell r="ET30">
            <v>123</v>
          </cell>
          <cell r="EU30">
            <v>124</v>
          </cell>
          <cell r="EV30">
            <v>124</v>
          </cell>
          <cell r="EW30">
            <v>127</v>
          </cell>
          <cell r="EX30">
            <v>127</v>
          </cell>
          <cell r="EY30">
            <v>128</v>
          </cell>
          <cell r="EZ30">
            <v>129</v>
          </cell>
          <cell r="FA30">
            <v>128</v>
          </cell>
          <cell r="FB30">
            <v>129</v>
          </cell>
          <cell r="FC30">
            <v>127</v>
          </cell>
          <cell r="FD30">
            <v>129</v>
          </cell>
          <cell r="FE30">
            <v>128</v>
          </cell>
          <cell r="FF30">
            <v>129</v>
          </cell>
          <cell r="FG30">
            <v>130</v>
          </cell>
          <cell r="FH30">
            <v>130</v>
          </cell>
        </row>
        <row r="31">
          <cell r="D31" t="str">
            <v>FTS-2.1 Non-Residential</v>
          </cell>
          <cell r="E31" t="str">
            <v>Non-Residential</v>
          </cell>
          <cell r="F31" t="str">
            <v>CFG</v>
          </cell>
          <cell r="G31" t="str">
            <v>FTS-2.1</v>
          </cell>
          <cell r="I31">
            <v>6</v>
          </cell>
          <cell r="J31">
            <v>6</v>
          </cell>
          <cell r="K31">
            <v>6</v>
          </cell>
          <cell r="L31">
            <v>6</v>
          </cell>
          <cell r="M31">
            <v>6</v>
          </cell>
          <cell r="N31">
            <v>0</v>
          </cell>
          <cell r="U31">
            <v>201</v>
          </cell>
          <cell r="V31">
            <v>203</v>
          </cell>
          <cell r="W31">
            <v>200</v>
          </cell>
          <cell r="X31">
            <v>197</v>
          </cell>
          <cell r="Y31">
            <v>197</v>
          </cell>
          <cell r="Z31">
            <v>191</v>
          </cell>
          <cell r="AA31">
            <v>196</v>
          </cell>
          <cell r="AB31">
            <v>196</v>
          </cell>
          <cell r="AC31">
            <v>197</v>
          </cell>
          <cell r="AD31">
            <v>197</v>
          </cell>
          <cell r="AE31">
            <v>200</v>
          </cell>
          <cell r="AF31">
            <v>201</v>
          </cell>
          <cell r="AG31">
            <v>201</v>
          </cell>
          <cell r="AH31">
            <v>192</v>
          </cell>
          <cell r="AI31">
            <v>191</v>
          </cell>
          <cell r="AJ31">
            <v>192</v>
          </cell>
          <cell r="AK31">
            <v>193</v>
          </cell>
          <cell r="AL31">
            <v>194</v>
          </cell>
          <cell r="AM31">
            <v>195</v>
          </cell>
          <cell r="AN31">
            <v>199</v>
          </cell>
          <cell r="AO31">
            <v>201</v>
          </cell>
          <cell r="AP31">
            <v>200</v>
          </cell>
          <cell r="AQ31">
            <v>200</v>
          </cell>
          <cell r="AR31">
            <v>199</v>
          </cell>
          <cell r="AS31">
            <v>203</v>
          </cell>
          <cell r="AT31">
            <v>205</v>
          </cell>
          <cell r="AU31">
            <v>207</v>
          </cell>
          <cell r="AV31">
            <v>192</v>
          </cell>
          <cell r="AW31">
            <v>197</v>
          </cell>
          <cell r="AX31">
            <v>195</v>
          </cell>
          <cell r="AY31">
            <v>193</v>
          </cell>
          <cell r="AZ31">
            <v>195</v>
          </cell>
          <cell r="BA31">
            <v>197</v>
          </cell>
          <cell r="BB31">
            <v>195</v>
          </cell>
          <cell r="BC31">
            <v>202</v>
          </cell>
          <cell r="BD31">
            <v>200</v>
          </cell>
          <cell r="BE31">
            <v>201</v>
          </cell>
          <cell r="BF31">
            <v>201</v>
          </cell>
          <cell r="BG31">
            <v>201</v>
          </cell>
          <cell r="BH31">
            <v>194</v>
          </cell>
          <cell r="BI31">
            <v>197</v>
          </cell>
          <cell r="BJ31">
            <v>195</v>
          </cell>
          <cell r="BK31">
            <v>194</v>
          </cell>
          <cell r="BL31">
            <v>197</v>
          </cell>
          <cell r="BM31">
            <v>197</v>
          </cell>
          <cell r="BN31">
            <v>195</v>
          </cell>
          <cell r="BO31">
            <v>197</v>
          </cell>
          <cell r="BP31">
            <v>216</v>
          </cell>
          <cell r="BQ31">
            <v>194</v>
          </cell>
          <cell r="BR31">
            <v>196</v>
          </cell>
          <cell r="BS31">
            <v>200</v>
          </cell>
          <cell r="BT31">
            <v>198</v>
          </cell>
          <cell r="BU31">
            <v>199</v>
          </cell>
          <cell r="BV31">
            <v>199</v>
          </cell>
          <cell r="BW31">
            <v>201</v>
          </cell>
          <cell r="BX31">
            <v>205</v>
          </cell>
          <cell r="BY31">
            <v>203</v>
          </cell>
          <cell r="BZ31">
            <v>202</v>
          </cell>
          <cell r="CA31">
            <v>208</v>
          </cell>
          <cell r="CB31">
            <v>210</v>
          </cell>
          <cell r="CC31">
            <v>210</v>
          </cell>
          <cell r="CD31">
            <v>210</v>
          </cell>
          <cell r="CE31">
            <v>211</v>
          </cell>
          <cell r="CF31">
            <v>212</v>
          </cell>
          <cell r="CG31">
            <v>211</v>
          </cell>
          <cell r="CH31">
            <v>210</v>
          </cell>
          <cell r="CI31">
            <v>209</v>
          </cell>
          <cell r="CJ31">
            <v>209</v>
          </cell>
          <cell r="CK31">
            <v>208</v>
          </cell>
          <cell r="CL31">
            <v>210</v>
          </cell>
          <cell r="CM31">
            <v>215</v>
          </cell>
          <cell r="CN31">
            <v>214</v>
          </cell>
          <cell r="CO31">
            <v>215</v>
          </cell>
          <cell r="CP31">
            <v>214</v>
          </cell>
          <cell r="CQ31">
            <v>215</v>
          </cell>
          <cell r="CR31">
            <v>217</v>
          </cell>
          <cell r="CS31">
            <v>219</v>
          </cell>
          <cell r="CT31">
            <v>220</v>
          </cell>
          <cell r="CU31">
            <v>220</v>
          </cell>
          <cell r="CV31">
            <v>221</v>
          </cell>
          <cell r="CW31">
            <v>217</v>
          </cell>
          <cell r="CX31">
            <v>217</v>
          </cell>
          <cell r="CY31">
            <v>221</v>
          </cell>
          <cell r="CZ31">
            <v>229</v>
          </cell>
          <cell r="DA31">
            <v>221</v>
          </cell>
          <cell r="DB31">
            <v>222</v>
          </cell>
          <cell r="DC31">
            <v>225</v>
          </cell>
          <cell r="DD31">
            <v>223</v>
          </cell>
          <cell r="DE31">
            <v>224</v>
          </cell>
          <cell r="DF31">
            <v>223</v>
          </cell>
          <cell r="DG31">
            <v>223</v>
          </cell>
          <cell r="DH31">
            <v>226</v>
          </cell>
          <cell r="DI31">
            <v>224</v>
          </cell>
          <cell r="DJ31">
            <v>224</v>
          </cell>
          <cell r="DK31">
            <v>230</v>
          </cell>
          <cell r="DL31">
            <v>233</v>
          </cell>
          <cell r="DM31">
            <v>229</v>
          </cell>
          <cell r="DN31">
            <v>229</v>
          </cell>
          <cell r="DO31">
            <v>231</v>
          </cell>
          <cell r="DP31">
            <v>230</v>
          </cell>
          <cell r="DQ31">
            <v>230</v>
          </cell>
          <cell r="DR31">
            <v>229</v>
          </cell>
          <cell r="DS31">
            <v>229</v>
          </cell>
          <cell r="DT31">
            <v>231</v>
          </cell>
          <cell r="DU31">
            <v>229</v>
          </cell>
          <cell r="DV31">
            <v>230</v>
          </cell>
          <cell r="DW31">
            <v>235</v>
          </cell>
          <cell r="DX31">
            <v>238</v>
          </cell>
          <cell r="DY31">
            <v>234</v>
          </cell>
          <cell r="DZ31">
            <v>235</v>
          </cell>
          <cell r="EA31">
            <v>237</v>
          </cell>
          <cell r="EB31">
            <v>235</v>
          </cell>
          <cell r="EC31">
            <v>236</v>
          </cell>
          <cell r="ED31">
            <v>235</v>
          </cell>
          <cell r="EE31">
            <v>235</v>
          </cell>
          <cell r="EF31">
            <v>237</v>
          </cell>
          <cell r="EG31">
            <v>236</v>
          </cell>
          <cell r="EH31">
            <v>236</v>
          </cell>
          <cell r="EI31">
            <v>241</v>
          </cell>
          <cell r="EJ31">
            <v>246</v>
          </cell>
          <cell r="EK31">
            <v>240</v>
          </cell>
          <cell r="EL31">
            <v>241</v>
          </cell>
          <cell r="EM31">
            <v>243</v>
          </cell>
          <cell r="EN31">
            <v>241</v>
          </cell>
          <cell r="EO31">
            <v>242</v>
          </cell>
          <cell r="EP31">
            <v>241</v>
          </cell>
          <cell r="EQ31">
            <v>241</v>
          </cell>
          <cell r="ER31">
            <v>243</v>
          </cell>
          <cell r="ES31">
            <v>242</v>
          </cell>
          <cell r="ET31">
            <v>242</v>
          </cell>
          <cell r="EU31">
            <v>248</v>
          </cell>
          <cell r="EV31">
            <v>251</v>
          </cell>
          <cell r="EW31">
            <v>246</v>
          </cell>
          <cell r="EX31">
            <v>247</v>
          </cell>
          <cell r="EY31">
            <v>249</v>
          </cell>
          <cell r="EZ31">
            <v>247</v>
          </cell>
          <cell r="FA31">
            <v>248</v>
          </cell>
          <cell r="FB31">
            <v>247</v>
          </cell>
          <cell r="FC31">
            <v>247</v>
          </cell>
          <cell r="FD31">
            <v>249</v>
          </cell>
          <cell r="FE31">
            <v>248</v>
          </cell>
          <cell r="FF31">
            <v>248</v>
          </cell>
          <cell r="FG31">
            <v>254</v>
          </cell>
          <cell r="FH31">
            <v>258</v>
          </cell>
        </row>
        <row r="32">
          <cell r="D32" t="str">
            <v>FTS-3 Non-Residential</v>
          </cell>
          <cell r="E32" t="str">
            <v>Non-Residential</v>
          </cell>
          <cell r="F32" t="str">
            <v>CFG</v>
          </cell>
          <cell r="G32" t="str">
            <v>FTS-3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  <cell r="N32">
            <v>0.01</v>
          </cell>
          <cell r="U32">
            <v>237</v>
          </cell>
          <cell r="V32">
            <v>236</v>
          </cell>
          <cell r="W32">
            <v>239</v>
          </cell>
          <cell r="X32">
            <v>241</v>
          </cell>
          <cell r="Y32">
            <v>247</v>
          </cell>
          <cell r="Z32">
            <v>241</v>
          </cell>
          <cell r="AA32">
            <v>249</v>
          </cell>
          <cell r="AB32">
            <v>251</v>
          </cell>
          <cell r="AC32">
            <v>252</v>
          </cell>
          <cell r="AD32">
            <v>256</v>
          </cell>
          <cell r="AE32">
            <v>257</v>
          </cell>
          <cell r="AF32">
            <v>259</v>
          </cell>
          <cell r="AG32">
            <v>258</v>
          </cell>
          <cell r="AH32">
            <v>245</v>
          </cell>
          <cell r="AI32">
            <v>246</v>
          </cell>
          <cell r="AJ32">
            <v>244</v>
          </cell>
          <cell r="AK32">
            <v>250</v>
          </cell>
          <cell r="AL32">
            <v>250</v>
          </cell>
          <cell r="AM32">
            <v>248</v>
          </cell>
          <cell r="AN32">
            <v>249</v>
          </cell>
          <cell r="AO32">
            <v>248</v>
          </cell>
          <cell r="AP32">
            <v>249</v>
          </cell>
          <cell r="AQ32">
            <v>252</v>
          </cell>
          <cell r="AR32">
            <v>253</v>
          </cell>
          <cell r="AS32">
            <v>251</v>
          </cell>
          <cell r="AT32">
            <v>251</v>
          </cell>
          <cell r="AU32">
            <v>252</v>
          </cell>
          <cell r="AV32">
            <v>237</v>
          </cell>
          <cell r="AW32">
            <v>239</v>
          </cell>
          <cell r="AX32">
            <v>239</v>
          </cell>
          <cell r="AY32">
            <v>241</v>
          </cell>
          <cell r="AZ32">
            <v>243</v>
          </cell>
          <cell r="BA32">
            <v>246</v>
          </cell>
          <cell r="BB32">
            <v>247</v>
          </cell>
          <cell r="BC32">
            <v>247</v>
          </cell>
          <cell r="BD32">
            <v>245</v>
          </cell>
          <cell r="BE32">
            <v>246</v>
          </cell>
          <cell r="BF32">
            <v>247</v>
          </cell>
          <cell r="BG32">
            <v>249</v>
          </cell>
          <cell r="BH32">
            <v>255</v>
          </cell>
          <cell r="BI32">
            <v>257</v>
          </cell>
          <cell r="BJ32">
            <v>257</v>
          </cell>
          <cell r="BK32">
            <v>254</v>
          </cell>
          <cell r="BL32">
            <v>253</v>
          </cell>
          <cell r="BM32">
            <v>258</v>
          </cell>
          <cell r="BN32">
            <v>262</v>
          </cell>
          <cell r="BO32">
            <v>265</v>
          </cell>
          <cell r="BP32">
            <v>292</v>
          </cell>
          <cell r="BQ32">
            <v>265</v>
          </cell>
          <cell r="BR32">
            <v>267</v>
          </cell>
          <cell r="BS32">
            <v>268</v>
          </cell>
          <cell r="BT32">
            <v>272</v>
          </cell>
          <cell r="BU32">
            <v>268</v>
          </cell>
          <cell r="BV32">
            <v>270</v>
          </cell>
          <cell r="BW32">
            <v>275</v>
          </cell>
          <cell r="BX32">
            <v>273</v>
          </cell>
          <cell r="BY32">
            <v>271</v>
          </cell>
          <cell r="BZ32">
            <v>272</v>
          </cell>
          <cell r="CA32">
            <v>275</v>
          </cell>
          <cell r="CB32">
            <v>275</v>
          </cell>
          <cell r="CC32">
            <v>276</v>
          </cell>
          <cell r="CD32">
            <v>277</v>
          </cell>
          <cell r="CE32">
            <v>277</v>
          </cell>
          <cell r="CF32">
            <v>280</v>
          </cell>
          <cell r="CG32">
            <v>279</v>
          </cell>
          <cell r="CH32">
            <v>277</v>
          </cell>
          <cell r="CI32">
            <v>278</v>
          </cell>
          <cell r="CJ32">
            <v>280</v>
          </cell>
          <cell r="CK32">
            <v>280</v>
          </cell>
          <cell r="CL32">
            <v>283</v>
          </cell>
          <cell r="CM32">
            <v>281</v>
          </cell>
          <cell r="CN32">
            <v>283</v>
          </cell>
          <cell r="CO32">
            <v>282</v>
          </cell>
          <cell r="CP32">
            <v>286</v>
          </cell>
          <cell r="CQ32">
            <v>285</v>
          </cell>
          <cell r="CR32">
            <v>287</v>
          </cell>
          <cell r="CS32">
            <v>288</v>
          </cell>
          <cell r="CT32">
            <v>287</v>
          </cell>
          <cell r="CU32">
            <v>287</v>
          </cell>
          <cell r="CV32">
            <v>291</v>
          </cell>
          <cell r="CW32">
            <v>288</v>
          </cell>
          <cell r="CX32">
            <v>291</v>
          </cell>
          <cell r="CY32">
            <v>293</v>
          </cell>
          <cell r="CZ32">
            <v>303</v>
          </cell>
          <cell r="DA32">
            <v>291</v>
          </cell>
          <cell r="DB32">
            <v>293</v>
          </cell>
          <cell r="DC32">
            <v>293</v>
          </cell>
          <cell r="DD32">
            <v>297</v>
          </cell>
          <cell r="DE32">
            <v>295</v>
          </cell>
          <cell r="DF32">
            <v>295</v>
          </cell>
          <cell r="DG32">
            <v>298</v>
          </cell>
          <cell r="DH32">
            <v>298</v>
          </cell>
          <cell r="DI32">
            <v>297</v>
          </cell>
          <cell r="DJ32">
            <v>300</v>
          </cell>
          <cell r="DK32">
            <v>301</v>
          </cell>
          <cell r="DL32">
            <v>305</v>
          </cell>
          <cell r="DM32">
            <v>299</v>
          </cell>
          <cell r="DN32">
            <v>301</v>
          </cell>
          <cell r="DO32">
            <v>301</v>
          </cell>
          <cell r="DP32">
            <v>305</v>
          </cell>
          <cell r="DQ32">
            <v>304</v>
          </cell>
          <cell r="DR32">
            <v>303</v>
          </cell>
          <cell r="DS32">
            <v>305</v>
          </cell>
          <cell r="DT32">
            <v>305</v>
          </cell>
          <cell r="DU32">
            <v>305</v>
          </cell>
          <cell r="DV32">
            <v>308</v>
          </cell>
          <cell r="DW32">
            <v>308</v>
          </cell>
          <cell r="DX32">
            <v>314</v>
          </cell>
          <cell r="DY32">
            <v>306</v>
          </cell>
          <cell r="DZ32">
            <v>308</v>
          </cell>
          <cell r="EA32">
            <v>308</v>
          </cell>
          <cell r="EB32">
            <v>313</v>
          </cell>
          <cell r="EC32">
            <v>311</v>
          </cell>
          <cell r="ED32">
            <v>311</v>
          </cell>
          <cell r="EE32">
            <v>313</v>
          </cell>
          <cell r="EF32">
            <v>313</v>
          </cell>
          <cell r="EG32">
            <v>313</v>
          </cell>
          <cell r="EH32">
            <v>316</v>
          </cell>
          <cell r="EI32">
            <v>317</v>
          </cell>
          <cell r="EJ32">
            <v>324</v>
          </cell>
          <cell r="EK32">
            <v>314</v>
          </cell>
          <cell r="EL32">
            <v>316</v>
          </cell>
          <cell r="EM32">
            <v>317</v>
          </cell>
          <cell r="EN32">
            <v>321</v>
          </cell>
          <cell r="EO32">
            <v>319</v>
          </cell>
          <cell r="EP32">
            <v>319</v>
          </cell>
          <cell r="EQ32">
            <v>321</v>
          </cell>
          <cell r="ER32">
            <v>321</v>
          </cell>
          <cell r="ES32">
            <v>321</v>
          </cell>
          <cell r="ET32">
            <v>324</v>
          </cell>
          <cell r="EU32">
            <v>325</v>
          </cell>
          <cell r="EV32">
            <v>331</v>
          </cell>
          <cell r="EW32">
            <v>322</v>
          </cell>
          <cell r="EX32">
            <v>324</v>
          </cell>
          <cell r="EY32">
            <v>324</v>
          </cell>
          <cell r="EZ32">
            <v>329</v>
          </cell>
          <cell r="FA32">
            <v>327</v>
          </cell>
          <cell r="FB32">
            <v>327</v>
          </cell>
          <cell r="FC32">
            <v>329</v>
          </cell>
          <cell r="FD32">
            <v>329</v>
          </cell>
          <cell r="FE32">
            <v>329</v>
          </cell>
          <cell r="FF32">
            <v>332</v>
          </cell>
          <cell r="FG32">
            <v>333</v>
          </cell>
          <cell r="FH32">
            <v>340</v>
          </cell>
        </row>
        <row r="33">
          <cell r="D33" t="str">
            <v>FTS-3.1 Non-Residential</v>
          </cell>
          <cell r="E33" t="str">
            <v>Non-Residential</v>
          </cell>
          <cell r="F33" t="str">
            <v>CFG</v>
          </cell>
          <cell r="G33" t="str">
            <v>FTS-3.1</v>
          </cell>
          <cell r="I33">
            <v>8</v>
          </cell>
          <cell r="J33">
            <v>8</v>
          </cell>
          <cell r="K33">
            <v>8</v>
          </cell>
          <cell r="L33">
            <v>8</v>
          </cell>
          <cell r="M33">
            <v>8</v>
          </cell>
          <cell r="N33">
            <v>0</v>
          </cell>
          <cell r="O33">
            <v>-0.00593471810089021</v>
          </cell>
          <cell r="U33">
            <v>297</v>
          </cell>
          <cell r="V33">
            <v>296</v>
          </cell>
          <cell r="W33">
            <v>298</v>
          </cell>
          <cell r="X33">
            <v>295</v>
          </cell>
          <cell r="Y33">
            <v>284</v>
          </cell>
          <cell r="Z33">
            <v>277</v>
          </cell>
          <cell r="AA33">
            <v>286</v>
          </cell>
          <cell r="AB33">
            <v>287</v>
          </cell>
          <cell r="AC33">
            <v>289</v>
          </cell>
          <cell r="AD33">
            <v>290</v>
          </cell>
          <cell r="AE33">
            <v>292</v>
          </cell>
          <cell r="AF33">
            <v>293</v>
          </cell>
          <cell r="AG33">
            <v>295</v>
          </cell>
          <cell r="AH33">
            <v>298</v>
          </cell>
          <cell r="AI33">
            <v>300</v>
          </cell>
          <cell r="AJ33">
            <v>303</v>
          </cell>
          <cell r="AK33">
            <v>301</v>
          </cell>
          <cell r="AL33">
            <v>301</v>
          </cell>
          <cell r="AM33">
            <v>302</v>
          </cell>
          <cell r="AN33">
            <v>304</v>
          </cell>
          <cell r="AO33">
            <v>302</v>
          </cell>
          <cell r="AP33">
            <v>302</v>
          </cell>
          <cell r="AQ33">
            <v>304</v>
          </cell>
          <cell r="AR33">
            <v>302</v>
          </cell>
          <cell r="AS33">
            <v>301</v>
          </cell>
          <cell r="AT33">
            <v>305</v>
          </cell>
          <cell r="AU33">
            <v>305</v>
          </cell>
          <cell r="AV33">
            <v>322</v>
          </cell>
          <cell r="AW33">
            <v>324</v>
          </cell>
          <cell r="AX33">
            <v>321</v>
          </cell>
          <cell r="AY33">
            <v>321</v>
          </cell>
          <cell r="AZ33">
            <v>321</v>
          </cell>
          <cell r="BA33">
            <v>323</v>
          </cell>
          <cell r="BB33">
            <v>323</v>
          </cell>
          <cell r="BC33">
            <v>330</v>
          </cell>
          <cell r="BD33">
            <v>327</v>
          </cell>
          <cell r="BE33">
            <v>324</v>
          </cell>
          <cell r="BF33">
            <v>327</v>
          </cell>
          <cell r="BG33">
            <v>325</v>
          </cell>
          <cell r="BH33">
            <v>335</v>
          </cell>
          <cell r="BI33">
            <v>334</v>
          </cell>
          <cell r="BJ33">
            <v>330</v>
          </cell>
          <cell r="BK33">
            <v>329</v>
          </cell>
          <cell r="BL33">
            <v>327</v>
          </cell>
          <cell r="BM33">
            <v>325</v>
          </cell>
          <cell r="BN33">
            <v>328</v>
          </cell>
          <cell r="BO33">
            <v>331</v>
          </cell>
          <cell r="BP33">
            <v>335</v>
          </cell>
          <cell r="BQ33">
            <v>330</v>
          </cell>
          <cell r="BR33">
            <v>329</v>
          </cell>
          <cell r="BS33">
            <v>330</v>
          </cell>
          <cell r="BT33">
            <v>334</v>
          </cell>
          <cell r="BU33">
            <v>334</v>
          </cell>
          <cell r="BV33">
            <v>330</v>
          </cell>
          <cell r="BW33">
            <v>331</v>
          </cell>
          <cell r="BX33">
            <v>331</v>
          </cell>
          <cell r="BY33">
            <v>329</v>
          </cell>
          <cell r="BZ33">
            <v>329</v>
          </cell>
          <cell r="CA33">
            <v>327</v>
          </cell>
          <cell r="CB33">
            <v>333</v>
          </cell>
          <cell r="CC33">
            <v>336</v>
          </cell>
          <cell r="CD33">
            <v>337</v>
          </cell>
          <cell r="CE33">
            <v>338</v>
          </cell>
          <cell r="CF33">
            <v>337</v>
          </cell>
          <cell r="CG33">
            <v>337</v>
          </cell>
          <cell r="CH33">
            <v>336</v>
          </cell>
          <cell r="CI33">
            <v>334</v>
          </cell>
          <cell r="CJ33">
            <v>340</v>
          </cell>
          <cell r="CK33">
            <v>334</v>
          </cell>
          <cell r="CL33">
            <v>338</v>
          </cell>
          <cell r="CM33">
            <v>334</v>
          </cell>
          <cell r="CN33">
            <v>332</v>
          </cell>
          <cell r="CO33">
            <v>335</v>
          </cell>
          <cell r="CP33">
            <v>336</v>
          </cell>
          <cell r="CQ33">
            <v>337</v>
          </cell>
          <cell r="CR33">
            <v>334</v>
          </cell>
          <cell r="CS33">
            <v>333</v>
          </cell>
          <cell r="CT33">
            <v>335</v>
          </cell>
          <cell r="CU33">
            <v>328</v>
          </cell>
          <cell r="CV33">
            <v>330</v>
          </cell>
          <cell r="CW33">
            <v>330</v>
          </cell>
          <cell r="CX33">
            <v>332</v>
          </cell>
          <cell r="CY33">
            <v>331</v>
          </cell>
          <cell r="CZ33">
            <v>334</v>
          </cell>
          <cell r="DA33">
            <v>340</v>
          </cell>
          <cell r="DB33">
            <v>340</v>
          </cell>
          <cell r="DC33">
            <v>341</v>
          </cell>
          <cell r="DD33">
            <v>344</v>
          </cell>
          <cell r="DE33">
            <v>343</v>
          </cell>
          <cell r="DF33">
            <v>341</v>
          </cell>
          <cell r="DG33">
            <v>340</v>
          </cell>
          <cell r="DH33">
            <v>343</v>
          </cell>
          <cell r="DI33">
            <v>339</v>
          </cell>
          <cell r="DJ33">
            <v>341</v>
          </cell>
          <cell r="DK33">
            <v>339</v>
          </cell>
          <cell r="DL33">
            <v>341</v>
          </cell>
          <cell r="DM33">
            <v>348</v>
          </cell>
          <cell r="DN33">
            <v>349</v>
          </cell>
          <cell r="DO33">
            <v>349</v>
          </cell>
          <cell r="DP33">
            <v>351</v>
          </cell>
          <cell r="DQ33">
            <v>351</v>
          </cell>
          <cell r="DR33">
            <v>349</v>
          </cell>
          <cell r="DS33">
            <v>348</v>
          </cell>
          <cell r="DT33">
            <v>351</v>
          </cell>
          <cell r="DU33">
            <v>347</v>
          </cell>
          <cell r="DV33">
            <v>350</v>
          </cell>
          <cell r="DW33">
            <v>347</v>
          </cell>
          <cell r="DX33">
            <v>348</v>
          </cell>
          <cell r="DY33">
            <v>356</v>
          </cell>
          <cell r="DZ33">
            <v>356</v>
          </cell>
          <cell r="EA33">
            <v>357</v>
          </cell>
          <cell r="EB33">
            <v>360</v>
          </cell>
          <cell r="EC33">
            <v>360</v>
          </cell>
          <cell r="ED33">
            <v>357</v>
          </cell>
          <cell r="EE33">
            <v>356</v>
          </cell>
          <cell r="EF33">
            <v>359</v>
          </cell>
          <cell r="EG33">
            <v>355</v>
          </cell>
          <cell r="EH33">
            <v>357</v>
          </cell>
          <cell r="EI33">
            <v>355</v>
          </cell>
          <cell r="EJ33">
            <v>357</v>
          </cell>
          <cell r="EK33">
            <v>364</v>
          </cell>
          <cell r="EL33">
            <v>365</v>
          </cell>
          <cell r="EM33">
            <v>365</v>
          </cell>
          <cell r="EN33">
            <v>368</v>
          </cell>
          <cell r="EO33">
            <v>368</v>
          </cell>
          <cell r="EP33">
            <v>365</v>
          </cell>
          <cell r="EQ33">
            <v>364</v>
          </cell>
          <cell r="ER33">
            <v>367</v>
          </cell>
          <cell r="ES33">
            <v>363</v>
          </cell>
          <cell r="ET33">
            <v>365</v>
          </cell>
          <cell r="EU33">
            <v>363</v>
          </cell>
          <cell r="EV33">
            <v>365</v>
          </cell>
          <cell r="EW33">
            <v>372</v>
          </cell>
          <cell r="EX33">
            <v>373</v>
          </cell>
          <cell r="EY33">
            <v>373</v>
          </cell>
          <cell r="EZ33">
            <v>376</v>
          </cell>
          <cell r="FA33">
            <v>376</v>
          </cell>
          <cell r="FB33">
            <v>373</v>
          </cell>
          <cell r="FC33">
            <v>372</v>
          </cell>
          <cell r="FD33">
            <v>375</v>
          </cell>
          <cell r="FE33">
            <v>371</v>
          </cell>
          <cell r="FF33">
            <v>373</v>
          </cell>
          <cell r="FG33">
            <v>371</v>
          </cell>
          <cell r="FH33">
            <v>373</v>
          </cell>
        </row>
        <row r="34">
          <cell r="D34" t="str">
            <v>FTS-4 Non-Residential</v>
          </cell>
          <cell r="E34" t="str">
            <v>Non-Residential</v>
          </cell>
          <cell r="F34" t="str">
            <v>CFG</v>
          </cell>
          <cell r="G34" t="str">
            <v>FTS-4</v>
          </cell>
          <cell r="I34">
            <v>4</v>
          </cell>
          <cell r="J34">
            <v>4</v>
          </cell>
          <cell r="K34">
            <v>4</v>
          </cell>
          <cell r="L34">
            <v>4</v>
          </cell>
          <cell r="M34">
            <v>4</v>
          </cell>
          <cell r="N34">
            <v>0.01</v>
          </cell>
          <cell r="O34">
            <v>0.00857959961868438</v>
          </cell>
          <cell r="U34">
            <v>173</v>
          </cell>
          <cell r="V34">
            <v>174</v>
          </cell>
          <cell r="W34">
            <v>172</v>
          </cell>
          <cell r="X34">
            <v>173</v>
          </cell>
          <cell r="Y34">
            <v>176</v>
          </cell>
          <cell r="Z34">
            <v>171</v>
          </cell>
          <cell r="AA34">
            <v>175</v>
          </cell>
          <cell r="AB34">
            <v>176</v>
          </cell>
          <cell r="AC34">
            <v>177</v>
          </cell>
          <cell r="AD34">
            <v>176</v>
          </cell>
          <cell r="AE34">
            <v>177</v>
          </cell>
          <cell r="AF34">
            <v>177</v>
          </cell>
          <cell r="AG34">
            <v>177</v>
          </cell>
          <cell r="AH34">
            <v>179</v>
          </cell>
          <cell r="AI34">
            <v>180</v>
          </cell>
          <cell r="AJ34">
            <v>179</v>
          </cell>
          <cell r="AK34">
            <v>180</v>
          </cell>
          <cell r="AL34">
            <v>184</v>
          </cell>
          <cell r="AM34">
            <v>185</v>
          </cell>
          <cell r="AN34">
            <v>187</v>
          </cell>
          <cell r="AO34">
            <v>189</v>
          </cell>
          <cell r="AP34">
            <v>188</v>
          </cell>
          <cell r="AQ34">
            <v>188</v>
          </cell>
          <cell r="AR34">
            <v>189</v>
          </cell>
          <cell r="AS34">
            <v>190</v>
          </cell>
          <cell r="AT34">
            <v>191</v>
          </cell>
          <cell r="AU34">
            <v>188</v>
          </cell>
          <cell r="AV34">
            <v>194</v>
          </cell>
          <cell r="AW34">
            <v>196</v>
          </cell>
          <cell r="AX34">
            <v>193</v>
          </cell>
          <cell r="AY34">
            <v>196</v>
          </cell>
          <cell r="AZ34">
            <v>196</v>
          </cell>
          <cell r="BA34">
            <v>197</v>
          </cell>
          <cell r="BB34">
            <v>198</v>
          </cell>
          <cell r="BC34">
            <v>204</v>
          </cell>
          <cell r="BD34">
            <v>199</v>
          </cell>
          <cell r="BE34">
            <v>197</v>
          </cell>
          <cell r="BF34">
            <v>197</v>
          </cell>
          <cell r="BG34">
            <v>200</v>
          </cell>
          <cell r="BH34">
            <v>204</v>
          </cell>
          <cell r="BI34">
            <v>204</v>
          </cell>
          <cell r="BJ34">
            <v>205</v>
          </cell>
          <cell r="BK34">
            <v>205</v>
          </cell>
          <cell r="BL34">
            <v>205</v>
          </cell>
          <cell r="BM34">
            <v>206</v>
          </cell>
          <cell r="BN34">
            <v>204</v>
          </cell>
          <cell r="BO34">
            <v>205</v>
          </cell>
          <cell r="BP34">
            <v>208</v>
          </cell>
          <cell r="BQ34">
            <v>208</v>
          </cell>
          <cell r="BR34">
            <v>208</v>
          </cell>
          <cell r="BS34">
            <v>208</v>
          </cell>
          <cell r="BT34">
            <v>212</v>
          </cell>
          <cell r="BU34">
            <v>208</v>
          </cell>
          <cell r="BV34">
            <v>210</v>
          </cell>
          <cell r="BW34">
            <v>211</v>
          </cell>
          <cell r="BX34">
            <v>215</v>
          </cell>
          <cell r="BY34">
            <v>210</v>
          </cell>
          <cell r="BZ34">
            <v>212</v>
          </cell>
          <cell r="CA34">
            <v>210</v>
          </cell>
          <cell r="CB34">
            <v>210</v>
          </cell>
          <cell r="CC34">
            <v>210</v>
          </cell>
          <cell r="CD34">
            <v>210</v>
          </cell>
          <cell r="CE34">
            <v>209</v>
          </cell>
          <cell r="CF34">
            <v>209</v>
          </cell>
          <cell r="CG34">
            <v>211</v>
          </cell>
          <cell r="CH34">
            <v>210</v>
          </cell>
          <cell r="CI34">
            <v>210</v>
          </cell>
          <cell r="CJ34">
            <v>211</v>
          </cell>
          <cell r="CK34">
            <v>212</v>
          </cell>
          <cell r="CL34">
            <v>211</v>
          </cell>
          <cell r="CM34">
            <v>208</v>
          </cell>
          <cell r="CN34">
            <v>210</v>
          </cell>
          <cell r="CO34">
            <v>211</v>
          </cell>
          <cell r="CP34">
            <v>210</v>
          </cell>
          <cell r="CQ34">
            <v>211</v>
          </cell>
          <cell r="CR34">
            <v>213</v>
          </cell>
          <cell r="CS34">
            <v>213</v>
          </cell>
          <cell r="CT34">
            <v>213</v>
          </cell>
          <cell r="CU34">
            <v>214</v>
          </cell>
          <cell r="CV34">
            <v>214</v>
          </cell>
          <cell r="CW34">
            <v>214</v>
          </cell>
          <cell r="CX34">
            <v>214</v>
          </cell>
          <cell r="CY34">
            <v>212</v>
          </cell>
          <cell r="CZ34">
            <v>214</v>
          </cell>
          <cell r="DA34">
            <v>215</v>
          </cell>
          <cell r="DB34">
            <v>215</v>
          </cell>
          <cell r="DC34">
            <v>215</v>
          </cell>
          <cell r="DD34">
            <v>217</v>
          </cell>
          <cell r="DE34">
            <v>216</v>
          </cell>
          <cell r="DF34">
            <v>217</v>
          </cell>
          <cell r="DG34">
            <v>217</v>
          </cell>
          <cell r="DH34">
            <v>220</v>
          </cell>
          <cell r="DI34">
            <v>218</v>
          </cell>
          <cell r="DJ34">
            <v>218</v>
          </cell>
          <cell r="DK34">
            <v>216</v>
          </cell>
          <cell r="DL34">
            <v>217</v>
          </cell>
          <cell r="DM34">
            <v>219</v>
          </cell>
          <cell r="DN34">
            <v>219</v>
          </cell>
          <cell r="DO34">
            <v>219</v>
          </cell>
          <cell r="DP34">
            <v>221</v>
          </cell>
          <cell r="DQ34">
            <v>221</v>
          </cell>
          <cell r="DR34">
            <v>221</v>
          </cell>
          <cell r="DS34">
            <v>221</v>
          </cell>
          <cell r="DT34">
            <v>223</v>
          </cell>
          <cell r="DU34">
            <v>222</v>
          </cell>
          <cell r="DV34">
            <v>222</v>
          </cell>
          <cell r="DW34">
            <v>220</v>
          </cell>
          <cell r="DX34">
            <v>221</v>
          </cell>
          <cell r="DY34">
            <v>223</v>
          </cell>
          <cell r="DZ34">
            <v>223</v>
          </cell>
          <cell r="EA34">
            <v>223</v>
          </cell>
          <cell r="EB34">
            <v>225</v>
          </cell>
          <cell r="EC34">
            <v>225</v>
          </cell>
          <cell r="ED34">
            <v>225</v>
          </cell>
          <cell r="EE34">
            <v>225</v>
          </cell>
          <cell r="EF34">
            <v>227</v>
          </cell>
          <cell r="EG34">
            <v>226</v>
          </cell>
          <cell r="EH34">
            <v>226</v>
          </cell>
          <cell r="EI34">
            <v>224</v>
          </cell>
          <cell r="EJ34">
            <v>226</v>
          </cell>
          <cell r="EK34">
            <v>227</v>
          </cell>
          <cell r="EL34">
            <v>227</v>
          </cell>
          <cell r="EM34">
            <v>227</v>
          </cell>
          <cell r="EN34">
            <v>229</v>
          </cell>
          <cell r="EO34">
            <v>229</v>
          </cell>
          <cell r="EP34">
            <v>229</v>
          </cell>
          <cell r="EQ34">
            <v>229</v>
          </cell>
          <cell r="ER34">
            <v>231</v>
          </cell>
          <cell r="ES34">
            <v>230</v>
          </cell>
          <cell r="ET34">
            <v>230</v>
          </cell>
          <cell r="EU34">
            <v>228</v>
          </cell>
          <cell r="EV34">
            <v>230</v>
          </cell>
          <cell r="EW34">
            <v>231</v>
          </cell>
          <cell r="EX34">
            <v>231</v>
          </cell>
          <cell r="EY34">
            <v>231</v>
          </cell>
          <cell r="EZ34">
            <v>233</v>
          </cell>
          <cell r="FA34">
            <v>233</v>
          </cell>
          <cell r="FB34">
            <v>233</v>
          </cell>
          <cell r="FC34">
            <v>233</v>
          </cell>
          <cell r="FD34">
            <v>235</v>
          </cell>
          <cell r="FE34">
            <v>234</v>
          </cell>
          <cell r="FF34">
            <v>234</v>
          </cell>
          <cell r="FG34">
            <v>232</v>
          </cell>
          <cell r="FH34">
            <v>234</v>
          </cell>
        </row>
        <row r="35">
          <cell r="D35" t="str">
            <v>FTS-5 Non-Residential</v>
          </cell>
          <cell r="E35" t="str">
            <v>Non-Residential</v>
          </cell>
          <cell r="F35" t="str">
            <v>CFG</v>
          </cell>
          <cell r="G35" t="str">
            <v>FTS-5</v>
          </cell>
          <cell r="I35">
            <v>4</v>
          </cell>
          <cell r="J35">
            <v>4</v>
          </cell>
          <cell r="K35">
            <v>4</v>
          </cell>
          <cell r="L35">
            <v>4</v>
          </cell>
          <cell r="M35">
            <v>4</v>
          </cell>
          <cell r="N35">
            <v>0</v>
          </cell>
          <cell r="U35">
            <v>34</v>
          </cell>
          <cell r="V35">
            <v>33</v>
          </cell>
          <cell r="W35">
            <v>34</v>
          </cell>
          <cell r="X35">
            <v>34</v>
          </cell>
          <cell r="Y35">
            <v>35</v>
          </cell>
          <cell r="Z35">
            <v>34</v>
          </cell>
          <cell r="AA35">
            <v>36</v>
          </cell>
          <cell r="AB35">
            <v>34</v>
          </cell>
          <cell r="AC35">
            <v>34</v>
          </cell>
          <cell r="AD35">
            <v>35</v>
          </cell>
          <cell r="AE35">
            <v>35</v>
          </cell>
          <cell r="AF35">
            <v>35</v>
          </cell>
          <cell r="AG35">
            <v>35</v>
          </cell>
          <cell r="AH35">
            <v>33</v>
          </cell>
          <cell r="AI35">
            <v>33</v>
          </cell>
          <cell r="AJ35">
            <v>33</v>
          </cell>
          <cell r="AK35">
            <v>33</v>
          </cell>
          <cell r="AL35">
            <v>33</v>
          </cell>
          <cell r="AM35">
            <v>33</v>
          </cell>
          <cell r="AN35">
            <v>33</v>
          </cell>
          <cell r="AO35">
            <v>34</v>
          </cell>
          <cell r="AP35">
            <v>34</v>
          </cell>
          <cell r="AQ35">
            <v>34</v>
          </cell>
          <cell r="AR35">
            <v>34</v>
          </cell>
          <cell r="AS35">
            <v>35</v>
          </cell>
          <cell r="AT35">
            <v>35</v>
          </cell>
          <cell r="AU35">
            <v>34</v>
          </cell>
          <cell r="AV35">
            <v>36</v>
          </cell>
          <cell r="AW35">
            <v>36</v>
          </cell>
          <cell r="AX35">
            <v>37</v>
          </cell>
          <cell r="AY35">
            <v>36</v>
          </cell>
          <cell r="AZ35">
            <v>37</v>
          </cell>
          <cell r="BA35">
            <v>36</v>
          </cell>
          <cell r="BB35">
            <v>36</v>
          </cell>
          <cell r="BC35">
            <v>36</v>
          </cell>
          <cell r="BD35">
            <v>37</v>
          </cell>
          <cell r="BE35">
            <v>35</v>
          </cell>
          <cell r="BF35">
            <v>37</v>
          </cell>
          <cell r="BG35">
            <v>37</v>
          </cell>
          <cell r="BH35">
            <v>33</v>
          </cell>
          <cell r="BI35">
            <v>33</v>
          </cell>
          <cell r="BJ35">
            <v>33</v>
          </cell>
          <cell r="BK35">
            <v>33</v>
          </cell>
          <cell r="BL35">
            <v>34</v>
          </cell>
          <cell r="BM35">
            <v>34</v>
          </cell>
          <cell r="BN35">
            <v>34</v>
          </cell>
          <cell r="BO35">
            <v>34</v>
          </cell>
          <cell r="BP35">
            <v>34</v>
          </cell>
          <cell r="BQ35">
            <v>34</v>
          </cell>
          <cell r="BR35">
            <v>34</v>
          </cell>
          <cell r="BS35">
            <v>34</v>
          </cell>
          <cell r="BT35">
            <v>34</v>
          </cell>
          <cell r="BU35">
            <v>34</v>
          </cell>
          <cell r="BV35">
            <v>34</v>
          </cell>
          <cell r="BW35">
            <v>36</v>
          </cell>
          <cell r="BX35">
            <v>34</v>
          </cell>
          <cell r="BY35">
            <v>34</v>
          </cell>
          <cell r="BZ35">
            <v>35</v>
          </cell>
          <cell r="CA35">
            <v>35</v>
          </cell>
          <cell r="CB35">
            <v>36</v>
          </cell>
          <cell r="CC35">
            <v>36</v>
          </cell>
          <cell r="CD35">
            <v>36</v>
          </cell>
          <cell r="CE35">
            <v>36</v>
          </cell>
          <cell r="CF35">
            <v>36</v>
          </cell>
          <cell r="CG35">
            <v>36</v>
          </cell>
          <cell r="CH35">
            <v>36</v>
          </cell>
          <cell r="CI35">
            <v>36</v>
          </cell>
          <cell r="CJ35">
            <v>36</v>
          </cell>
          <cell r="CK35">
            <v>36</v>
          </cell>
          <cell r="CL35">
            <v>36</v>
          </cell>
          <cell r="CM35">
            <v>36</v>
          </cell>
          <cell r="CN35">
            <v>36</v>
          </cell>
          <cell r="CO35">
            <v>36</v>
          </cell>
          <cell r="CP35">
            <v>36</v>
          </cell>
          <cell r="CQ35">
            <v>36</v>
          </cell>
          <cell r="CR35">
            <v>36</v>
          </cell>
          <cell r="CS35">
            <v>36</v>
          </cell>
          <cell r="CT35">
            <v>36</v>
          </cell>
          <cell r="CU35">
            <v>35</v>
          </cell>
          <cell r="CV35">
            <v>36</v>
          </cell>
          <cell r="CW35">
            <v>36</v>
          </cell>
          <cell r="CX35">
            <v>36</v>
          </cell>
          <cell r="CY35">
            <v>36</v>
          </cell>
          <cell r="CZ35">
            <v>36</v>
          </cell>
          <cell r="DA35">
            <v>40</v>
          </cell>
          <cell r="DB35">
            <v>40</v>
          </cell>
          <cell r="DC35">
            <v>40</v>
          </cell>
          <cell r="DD35">
            <v>40</v>
          </cell>
          <cell r="DE35">
            <v>40</v>
          </cell>
          <cell r="DF35">
            <v>40</v>
          </cell>
          <cell r="DG35">
            <v>40</v>
          </cell>
          <cell r="DH35">
            <v>40</v>
          </cell>
          <cell r="DI35">
            <v>40</v>
          </cell>
          <cell r="DJ35">
            <v>40</v>
          </cell>
          <cell r="DK35">
            <v>40</v>
          </cell>
          <cell r="DL35">
            <v>41</v>
          </cell>
          <cell r="DM35">
            <v>44</v>
          </cell>
          <cell r="DN35">
            <v>44</v>
          </cell>
          <cell r="DO35">
            <v>44</v>
          </cell>
          <cell r="DP35">
            <v>44</v>
          </cell>
          <cell r="DQ35">
            <v>44</v>
          </cell>
          <cell r="DR35">
            <v>44</v>
          </cell>
          <cell r="DS35">
            <v>44</v>
          </cell>
          <cell r="DT35">
            <v>44</v>
          </cell>
          <cell r="DU35">
            <v>44</v>
          </cell>
          <cell r="DV35">
            <v>44</v>
          </cell>
          <cell r="DW35">
            <v>44</v>
          </cell>
          <cell r="DX35">
            <v>44</v>
          </cell>
          <cell r="DY35">
            <v>48</v>
          </cell>
          <cell r="DZ35">
            <v>48</v>
          </cell>
          <cell r="EA35">
            <v>48</v>
          </cell>
          <cell r="EB35">
            <v>47</v>
          </cell>
          <cell r="EC35">
            <v>47</v>
          </cell>
          <cell r="ED35">
            <v>47</v>
          </cell>
          <cell r="EE35">
            <v>48</v>
          </cell>
          <cell r="EF35">
            <v>48</v>
          </cell>
          <cell r="EG35">
            <v>48</v>
          </cell>
          <cell r="EH35">
            <v>48</v>
          </cell>
          <cell r="EI35">
            <v>48</v>
          </cell>
          <cell r="EJ35">
            <v>49</v>
          </cell>
          <cell r="EK35">
            <v>52</v>
          </cell>
          <cell r="EL35">
            <v>52</v>
          </cell>
          <cell r="EM35">
            <v>52</v>
          </cell>
          <cell r="EN35">
            <v>51</v>
          </cell>
          <cell r="EO35">
            <v>51</v>
          </cell>
          <cell r="EP35">
            <v>51</v>
          </cell>
          <cell r="EQ35">
            <v>52</v>
          </cell>
          <cell r="ER35">
            <v>52</v>
          </cell>
          <cell r="ES35">
            <v>52</v>
          </cell>
          <cell r="ET35">
            <v>52</v>
          </cell>
          <cell r="EU35">
            <v>52</v>
          </cell>
          <cell r="EV35">
            <v>53</v>
          </cell>
          <cell r="EW35">
            <v>56</v>
          </cell>
          <cell r="EX35">
            <v>56</v>
          </cell>
          <cell r="EY35">
            <v>56</v>
          </cell>
          <cell r="EZ35">
            <v>55</v>
          </cell>
          <cell r="FA35">
            <v>55</v>
          </cell>
          <cell r="FB35">
            <v>55</v>
          </cell>
          <cell r="FC35">
            <v>56</v>
          </cell>
          <cell r="FD35">
            <v>56</v>
          </cell>
          <cell r="FE35">
            <v>56</v>
          </cell>
          <cell r="FF35">
            <v>56</v>
          </cell>
          <cell r="FG35">
            <v>56</v>
          </cell>
          <cell r="FH35">
            <v>56</v>
          </cell>
        </row>
        <row r="36">
          <cell r="D36" t="str">
            <v>FTS-6 Non-Residential</v>
          </cell>
          <cell r="E36" t="str">
            <v>Non-Residential</v>
          </cell>
          <cell r="F36" t="str">
            <v>CFG</v>
          </cell>
          <cell r="G36" t="str">
            <v>FTS-6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1</v>
          </cell>
          <cell r="N36">
            <v>0.01</v>
          </cell>
          <cell r="U36">
            <v>21</v>
          </cell>
          <cell r="V36">
            <v>21</v>
          </cell>
          <cell r="W36">
            <v>20</v>
          </cell>
          <cell r="X36">
            <v>20</v>
          </cell>
          <cell r="Y36">
            <v>20</v>
          </cell>
          <cell r="Z36">
            <v>20</v>
          </cell>
          <cell r="AA36">
            <v>20</v>
          </cell>
          <cell r="AB36">
            <v>20</v>
          </cell>
          <cell r="AC36">
            <v>20</v>
          </cell>
          <cell r="AD36">
            <v>21</v>
          </cell>
          <cell r="AE36">
            <v>21</v>
          </cell>
          <cell r="AF36">
            <v>20</v>
          </cell>
          <cell r="AG36">
            <v>21</v>
          </cell>
          <cell r="AH36">
            <v>20</v>
          </cell>
          <cell r="AI36">
            <v>20</v>
          </cell>
          <cell r="AJ36">
            <v>22</v>
          </cell>
          <cell r="AK36">
            <v>22</v>
          </cell>
          <cell r="AL36">
            <v>22</v>
          </cell>
          <cell r="AM36">
            <v>22</v>
          </cell>
          <cell r="AN36">
            <v>22</v>
          </cell>
          <cell r="AO36">
            <v>24</v>
          </cell>
          <cell r="AP36">
            <v>23</v>
          </cell>
          <cell r="AQ36">
            <v>23</v>
          </cell>
          <cell r="AR36">
            <v>23</v>
          </cell>
          <cell r="AS36">
            <v>22</v>
          </cell>
          <cell r="AT36">
            <v>24</v>
          </cell>
          <cell r="AU36">
            <v>22</v>
          </cell>
          <cell r="AV36">
            <v>21</v>
          </cell>
          <cell r="AW36">
            <v>22</v>
          </cell>
          <cell r="AX36">
            <v>22</v>
          </cell>
          <cell r="AY36">
            <v>22</v>
          </cell>
          <cell r="AZ36">
            <v>24</v>
          </cell>
          <cell r="BA36">
            <v>24</v>
          </cell>
          <cell r="BB36">
            <v>23</v>
          </cell>
          <cell r="BC36">
            <v>22</v>
          </cell>
          <cell r="BD36">
            <v>22</v>
          </cell>
          <cell r="BE36">
            <v>23</v>
          </cell>
          <cell r="BF36">
            <v>24</v>
          </cell>
          <cell r="BG36">
            <v>25</v>
          </cell>
          <cell r="BH36">
            <v>26</v>
          </cell>
          <cell r="BI36">
            <v>26</v>
          </cell>
          <cell r="BJ36">
            <v>26</v>
          </cell>
          <cell r="BK36">
            <v>26</v>
          </cell>
          <cell r="BL36">
            <v>26</v>
          </cell>
          <cell r="BM36">
            <v>26</v>
          </cell>
          <cell r="BN36">
            <v>27</v>
          </cell>
          <cell r="BO36">
            <v>27</v>
          </cell>
          <cell r="BP36">
            <v>26</v>
          </cell>
          <cell r="BQ36">
            <v>26</v>
          </cell>
          <cell r="BR36">
            <v>26</v>
          </cell>
          <cell r="BS36">
            <v>26</v>
          </cell>
          <cell r="BT36">
            <v>26</v>
          </cell>
          <cell r="BU36">
            <v>26</v>
          </cell>
          <cell r="BV36">
            <v>26</v>
          </cell>
          <cell r="BW36">
            <v>26</v>
          </cell>
          <cell r="BX36">
            <v>27</v>
          </cell>
          <cell r="BY36">
            <v>25</v>
          </cell>
          <cell r="BZ36">
            <v>26</v>
          </cell>
          <cell r="CA36">
            <v>26</v>
          </cell>
          <cell r="CB36">
            <v>26</v>
          </cell>
          <cell r="CC36">
            <v>26</v>
          </cell>
          <cell r="CD36">
            <v>27</v>
          </cell>
          <cell r="CE36">
            <v>26</v>
          </cell>
          <cell r="CF36">
            <v>27</v>
          </cell>
          <cell r="CG36">
            <v>27</v>
          </cell>
          <cell r="CH36">
            <v>27</v>
          </cell>
          <cell r="CI36">
            <v>27</v>
          </cell>
          <cell r="CJ36">
            <v>28</v>
          </cell>
          <cell r="CK36">
            <v>29</v>
          </cell>
          <cell r="CL36">
            <v>28</v>
          </cell>
          <cell r="CM36">
            <v>29</v>
          </cell>
          <cell r="CN36">
            <v>29</v>
          </cell>
          <cell r="CO36">
            <v>28</v>
          </cell>
          <cell r="CP36">
            <v>29</v>
          </cell>
          <cell r="CQ36">
            <v>28</v>
          </cell>
          <cell r="CR36">
            <v>30</v>
          </cell>
          <cell r="CS36">
            <v>30</v>
          </cell>
          <cell r="CT36">
            <v>30</v>
          </cell>
          <cell r="CU36">
            <v>30</v>
          </cell>
          <cell r="CV36">
            <v>31</v>
          </cell>
          <cell r="CW36">
            <v>30</v>
          </cell>
          <cell r="CX36">
            <v>31</v>
          </cell>
          <cell r="CY36">
            <v>31</v>
          </cell>
          <cell r="CZ36">
            <v>31</v>
          </cell>
          <cell r="DA36">
            <v>30</v>
          </cell>
          <cell r="DB36">
            <v>30</v>
          </cell>
          <cell r="DC36">
            <v>30</v>
          </cell>
          <cell r="DD36">
            <v>31</v>
          </cell>
          <cell r="DE36">
            <v>31</v>
          </cell>
          <cell r="DF36">
            <v>31</v>
          </cell>
          <cell r="DG36">
            <v>31</v>
          </cell>
          <cell r="DH36">
            <v>32</v>
          </cell>
          <cell r="DI36">
            <v>31</v>
          </cell>
          <cell r="DJ36">
            <v>31</v>
          </cell>
          <cell r="DK36">
            <v>32</v>
          </cell>
          <cell r="DL36">
            <v>32</v>
          </cell>
          <cell r="DM36">
            <v>30</v>
          </cell>
          <cell r="DN36">
            <v>30</v>
          </cell>
          <cell r="DO36">
            <v>30</v>
          </cell>
          <cell r="DP36">
            <v>31</v>
          </cell>
          <cell r="DQ36">
            <v>31</v>
          </cell>
          <cell r="DR36">
            <v>31</v>
          </cell>
          <cell r="DS36">
            <v>31</v>
          </cell>
          <cell r="DT36">
            <v>32</v>
          </cell>
          <cell r="DU36">
            <v>32</v>
          </cell>
          <cell r="DV36">
            <v>32</v>
          </cell>
          <cell r="DW36">
            <v>32</v>
          </cell>
          <cell r="DX36">
            <v>32</v>
          </cell>
          <cell r="DY36">
            <v>31</v>
          </cell>
          <cell r="DZ36">
            <v>32</v>
          </cell>
          <cell r="EA36">
            <v>31</v>
          </cell>
          <cell r="EB36">
            <v>32</v>
          </cell>
          <cell r="EC36">
            <v>32</v>
          </cell>
          <cell r="ED36">
            <v>32</v>
          </cell>
          <cell r="EE36">
            <v>32</v>
          </cell>
          <cell r="EF36">
            <v>33</v>
          </cell>
          <cell r="EG36">
            <v>33</v>
          </cell>
          <cell r="EH36">
            <v>33</v>
          </cell>
          <cell r="EI36">
            <v>33</v>
          </cell>
          <cell r="EJ36">
            <v>33</v>
          </cell>
          <cell r="EK36">
            <v>31</v>
          </cell>
          <cell r="EL36">
            <v>32</v>
          </cell>
          <cell r="EM36">
            <v>31</v>
          </cell>
          <cell r="EN36">
            <v>32</v>
          </cell>
          <cell r="EO36">
            <v>32</v>
          </cell>
          <cell r="EP36">
            <v>32</v>
          </cell>
          <cell r="EQ36">
            <v>32</v>
          </cell>
          <cell r="ER36">
            <v>33</v>
          </cell>
          <cell r="ES36">
            <v>33</v>
          </cell>
          <cell r="ET36">
            <v>33</v>
          </cell>
          <cell r="EU36">
            <v>33</v>
          </cell>
          <cell r="EV36">
            <v>33</v>
          </cell>
          <cell r="EW36">
            <v>32</v>
          </cell>
          <cell r="EX36">
            <v>33</v>
          </cell>
          <cell r="EY36">
            <v>32</v>
          </cell>
          <cell r="EZ36">
            <v>33</v>
          </cell>
          <cell r="FA36">
            <v>33</v>
          </cell>
          <cell r="FB36">
            <v>33</v>
          </cell>
          <cell r="FC36">
            <v>33</v>
          </cell>
          <cell r="FD36">
            <v>34</v>
          </cell>
          <cell r="FE36">
            <v>34</v>
          </cell>
          <cell r="FF36">
            <v>34</v>
          </cell>
          <cell r="FG36">
            <v>34</v>
          </cell>
          <cell r="FH36">
            <v>34</v>
          </cell>
        </row>
        <row r="37">
          <cell r="D37" t="str">
            <v>FTS-7 Non-Residential</v>
          </cell>
          <cell r="E37" t="str">
            <v>Non-Residential</v>
          </cell>
          <cell r="F37" t="str">
            <v>CFG</v>
          </cell>
          <cell r="G37" t="str">
            <v>FTS-7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1</v>
          </cell>
          <cell r="N37">
            <v>0.03</v>
          </cell>
          <cell r="U37">
            <v>26</v>
          </cell>
          <cell r="V37">
            <v>26</v>
          </cell>
          <cell r="W37">
            <v>26</v>
          </cell>
          <cell r="X37">
            <v>26</v>
          </cell>
          <cell r="Y37">
            <v>18</v>
          </cell>
          <cell r="Z37">
            <v>18</v>
          </cell>
          <cell r="AA37">
            <v>18</v>
          </cell>
          <cell r="AB37">
            <v>19</v>
          </cell>
          <cell r="AC37">
            <v>19</v>
          </cell>
          <cell r="AD37">
            <v>19</v>
          </cell>
          <cell r="AE37">
            <v>19</v>
          </cell>
          <cell r="AF37">
            <v>19</v>
          </cell>
          <cell r="AG37">
            <v>19</v>
          </cell>
          <cell r="AH37">
            <v>21</v>
          </cell>
          <cell r="AI37">
            <v>21</v>
          </cell>
          <cell r="AJ37">
            <v>21</v>
          </cell>
          <cell r="AK37">
            <v>21</v>
          </cell>
          <cell r="AL37">
            <v>21</v>
          </cell>
          <cell r="AM37">
            <v>21</v>
          </cell>
          <cell r="AN37">
            <v>21</v>
          </cell>
          <cell r="AO37">
            <v>22</v>
          </cell>
          <cell r="AP37">
            <v>22</v>
          </cell>
          <cell r="AQ37">
            <v>22</v>
          </cell>
          <cell r="AR37">
            <v>22</v>
          </cell>
          <cell r="AS37">
            <v>22</v>
          </cell>
          <cell r="AT37">
            <v>22</v>
          </cell>
          <cell r="AU37">
            <v>22</v>
          </cell>
          <cell r="AV37">
            <v>23</v>
          </cell>
          <cell r="AW37">
            <v>23</v>
          </cell>
          <cell r="AX37">
            <v>23</v>
          </cell>
          <cell r="AY37">
            <v>23</v>
          </cell>
          <cell r="AZ37">
            <v>23</v>
          </cell>
          <cell r="BA37">
            <v>23</v>
          </cell>
          <cell r="BB37">
            <v>23</v>
          </cell>
          <cell r="BC37">
            <v>23</v>
          </cell>
          <cell r="BD37">
            <v>22</v>
          </cell>
          <cell r="BE37">
            <v>23</v>
          </cell>
          <cell r="BF37">
            <v>22</v>
          </cell>
          <cell r="BG37">
            <v>22</v>
          </cell>
          <cell r="BH37">
            <v>21</v>
          </cell>
          <cell r="BI37">
            <v>21</v>
          </cell>
          <cell r="BJ37">
            <v>23</v>
          </cell>
          <cell r="BK37">
            <v>22</v>
          </cell>
          <cell r="BL37">
            <v>22</v>
          </cell>
          <cell r="BM37">
            <v>22</v>
          </cell>
          <cell r="BN37">
            <v>22</v>
          </cell>
          <cell r="BO37">
            <v>22</v>
          </cell>
          <cell r="BP37">
            <v>22</v>
          </cell>
          <cell r="BQ37">
            <v>22</v>
          </cell>
          <cell r="BR37">
            <v>22</v>
          </cell>
          <cell r="BS37">
            <v>22</v>
          </cell>
          <cell r="BT37">
            <v>22</v>
          </cell>
          <cell r="BU37">
            <v>22</v>
          </cell>
          <cell r="BV37">
            <v>22</v>
          </cell>
          <cell r="BW37">
            <v>22</v>
          </cell>
          <cell r="BX37">
            <v>25</v>
          </cell>
          <cell r="BY37">
            <v>23</v>
          </cell>
          <cell r="BZ37">
            <v>23</v>
          </cell>
          <cell r="CA37">
            <v>23</v>
          </cell>
          <cell r="CB37">
            <v>23</v>
          </cell>
          <cell r="CC37">
            <v>25</v>
          </cell>
          <cell r="CD37">
            <v>24</v>
          </cell>
          <cell r="CE37">
            <v>25</v>
          </cell>
          <cell r="CF37">
            <v>24</v>
          </cell>
          <cell r="CG37">
            <v>26</v>
          </cell>
          <cell r="CH37">
            <v>25</v>
          </cell>
          <cell r="CI37">
            <v>25</v>
          </cell>
          <cell r="CJ37">
            <v>25</v>
          </cell>
          <cell r="CK37">
            <v>25</v>
          </cell>
          <cell r="CL37">
            <v>26</v>
          </cell>
          <cell r="CM37">
            <v>26</v>
          </cell>
          <cell r="CN37">
            <v>26</v>
          </cell>
          <cell r="CO37">
            <v>26</v>
          </cell>
          <cell r="CP37">
            <v>26</v>
          </cell>
          <cell r="CQ37">
            <v>26</v>
          </cell>
          <cell r="CR37">
            <v>26</v>
          </cell>
          <cell r="CS37">
            <v>26</v>
          </cell>
          <cell r="CT37">
            <v>26</v>
          </cell>
          <cell r="CU37">
            <v>26</v>
          </cell>
          <cell r="CV37">
            <v>26</v>
          </cell>
          <cell r="CW37">
            <v>26</v>
          </cell>
          <cell r="CX37">
            <v>26</v>
          </cell>
          <cell r="CY37">
            <v>26</v>
          </cell>
          <cell r="CZ37">
            <v>26</v>
          </cell>
          <cell r="DA37">
            <v>26</v>
          </cell>
          <cell r="DB37">
            <v>25</v>
          </cell>
          <cell r="DC37">
            <v>26</v>
          </cell>
          <cell r="DD37">
            <v>25</v>
          </cell>
          <cell r="DE37">
            <v>26</v>
          </cell>
          <cell r="DF37">
            <v>26</v>
          </cell>
          <cell r="DG37">
            <v>26</v>
          </cell>
          <cell r="DH37">
            <v>27</v>
          </cell>
          <cell r="DI37">
            <v>26</v>
          </cell>
          <cell r="DJ37">
            <v>27</v>
          </cell>
          <cell r="DK37">
            <v>27</v>
          </cell>
          <cell r="DL37">
            <v>27</v>
          </cell>
          <cell r="DM37">
            <v>27</v>
          </cell>
          <cell r="DN37">
            <v>26</v>
          </cell>
          <cell r="DO37">
            <v>27</v>
          </cell>
          <cell r="DP37">
            <v>26</v>
          </cell>
          <cell r="DQ37">
            <v>27</v>
          </cell>
          <cell r="DR37">
            <v>27</v>
          </cell>
          <cell r="DS37">
            <v>27</v>
          </cell>
          <cell r="DT37">
            <v>28</v>
          </cell>
          <cell r="DU37">
            <v>27</v>
          </cell>
          <cell r="DV37">
            <v>28</v>
          </cell>
          <cell r="DW37">
            <v>28</v>
          </cell>
          <cell r="DX37">
            <v>28</v>
          </cell>
          <cell r="DY37">
            <v>27</v>
          </cell>
          <cell r="DZ37">
            <v>26</v>
          </cell>
          <cell r="EA37">
            <v>27</v>
          </cell>
          <cell r="EB37">
            <v>26</v>
          </cell>
          <cell r="EC37">
            <v>27</v>
          </cell>
          <cell r="ED37">
            <v>27</v>
          </cell>
          <cell r="EE37">
            <v>27</v>
          </cell>
          <cell r="EF37">
            <v>28</v>
          </cell>
          <cell r="EG37">
            <v>27</v>
          </cell>
          <cell r="EH37">
            <v>28</v>
          </cell>
          <cell r="EI37">
            <v>28</v>
          </cell>
          <cell r="EJ37">
            <v>28</v>
          </cell>
          <cell r="EK37">
            <v>27</v>
          </cell>
          <cell r="EL37">
            <v>26</v>
          </cell>
          <cell r="EM37">
            <v>27</v>
          </cell>
          <cell r="EN37">
            <v>26</v>
          </cell>
          <cell r="EO37">
            <v>27</v>
          </cell>
          <cell r="EP37">
            <v>27</v>
          </cell>
          <cell r="EQ37">
            <v>27</v>
          </cell>
          <cell r="ER37">
            <v>28</v>
          </cell>
          <cell r="ES37">
            <v>27</v>
          </cell>
          <cell r="ET37">
            <v>28</v>
          </cell>
          <cell r="EU37">
            <v>28</v>
          </cell>
          <cell r="EV37">
            <v>28</v>
          </cell>
          <cell r="EW37">
            <v>28</v>
          </cell>
          <cell r="EX37">
            <v>27</v>
          </cell>
          <cell r="EY37">
            <v>28</v>
          </cell>
          <cell r="EZ37">
            <v>27</v>
          </cell>
          <cell r="FA37">
            <v>28</v>
          </cell>
          <cell r="FB37">
            <v>28</v>
          </cell>
          <cell r="FC37">
            <v>28</v>
          </cell>
          <cell r="FD37">
            <v>29</v>
          </cell>
          <cell r="FE37">
            <v>28</v>
          </cell>
          <cell r="FF37">
            <v>29</v>
          </cell>
          <cell r="FG37">
            <v>29</v>
          </cell>
          <cell r="FH37">
            <v>29</v>
          </cell>
        </row>
        <row r="38">
          <cell r="D38" t="str">
            <v>FTS-8 Non-Residential</v>
          </cell>
          <cell r="E38" t="str">
            <v>Non-Residential</v>
          </cell>
          <cell r="F38" t="str">
            <v>CFG</v>
          </cell>
          <cell r="G38" t="str">
            <v>FTS-8</v>
          </cell>
          <cell r="I38">
            <v>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U38">
            <v>16</v>
          </cell>
          <cell r="V38">
            <v>16</v>
          </cell>
          <cell r="W38">
            <v>16</v>
          </cell>
          <cell r="X38">
            <v>16</v>
          </cell>
          <cell r="Y38">
            <v>19</v>
          </cell>
          <cell r="Z38">
            <v>19</v>
          </cell>
          <cell r="AA38">
            <v>19</v>
          </cell>
          <cell r="AB38">
            <v>19</v>
          </cell>
          <cell r="AC38">
            <v>19</v>
          </cell>
          <cell r="AD38">
            <v>19</v>
          </cell>
          <cell r="AE38">
            <v>19</v>
          </cell>
          <cell r="AF38">
            <v>19</v>
          </cell>
          <cell r="AG38">
            <v>19</v>
          </cell>
          <cell r="AH38">
            <v>17</v>
          </cell>
          <cell r="AI38">
            <v>17</v>
          </cell>
          <cell r="AJ38">
            <v>17</v>
          </cell>
          <cell r="AK38">
            <v>17</v>
          </cell>
          <cell r="AL38">
            <v>17</v>
          </cell>
          <cell r="AM38">
            <v>17</v>
          </cell>
          <cell r="AN38">
            <v>17</v>
          </cell>
          <cell r="AO38">
            <v>17</v>
          </cell>
          <cell r="AP38">
            <v>17</v>
          </cell>
          <cell r="AQ38">
            <v>17</v>
          </cell>
          <cell r="AR38">
            <v>17</v>
          </cell>
          <cell r="AS38">
            <v>17</v>
          </cell>
          <cell r="AT38">
            <v>17</v>
          </cell>
          <cell r="AU38">
            <v>17</v>
          </cell>
          <cell r="AV38">
            <v>16</v>
          </cell>
          <cell r="AW38">
            <v>16</v>
          </cell>
          <cell r="AX38">
            <v>16</v>
          </cell>
          <cell r="AY38">
            <v>16</v>
          </cell>
          <cell r="AZ38">
            <v>16</v>
          </cell>
          <cell r="BA38">
            <v>16</v>
          </cell>
          <cell r="BB38">
            <v>16</v>
          </cell>
          <cell r="BC38">
            <v>17</v>
          </cell>
          <cell r="BD38">
            <v>16</v>
          </cell>
          <cell r="BE38">
            <v>16</v>
          </cell>
          <cell r="BF38">
            <v>16</v>
          </cell>
          <cell r="BG38">
            <v>16</v>
          </cell>
          <cell r="BH38">
            <v>18</v>
          </cell>
          <cell r="BI38">
            <v>18</v>
          </cell>
          <cell r="BJ38">
            <v>18</v>
          </cell>
          <cell r="BK38">
            <v>18</v>
          </cell>
          <cell r="BL38">
            <v>18</v>
          </cell>
          <cell r="BM38">
            <v>18</v>
          </cell>
          <cell r="BN38">
            <v>18</v>
          </cell>
          <cell r="BO38">
            <v>17</v>
          </cell>
          <cell r="BP38">
            <v>18</v>
          </cell>
          <cell r="BQ38">
            <v>17</v>
          </cell>
          <cell r="BR38">
            <v>17</v>
          </cell>
          <cell r="BS38">
            <v>17</v>
          </cell>
          <cell r="BT38">
            <v>17</v>
          </cell>
          <cell r="BU38">
            <v>17</v>
          </cell>
          <cell r="BV38">
            <v>17</v>
          </cell>
          <cell r="BW38">
            <v>19</v>
          </cell>
          <cell r="BX38">
            <v>18</v>
          </cell>
          <cell r="BY38">
            <v>17</v>
          </cell>
          <cell r="BZ38">
            <v>17</v>
          </cell>
          <cell r="CA38">
            <v>16</v>
          </cell>
          <cell r="CB38">
            <v>18</v>
          </cell>
          <cell r="CC38">
            <v>19</v>
          </cell>
          <cell r="CD38">
            <v>16</v>
          </cell>
          <cell r="CE38">
            <v>17</v>
          </cell>
          <cell r="CF38">
            <v>17</v>
          </cell>
          <cell r="CG38">
            <v>17</v>
          </cell>
          <cell r="CH38">
            <v>17</v>
          </cell>
          <cell r="CI38">
            <v>17</v>
          </cell>
          <cell r="CJ38">
            <v>17</v>
          </cell>
          <cell r="CK38">
            <v>17</v>
          </cell>
          <cell r="CL38">
            <v>17</v>
          </cell>
          <cell r="CM38">
            <v>17</v>
          </cell>
          <cell r="CN38">
            <v>17</v>
          </cell>
          <cell r="CO38">
            <v>17</v>
          </cell>
          <cell r="CP38">
            <v>17</v>
          </cell>
          <cell r="CQ38">
            <v>17</v>
          </cell>
          <cell r="CR38">
            <v>17</v>
          </cell>
          <cell r="CS38">
            <v>17</v>
          </cell>
          <cell r="CT38">
            <v>17</v>
          </cell>
          <cell r="CU38">
            <v>17</v>
          </cell>
          <cell r="CV38">
            <v>17</v>
          </cell>
          <cell r="CW38">
            <v>17</v>
          </cell>
          <cell r="CX38">
            <v>17</v>
          </cell>
          <cell r="CY38">
            <v>17</v>
          </cell>
          <cell r="CZ38">
            <v>17</v>
          </cell>
          <cell r="DA38">
            <v>19</v>
          </cell>
          <cell r="DB38">
            <v>17</v>
          </cell>
          <cell r="DC38">
            <v>18</v>
          </cell>
          <cell r="DD38">
            <v>18</v>
          </cell>
          <cell r="DE38">
            <v>18</v>
          </cell>
          <cell r="DF38">
            <v>18</v>
          </cell>
          <cell r="DG38">
            <v>19</v>
          </cell>
          <cell r="DH38">
            <v>18</v>
          </cell>
          <cell r="DI38">
            <v>18</v>
          </cell>
          <cell r="DJ38">
            <v>18</v>
          </cell>
          <cell r="DK38">
            <v>17</v>
          </cell>
          <cell r="DL38">
            <v>18</v>
          </cell>
          <cell r="DM38">
            <v>19</v>
          </cell>
          <cell r="DN38">
            <v>17</v>
          </cell>
          <cell r="DO38">
            <v>18</v>
          </cell>
          <cell r="DP38">
            <v>18</v>
          </cell>
          <cell r="DQ38">
            <v>18</v>
          </cell>
          <cell r="DR38">
            <v>18</v>
          </cell>
          <cell r="DS38">
            <v>19</v>
          </cell>
          <cell r="DT38">
            <v>18</v>
          </cell>
          <cell r="DU38">
            <v>18</v>
          </cell>
          <cell r="DV38">
            <v>18</v>
          </cell>
          <cell r="DW38">
            <v>18</v>
          </cell>
          <cell r="DX38">
            <v>18</v>
          </cell>
          <cell r="DY38">
            <v>19</v>
          </cell>
          <cell r="DZ38">
            <v>17</v>
          </cell>
          <cell r="EA38">
            <v>18</v>
          </cell>
          <cell r="EB38">
            <v>18</v>
          </cell>
          <cell r="EC38">
            <v>18</v>
          </cell>
          <cell r="ED38">
            <v>18</v>
          </cell>
          <cell r="EE38">
            <v>19</v>
          </cell>
          <cell r="EF38">
            <v>18</v>
          </cell>
          <cell r="EG38">
            <v>18</v>
          </cell>
          <cell r="EH38">
            <v>18</v>
          </cell>
          <cell r="EI38">
            <v>18</v>
          </cell>
          <cell r="EJ38">
            <v>18</v>
          </cell>
          <cell r="EK38">
            <v>19</v>
          </cell>
          <cell r="EL38">
            <v>17</v>
          </cell>
          <cell r="EM38">
            <v>18</v>
          </cell>
          <cell r="EN38">
            <v>18</v>
          </cell>
          <cell r="EO38">
            <v>18</v>
          </cell>
          <cell r="EP38">
            <v>18</v>
          </cell>
          <cell r="EQ38">
            <v>19</v>
          </cell>
          <cell r="ER38">
            <v>18</v>
          </cell>
          <cell r="ES38">
            <v>18</v>
          </cell>
          <cell r="ET38">
            <v>18</v>
          </cell>
          <cell r="EU38">
            <v>18</v>
          </cell>
          <cell r="EV38">
            <v>18</v>
          </cell>
          <cell r="EW38">
            <v>19</v>
          </cell>
          <cell r="EX38">
            <v>17</v>
          </cell>
          <cell r="EY38">
            <v>18</v>
          </cell>
          <cell r="EZ38">
            <v>18</v>
          </cell>
          <cell r="FA38">
            <v>18</v>
          </cell>
          <cell r="FB38">
            <v>18</v>
          </cell>
          <cell r="FC38">
            <v>19</v>
          </cell>
          <cell r="FD38">
            <v>18</v>
          </cell>
          <cell r="FE38">
            <v>18</v>
          </cell>
          <cell r="FF38">
            <v>18</v>
          </cell>
          <cell r="FG38">
            <v>18</v>
          </cell>
          <cell r="FH38">
            <v>18</v>
          </cell>
        </row>
        <row r="39">
          <cell r="D39" t="str">
            <v>FTS-9 Non-Residential</v>
          </cell>
          <cell r="E39" t="str">
            <v>Non-Residential</v>
          </cell>
          <cell r="F39" t="str">
            <v>CFG</v>
          </cell>
          <cell r="G39" t="str">
            <v>FTS-9</v>
          </cell>
          <cell r="I39">
            <v>1</v>
          </cell>
          <cell r="J39">
            <v>0</v>
          </cell>
          <cell r="K39">
            <v>1</v>
          </cell>
          <cell r="L39">
            <v>0</v>
          </cell>
          <cell r="M39">
            <v>1</v>
          </cell>
          <cell r="N39">
            <v>0</v>
          </cell>
          <cell r="U39">
            <v>9</v>
          </cell>
          <cell r="V39">
            <v>9</v>
          </cell>
          <cell r="W39">
            <v>9</v>
          </cell>
          <cell r="X39">
            <v>9</v>
          </cell>
          <cell r="Y39">
            <v>9</v>
          </cell>
          <cell r="Z39">
            <v>9</v>
          </cell>
          <cell r="AA39">
            <v>9</v>
          </cell>
          <cell r="AB39">
            <v>9</v>
          </cell>
          <cell r="AC39">
            <v>9</v>
          </cell>
          <cell r="AD39">
            <v>9</v>
          </cell>
          <cell r="AE39">
            <v>9</v>
          </cell>
          <cell r="AF39">
            <v>9</v>
          </cell>
          <cell r="AG39">
            <v>9</v>
          </cell>
          <cell r="AH39">
            <v>6</v>
          </cell>
          <cell r="AI39">
            <v>6</v>
          </cell>
          <cell r="AJ39">
            <v>6</v>
          </cell>
          <cell r="AK39">
            <v>6</v>
          </cell>
          <cell r="AL39">
            <v>6</v>
          </cell>
          <cell r="AM39">
            <v>6</v>
          </cell>
          <cell r="AN39">
            <v>6</v>
          </cell>
          <cell r="AO39">
            <v>6</v>
          </cell>
          <cell r="AP39">
            <v>6</v>
          </cell>
          <cell r="AQ39">
            <v>6</v>
          </cell>
          <cell r="AR39">
            <v>6</v>
          </cell>
          <cell r="AS39">
            <v>6</v>
          </cell>
          <cell r="AT39">
            <v>6</v>
          </cell>
          <cell r="AU39">
            <v>6</v>
          </cell>
          <cell r="AV39">
            <v>8</v>
          </cell>
          <cell r="AW39">
            <v>8</v>
          </cell>
          <cell r="AX39">
            <v>8</v>
          </cell>
          <cell r="AY39">
            <v>8</v>
          </cell>
          <cell r="AZ39">
            <v>8</v>
          </cell>
          <cell r="BA39">
            <v>8</v>
          </cell>
          <cell r="BB39">
            <v>8</v>
          </cell>
          <cell r="BC39">
            <v>8</v>
          </cell>
          <cell r="BD39">
            <v>8</v>
          </cell>
          <cell r="BE39">
            <v>8</v>
          </cell>
          <cell r="BF39">
            <v>8</v>
          </cell>
          <cell r="BG39">
            <v>8</v>
          </cell>
          <cell r="BH39">
            <v>7</v>
          </cell>
          <cell r="BI39">
            <v>7</v>
          </cell>
          <cell r="BJ39">
            <v>7</v>
          </cell>
          <cell r="BK39">
            <v>7</v>
          </cell>
          <cell r="BL39">
            <v>7</v>
          </cell>
          <cell r="BM39">
            <v>7</v>
          </cell>
          <cell r="BN39">
            <v>7</v>
          </cell>
          <cell r="BO39">
            <v>7</v>
          </cell>
          <cell r="BP39">
            <v>7</v>
          </cell>
          <cell r="BQ39">
            <v>7</v>
          </cell>
          <cell r="BR39">
            <v>7</v>
          </cell>
          <cell r="BS39">
            <v>7</v>
          </cell>
          <cell r="BT39">
            <v>7</v>
          </cell>
          <cell r="BU39">
            <v>7</v>
          </cell>
          <cell r="BV39">
            <v>7</v>
          </cell>
          <cell r="BW39">
            <v>7</v>
          </cell>
          <cell r="BX39">
            <v>6</v>
          </cell>
          <cell r="BY39">
            <v>6</v>
          </cell>
          <cell r="BZ39">
            <v>6</v>
          </cell>
          <cell r="CA39">
            <v>6</v>
          </cell>
          <cell r="CB39">
            <v>6</v>
          </cell>
          <cell r="CC39">
            <v>6</v>
          </cell>
          <cell r="CD39">
            <v>6</v>
          </cell>
          <cell r="CE39">
            <v>6</v>
          </cell>
          <cell r="CF39">
            <v>6</v>
          </cell>
          <cell r="CG39">
            <v>6</v>
          </cell>
          <cell r="CH39">
            <v>6</v>
          </cell>
          <cell r="CI39">
            <v>6</v>
          </cell>
          <cell r="CJ39">
            <v>6</v>
          </cell>
          <cell r="CK39">
            <v>6</v>
          </cell>
          <cell r="CL39">
            <v>6</v>
          </cell>
          <cell r="CM39">
            <v>7</v>
          </cell>
          <cell r="CN39">
            <v>6</v>
          </cell>
          <cell r="CO39">
            <v>6</v>
          </cell>
          <cell r="CP39">
            <v>6</v>
          </cell>
          <cell r="CQ39">
            <v>6</v>
          </cell>
          <cell r="CR39">
            <v>6</v>
          </cell>
          <cell r="CS39">
            <v>6</v>
          </cell>
          <cell r="CT39">
            <v>7</v>
          </cell>
          <cell r="CU39">
            <v>8</v>
          </cell>
          <cell r="CV39">
            <v>8</v>
          </cell>
          <cell r="CW39">
            <v>8</v>
          </cell>
          <cell r="CX39">
            <v>8</v>
          </cell>
          <cell r="CY39">
            <v>8</v>
          </cell>
          <cell r="CZ39">
            <v>9</v>
          </cell>
          <cell r="DA39">
            <v>9</v>
          </cell>
          <cell r="DB39">
            <v>9</v>
          </cell>
          <cell r="DC39">
            <v>9</v>
          </cell>
          <cell r="DD39">
            <v>9</v>
          </cell>
          <cell r="DE39">
            <v>9</v>
          </cell>
          <cell r="DF39">
            <v>9</v>
          </cell>
          <cell r="DG39">
            <v>9</v>
          </cell>
          <cell r="DH39">
            <v>9</v>
          </cell>
          <cell r="DI39">
            <v>9</v>
          </cell>
          <cell r="DJ39">
            <v>9</v>
          </cell>
          <cell r="DK39">
            <v>9</v>
          </cell>
          <cell r="DL39">
            <v>9</v>
          </cell>
          <cell r="DM39">
            <v>9</v>
          </cell>
          <cell r="DN39">
            <v>9</v>
          </cell>
          <cell r="DO39">
            <v>9</v>
          </cell>
          <cell r="DP39">
            <v>9</v>
          </cell>
          <cell r="DQ39">
            <v>9</v>
          </cell>
          <cell r="DR39">
            <v>9</v>
          </cell>
          <cell r="DS39">
            <v>9</v>
          </cell>
          <cell r="DT39">
            <v>9</v>
          </cell>
          <cell r="DU39">
            <v>9</v>
          </cell>
          <cell r="DV39">
            <v>9</v>
          </cell>
          <cell r="DW39">
            <v>9</v>
          </cell>
          <cell r="DX39">
            <v>9</v>
          </cell>
          <cell r="DY39">
            <v>10</v>
          </cell>
          <cell r="DZ39">
            <v>10</v>
          </cell>
          <cell r="EA39">
            <v>10</v>
          </cell>
          <cell r="EB39">
            <v>10</v>
          </cell>
          <cell r="EC39">
            <v>10</v>
          </cell>
          <cell r="ED39">
            <v>10</v>
          </cell>
          <cell r="EE39">
            <v>10</v>
          </cell>
          <cell r="EF39">
            <v>10</v>
          </cell>
          <cell r="EG39">
            <v>10</v>
          </cell>
          <cell r="EH39">
            <v>10</v>
          </cell>
          <cell r="EI39">
            <v>10</v>
          </cell>
          <cell r="EJ39">
            <v>10</v>
          </cell>
          <cell r="EK39">
            <v>10</v>
          </cell>
          <cell r="EL39">
            <v>10</v>
          </cell>
          <cell r="EM39">
            <v>10</v>
          </cell>
          <cell r="EN39">
            <v>10</v>
          </cell>
          <cell r="EO39">
            <v>10</v>
          </cell>
          <cell r="EP39">
            <v>10</v>
          </cell>
          <cell r="EQ39">
            <v>10</v>
          </cell>
          <cell r="ER39">
            <v>10</v>
          </cell>
          <cell r="ES39">
            <v>10</v>
          </cell>
          <cell r="ET39">
            <v>10</v>
          </cell>
          <cell r="EU39">
            <v>10</v>
          </cell>
          <cell r="EV39">
            <v>10</v>
          </cell>
          <cell r="EW39">
            <v>11</v>
          </cell>
          <cell r="EX39">
            <v>11</v>
          </cell>
          <cell r="EY39">
            <v>11</v>
          </cell>
          <cell r="EZ39">
            <v>11</v>
          </cell>
          <cell r="FA39">
            <v>11</v>
          </cell>
          <cell r="FB39">
            <v>11</v>
          </cell>
          <cell r="FC39">
            <v>11</v>
          </cell>
          <cell r="FD39">
            <v>11</v>
          </cell>
          <cell r="FE39">
            <v>11</v>
          </cell>
          <cell r="FF39">
            <v>11</v>
          </cell>
          <cell r="FG39">
            <v>11</v>
          </cell>
          <cell r="FH39">
            <v>11</v>
          </cell>
        </row>
        <row r="40">
          <cell r="D40" t="str">
            <v>FTS-10 Non-Residential</v>
          </cell>
          <cell r="E40" t="str">
            <v>Non-Residential</v>
          </cell>
          <cell r="F40" t="str">
            <v>CFG</v>
          </cell>
          <cell r="G40" t="str">
            <v>FTS-10</v>
          </cell>
          <cell r="I40">
            <v>1</v>
          </cell>
          <cell r="J40">
            <v>0</v>
          </cell>
          <cell r="K40">
            <v>1</v>
          </cell>
          <cell r="L40">
            <v>0</v>
          </cell>
          <cell r="M40">
            <v>1</v>
          </cell>
          <cell r="N40">
            <v>0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3</v>
          </cell>
          <cell r="Z40">
            <v>3</v>
          </cell>
          <cell r="AA40">
            <v>3</v>
          </cell>
          <cell r="AB40">
            <v>3</v>
          </cell>
          <cell r="AC40">
            <v>3</v>
          </cell>
          <cell r="AD40">
            <v>3</v>
          </cell>
          <cell r="AE40">
            <v>3</v>
          </cell>
          <cell r="AF40">
            <v>3</v>
          </cell>
          <cell r="AG40">
            <v>3</v>
          </cell>
          <cell r="AH40">
            <v>3</v>
          </cell>
          <cell r="AI40">
            <v>3</v>
          </cell>
          <cell r="AJ40">
            <v>3</v>
          </cell>
          <cell r="AK40">
            <v>3</v>
          </cell>
          <cell r="AL40">
            <v>3</v>
          </cell>
          <cell r="AM40">
            <v>3</v>
          </cell>
          <cell r="AN40">
            <v>3</v>
          </cell>
          <cell r="AO40">
            <v>3</v>
          </cell>
          <cell r="AP40">
            <v>3</v>
          </cell>
          <cell r="AQ40">
            <v>3</v>
          </cell>
          <cell r="AR40">
            <v>3</v>
          </cell>
          <cell r="AS40">
            <v>3</v>
          </cell>
          <cell r="AT40">
            <v>3</v>
          </cell>
          <cell r="AU40">
            <v>3</v>
          </cell>
          <cell r="AV40">
            <v>2</v>
          </cell>
          <cell r="AW40">
            <v>2</v>
          </cell>
          <cell r="AX40">
            <v>2</v>
          </cell>
          <cell r="AY40">
            <v>2</v>
          </cell>
          <cell r="AZ40">
            <v>2</v>
          </cell>
          <cell r="BA40">
            <v>2</v>
          </cell>
          <cell r="BB40">
            <v>2</v>
          </cell>
          <cell r="BC40">
            <v>2</v>
          </cell>
          <cell r="BD40">
            <v>2</v>
          </cell>
          <cell r="BE40">
            <v>2</v>
          </cell>
          <cell r="BF40">
            <v>2</v>
          </cell>
          <cell r="BG40">
            <v>2</v>
          </cell>
          <cell r="BH40">
            <v>3</v>
          </cell>
          <cell r="BI40">
            <v>3</v>
          </cell>
          <cell r="BJ40">
            <v>3</v>
          </cell>
          <cell r="BK40">
            <v>3</v>
          </cell>
          <cell r="BL40">
            <v>3</v>
          </cell>
          <cell r="BM40">
            <v>3</v>
          </cell>
          <cell r="BN40">
            <v>3</v>
          </cell>
          <cell r="BO40">
            <v>3</v>
          </cell>
          <cell r="BP40">
            <v>3</v>
          </cell>
          <cell r="BQ40">
            <v>3</v>
          </cell>
          <cell r="BR40">
            <v>3</v>
          </cell>
          <cell r="BS40">
            <v>3</v>
          </cell>
          <cell r="BT40">
            <v>3</v>
          </cell>
          <cell r="BU40">
            <v>3</v>
          </cell>
          <cell r="BV40">
            <v>3</v>
          </cell>
          <cell r="BW40">
            <v>3</v>
          </cell>
          <cell r="BX40">
            <v>3</v>
          </cell>
          <cell r="BY40">
            <v>3</v>
          </cell>
          <cell r="BZ40">
            <v>3</v>
          </cell>
          <cell r="CA40">
            <v>3</v>
          </cell>
          <cell r="CB40">
            <v>3</v>
          </cell>
          <cell r="CC40">
            <v>3</v>
          </cell>
          <cell r="CD40">
            <v>3</v>
          </cell>
          <cell r="CE40">
            <v>3</v>
          </cell>
          <cell r="CF40">
            <v>3</v>
          </cell>
          <cell r="CG40">
            <v>3</v>
          </cell>
          <cell r="CH40">
            <v>3</v>
          </cell>
          <cell r="CI40">
            <v>3</v>
          </cell>
          <cell r="CJ40">
            <v>3</v>
          </cell>
          <cell r="CK40">
            <v>3</v>
          </cell>
          <cell r="CL40">
            <v>3</v>
          </cell>
          <cell r="CM40">
            <v>3</v>
          </cell>
          <cell r="CN40">
            <v>3</v>
          </cell>
          <cell r="CO40">
            <v>3</v>
          </cell>
          <cell r="CP40">
            <v>3</v>
          </cell>
          <cell r="CQ40">
            <v>3</v>
          </cell>
          <cell r="CR40">
            <v>3</v>
          </cell>
          <cell r="CS40">
            <v>3</v>
          </cell>
          <cell r="CT40">
            <v>3</v>
          </cell>
          <cell r="CU40">
            <v>3</v>
          </cell>
          <cell r="CV40">
            <v>3</v>
          </cell>
          <cell r="CW40">
            <v>3</v>
          </cell>
          <cell r="CX40">
            <v>3</v>
          </cell>
          <cell r="CY40">
            <v>3</v>
          </cell>
          <cell r="CZ40">
            <v>3</v>
          </cell>
          <cell r="DA40">
            <v>4</v>
          </cell>
          <cell r="DB40">
            <v>4</v>
          </cell>
          <cell r="DC40">
            <v>4</v>
          </cell>
          <cell r="DD40">
            <v>4</v>
          </cell>
          <cell r="DE40">
            <v>4</v>
          </cell>
          <cell r="DF40">
            <v>4</v>
          </cell>
          <cell r="DG40">
            <v>4</v>
          </cell>
          <cell r="DH40">
            <v>4</v>
          </cell>
          <cell r="DI40">
            <v>4</v>
          </cell>
          <cell r="DJ40">
            <v>4</v>
          </cell>
          <cell r="DK40">
            <v>4</v>
          </cell>
          <cell r="DL40">
            <v>4</v>
          </cell>
          <cell r="DM40">
            <v>4</v>
          </cell>
          <cell r="DN40">
            <v>4</v>
          </cell>
          <cell r="DO40">
            <v>4</v>
          </cell>
          <cell r="DP40">
            <v>4</v>
          </cell>
          <cell r="DQ40">
            <v>4</v>
          </cell>
          <cell r="DR40">
            <v>4</v>
          </cell>
          <cell r="DS40">
            <v>4</v>
          </cell>
          <cell r="DT40">
            <v>4</v>
          </cell>
          <cell r="DU40">
            <v>4</v>
          </cell>
          <cell r="DV40">
            <v>4</v>
          </cell>
          <cell r="DW40">
            <v>4</v>
          </cell>
          <cell r="DX40">
            <v>4</v>
          </cell>
          <cell r="DY40">
            <v>5</v>
          </cell>
          <cell r="DZ40">
            <v>5</v>
          </cell>
          <cell r="EA40">
            <v>5</v>
          </cell>
          <cell r="EB40">
            <v>5</v>
          </cell>
          <cell r="EC40">
            <v>5</v>
          </cell>
          <cell r="ED40">
            <v>5</v>
          </cell>
          <cell r="EE40">
            <v>5</v>
          </cell>
          <cell r="EF40">
            <v>5</v>
          </cell>
          <cell r="EG40">
            <v>5</v>
          </cell>
          <cell r="EH40">
            <v>5</v>
          </cell>
          <cell r="EI40">
            <v>5</v>
          </cell>
          <cell r="EJ40">
            <v>5</v>
          </cell>
          <cell r="EK40">
            <v>5</v>
          </cell>
          <cell r="EL40">
            <v>5</v>
          </cell>
          <cell r="EM40">
            <v>5</v>
          </cell>
          <cell r="EN40">
            <v>5</v>
          </cell>
          <cell r="EO40">
            <v>5</v>
          </cell>
          <cell r="EP40">
            <v>5</v>
          </cell>
          <cell r="EQ40">
            <v>5</v>
          </cell>
          <cell r="ER40">
            <v>5</v>
          </cell>
          <cell r="ES40">
            <v>5</v>
          </cell>
          <cell r="ET40">
            <v>5</v>
          </cell>
          <cell r="EU40">
            <v>5</v>
          </cell>
          <cell r="EV40">
            <v>5</v>
          </cell>
          <cell r="EW40">
            <v>6</v>
          </cell>
          <cell r="EX40">
            <v>6</v>
          </cell>
          <cell r="EY40">
            <v>6</v>
          </cell>
          <cell r="EZ40">
            <v>6</v>
          </cell>
          <cell r="FA40">
            <v>6</v>
          </cell>
          <cell r="FB40">
            <v>6</v>
          </cell>
          <cell r="FC40">
            <v>6</v>
          </cell>
          <cell r="FD40">
            <v>6</v>
          </cell>
          <cell r="FE40">
            <v>6</v>
          </cell>
          <cell r="FF40">
            <v>6</v>
          </cell>
          <cell r="FG40">
            <v>6</v>
          </cell>
          <cell r="FH40">
            <v>6</v>
          </cell>
        </row>
        <row r="41">
          <cell r="D41" t="str">
            <v>FTS-11 Non-Residential</v>
          </cell>
          <cell r="E41" t="str">
            <v>Non-Residential</v>
          </cell>
          <cell r="F41" t="str">
            <v>CFG</v>
          </cell>
          <cell r="G41" t="str">
            <v>FTS-11</v>
          </cell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U41">
            <v>5</v>
          </cell>
          <cell r="V41">
            <v>5</v>
          </cell>
          <cell r="W41">
            <v>6</v>
          </cell>
          <cell r="X41">
            <v>6</v>
          </cell>
          <cell r="Y41">
            <v>3</v>
          </cell>
          <cell r="Z41">
            <v>3</v>
          </cell>
          <cell r="AA41">
            <v>3</v>
          </cell>
          <cell r="AB41">
            <v>3</v>
          </cell>
          <cell r="AC41">
            <v>3</v>
          </cell>
          <cell r="AD41">
            <v>3</v>
          </cell>
          <cell r="AE41">
            <v>3</v>
          </cell>
          <cell r="AF41">
            <v>3</v>
          </cell>
          <cell r="AG41">
            <v>3</v>
          </cell>
          <cell r="AH41">
            <v>4</v>
          </cell>
          <cell r="AI41">
            <v>4</v>
          </cell>
          <cell r="AJ41">
            <v>5</v>
          </cell>
          <cell r="AK41">
            <v>5</v>
          </cell>
          <cell r="AL41">
            <v>5</v>
          </cell>
          <cell r="AM41">
            <v>5</v>
          </cell>
          <cell r="AN41">
            <v>5</v>
          </cell>
          <cell r="AO41">
            <v>5</v>
          </cell>
          <cell r="AP41">
            <v>5</v>
          </cell>
          <cell r="AQ41">
            <v>5</v>
          </cell>
          <cell r="AR41">
            <v>5</v>
          </cell>
          <cell r="AS41">
            <v>5</v>
          </cell>
          <cell r="AT41">
            <v>5</v>
          </cell>
          <cell r="AU41">
            <v>5</v>
          </cell>
          <cell r="AV41">
            <v>1</v>
          </cell>
          <cell r="AW41">
            <v>1</v>
          </cell>
          <cell r="AX41">
            <v>1</v>
          </cell>
          <cell r="AY41">
            <v>1</v>
          </cell>
          <cell r="AZ41">
            <v>1</v>
          </cell>
          <cell r="BA41">
            <v>1</v>
          </cell>
          <cell r="BB41">
            <v>1</v>
          </cell>
          <cell r="BC41">
            <v>1</v>
          </cell>
          <cell r="BD41">
            <v>1</v>
          </cell>
          <cell r="BE41">
            <v>1</v>
          </cell>
          <cell r="BF41">
            <v>1</v>
          </cell>
          <cell r="BG41">
            <v>1</v>
          </cell>
          <cell r="BH41">
            <v>2</v>
          </cell>
          <cell r="BI41">
            <v>2</v>
          </cell>
          <cell r="BJ41">
            <v>2</v>
          </cell>
          <cell r="BK41">
            <v>2</v>
          </cell>
          <cell r="BL41">
            <v>2</v>
          </cell>
          <cell r="BM41">
            <v>2</v>
          </cell>
          <cell r="BN41">
            <v>2</v>
          </cell>
          <cell r="BO41">
            <v>2</v>
          </cell>
          <cell r="BP41">
            <v>2</v>
          </cell>
          <cell r="BQ41">
            <v>2</v>
          </cell>
          <cell r="BR41">
            <v>2</v>
          </cell>
          <cell r="BS41">
            <v>2</v>
          </cell>
          <cell r="BT41">
            <v>1</v>
          </cell>
          <cell r="BU41">
            <v>1</v>
          </cell>
          <cell r="BV41">
            <v>1</v>
          </cell>
          <cell r="BW41">
            <v>1</v>
          </cell>
          <cell r="BX41">
            <v>1</v>
          </cell>
          <cell r="BY41">
            <v>1</v>
          </cell>
          <cell r="BZ41">
            <v>1</v>
          </cell>
          <cell r="CA41">
            <v>1</v>
          </cell>
          <cell r="CB41">
            <v>1</v>
          </cell>
          <cell r="CC41">
            <v>1</v>
          </cell>
          <cell r="CD41">
            <v>1</v>
          </cell>
          <cell r="CE41">
            <v>1</v>
          </cell>
          <cell r="CF41">
            <v>1</v>
          </cell>
          <cell r="CG41">
            <v>1</v>
          </cell>
          <cell r="CH41">
            <v>1</v>
          </cell>
          <cell r="CI41">
            <v>1</v>
          </cell>
          <cell r="CJ41">
            <v>1</v>
          </cell>
          <cell r="CK41">
            <v>1</v>
          </cell>
          <cell r="CL41">
            <v>1</v>
          </cell>
          <cell r="CM41">
            <v>1</v>
          </cell>
          <cell r="CN41">
            <v>1</v>
          </cell>
          <cell r="CO41">
            <v>1</v>
          </cell>
          <cell r="CP41">
            <v>1</v>
          </cell>
          <cell r="CQ41">
            <v>1</v>
          </cell>
          <cell r="CR41">
            <v>1</v>
          </cell>
          <cell r="CS41">
            <v>1</v>
          </cell>
          <cell r="CT41">
            <v>1</v>
          </cell>
          <cell r="CU41">
            <v>1</v>
          </cell>
          <cell r="CV41">
            <v>1</v>
          </cell>
          <cell r="CW41">
            <v>1</v>
          </cell>
          <cell r="CX41">
            <v>2</v>
          </cell>
          <cell r="CY41">
            <v>2</v>
          </cell>
          <cell r="CZ41">
            <v>2</v>
          </cell>
          <cell r="DA41">
            <v>2</v>
          </cell>
          <cell r="DB41">
            <v>2</v>
          </cell>
          <cell r="DC41">
            <v>2</v>
          </cell>
          <cell r="DD41">
            <v>2</v>
          </cell>
          <cell r="DE41">
            <v>2</v>
          </cell>
          <cell r="DF41">
            <v>2</v>
          </cell>
          <cell r="DG41">
            <v>3</v>
          </cell>
          <cell r="DH41">
            <v>3</v>
          </cell>
          <cell r="DI41">
            <v>3</v>
          </cell>
          <cell r="DJ41">
            <v>3</v>
          </cell>
          <cell r="DK41">
            <v>3</v>
          </cell>
          <cell r="DL41">
            <v>3</v>
          </cell>
          <cell r="DM41">
            <v>3</v>
          </cell>
          <cell r="DN41">
            <v>3</v>
          </cell>
          <cell r="DO41">
            <v>3</v>
          </cell>
          <cell r="DP41">
            <v>3</v>
          </cell>
          <cell r="DQ41">
            <v>3</v>
          </cell>
          <cell r="DR41">
            <v>3</v>
          </cell>
          <cell r="DS41">
            <v>3</v>
          </cell>
          <cell r="DT41">
            <v>3</v>
          </cell>
          <cell r="DU41">
            <v>3</v>
          </cell>
          <cell r="DV41">
            <v>3</v>
          </cell>
          <cell r="DW41">
            <v>3</v>
          </cell>
          <cell r="DX41">
            <v>3</v>
          </cell>
          <cell r="DY41">
            <v>3</v>
          </cell>
          <cell r="DZ41">
            <v>3</v>
          </cell>
          <cell r="EA41">
            <v>3</v>
          </cell>
          <cell r="EB41">
            <v>3</v>
          </cell>
          <cell r="EC41">
            <v>3</v>
          </cell>
          <cell r="ED41">
            <v>3</v>
          </cell>
          <cell r="EE41">
            <v>3</v>
          </cell>
          <cell r="EF41">
            <v>3</v>
          </cell>
          <cell r="EG41">
            <v>3</v>
          </cell>
          <cell r="EH41">
            <v>3</v>
          </cell>
          <cell r="EI41">
            <v>3</v>
          </cell>
          <cell r="EJ41">
            <v>3</v>
          </cell>
          <cell r="EK41">
            <v>3</v>
          </cell>
          <cell r="EL41">
            <v>3</v>
          </cell>
          <cell r="EM41">
            <v>3</v>
          </cell>
          <cell r="EN41">
            <v>3</v>
          </cell>
          <cell r="EO41">
            <v>3</v>
          </cell>
          <cell r="EP41">
            <v>3</v>
          </cell>
          <cell r="EQ41">
            <v>3</v>
          </cell>
          <cell r="ER41">
            <v>3</v>
          </cell>
          <cell r="ES41">
            <v>3</v>
          </cell>
          <cell r="ET41">
            <v>3</v>
          </cell>
          <cell r="EU41">
            <v>3</v>
          </cell>
          <cell r="EV41">
            <v>3</v>
          </cell>
          <cell r="EW41">
            <v>3</v>
          </cell>
          <cell r="EX41">
            <v>3</v>
          </cell>
          <cell r="EY41">
            <v>3</v>
          </cell>
          <cell r="EZ41">
            <v>3</v>
          </cell>
          <cell r="FA41">
            <v>3</v>
          </cell>
          <cell r="FB41">
            <v>3</v>
          </cell>
          <cell r="FC41">
            <v>3</v>
          </cell>
          <cell r="FD41">
            <v>3</v>
          </cell>
          <cell r="FE41">
            <v>3</v>
          </cell>
          <cell r="FF41">
            <v>3</v>
          </cell>
          <cell r="FG41">
            <v>3</v>
          </cell>
          <cell r="FH41">
            <v>3</v>
          </cell>
        </row>
        <row r="42">
          <cell r="D42" t="str">
            <v>FTS-12 Non-Residential</v>
          </cell>
          <cell r="E42" t="str">
            <v>Non-Residential</v>
          </cell>
          <cell r="F42" t="str">
            <v>CFG</v>
          </cell>
          <cell r="G42" t="str">
            <v>FTS-12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U42">
            <v>2</v>
          </cell>
          <cell r="V42">
            <v>2</v>
          </cell>
          <cell r="W42">
            <v>2</v>
          </cell>
          <cell r="X42">
            <v>2</v>
          </cell>
          <cell r="Y42">
            <v>3</v>
          </cell>
          <cell r="Z42">
            <v>3</v>
          </cell>
          <cell r="AA42">
            <v>3</v>
          </cell>
          <cell r="AB42">
            <v>3</v>
          </cell>
          <cell r="AC42">
            <v>3</v>
          </cell>
          <cell r="AD42">
            <v>3</v>
          </cell>
          <cell r="AE42">
            <v>3</v>
          </cell>
          <cell r="AF42">
            <v>3</v>
          </cell>
          <cell r="AG42">
            <v>3</v>
          </cell>
          <cell r="AH42">
            <v>3</v>
          </cell>
          <cell r="AI42">
            <v>3</v>
          </cell>
          <cell r="AJ42">
            <v>3</v>
          </cell>
          <cell r="AK42">
            <v>3</v>
          </cell>
          <cell r="AL42">
            <v>3</v>
          </cell>
          <cell r="AM42">
            <v>3</v>
          </cell>
          <cell r="AN42">
            <v>3</v>
          </cell>
          <cell r="AO42">
            <v>3</v>
          </cell>
          <cell r="AP42">
            <v>3</v>
          </cell>
          <cell r="AQ42">
            <v>3</v>
          </cell>
          <cell r="AR42">
            <v>3</v>
          </cell>
          <cell r="AS42">
            <v>3</v>
          </cell>
          <cell r="AT42">
            <v>3</v>
          </cell>
          <cell r="AU42">
            <v>3</v>
          </cell>
          <cell r="AV42">
            <v>5</v>
          </cell>
          <cell r="AW42">
            <v>5</v>
          </cell>
          <cell r="AX42">
            <v>5</v>
          </cell>
          <cell r="AY42">
            <v>5</v>
          </cell>
          <cell r="AZ42">
            <v>5</v>
          </cell>
          <cell r="BA42">
            <v>5</v>
          </cell>
          <cell r="BB42">
            <v>5</v>
          </cell>
          <cell r="BC42">
            <v>5</v>
          </cell>
          <cell r="BD42">
            <v>5</v>
          </cell>
          <cell r="BE42">
            <v>5</v>
          </cell>
          <cell r="BF42">
            <v>5</v>
          </cell>
          <cell r="BG42">
            <v>5</v>
          </cell>
          <cell r="BH42">
            <v>4</v>
          </cell>
          <cell r="BI42">
            <v>4</v>
          </cell>
          <cell r="BJ42">
            <v>4</v>
          </cell>
          <cell r="BK42">
            <v>4</v>
          </cell>
          <cell r="BL42">
            <v>4</v>
          </cell>
          <cell r="BM42">
            <v>4</v>
          </cell>
          <cell r="BN42">
            <v>4</v>
          </cell>
          <cell r="BO42">
            <v>4</v>
          </cell>
          <cell r="BP42">
            <v>4</v>
          </cell>
          <cell r="BQ42">
            <v>4</v>
          </cell>
          <cell r="BR42">
            <v>4</v>
          </cell>
          <cell r="BS42">
            <v>4</v>
          </cell>
          <cell r="BT42">
            <v>4</v>
          </cell>
          <cell r="BU42">
            <v>5</v>
          </cell>
          <cell r="BV42">
            <v>5</v>
          </cell>
          <cell r="BW42">
            <v>5</v>
          </cell>
          <cell r="BX42">
            <v>5</v>
          </cell>
          <cell r="BY42">
            <v>5</v>
          </cell>
          <cell r="BZ42">
            <v>5</v>
          </cell>
          <cell r="CA42">
            <v>5</v>
          </cell>
          <cell r="CB42">
            <v>5</v>
          </cell>
          <cell r="CC42">
            <v>5</v>
          </cell>
          <cell r="CD42">
            <v>5</v>
          </cell>
          <cell r="CE42">
            <v>5</v>
          </cell>
          <cell r="CF42">
            <v>5</v>
          </cell>
          <cell r="CG42">
            <v>5</v>
          </cell>
          <cell r="CH42">
            <v>5</v>
          </cell>
          <cell r="CI42">
            <v>5</v>
          </cell>
          <cell r="CJ42">
            <v>5</v>
          </cell>
          <cell r="CK42">
            <v>5</v>
          </cell>
          <cell r="CL42">
            <v>5</v>
          </cell>
          <cell r="CM42">
            <v>5</v>
          </cell>
          <cell r="CN42">
            <v>5</v>
          </cell>
          <cell r="CO42">
            <v>5</v>
          </cell>
          <cell r="CP42">
            <v>5</v>
          </cell>
          <cell r="CQ42">
            <v>5</v>
          </cell>
          <cell r="CR42">
            <v>5</v>
          </cell>
          <cell r="CS42">
            <v>5</v>
          </cell>
          <cell r="CT42">
            <v>5</v>
          </cell>
          <cell r="CU42">
            <v>5</v>
          </cell>
          <cell r="CV42">
            <v>5</v>
          </cell>
          <cell r="CW42">
            <v>5</v>
          </cell>
          <cell r="CX42">
            <v>5</v>
          </cell>
          <cell r="CY42">
            <v>5</v>
          </cell>
          <cell r="CZ42">
            <v>5</v>
          </cell>
          <cell r="DA42">
            <v>5</v>
          </cell>
          <cell r="DB42">
            <v>5</v>
          </cell>
          <cell r="DC42">
            <v>5</v>
          </cell>
          <cell r="DD42">
            <v>5</v>
          </cell>
          <cell r="DE42">
            <v>5</v>
          </cell>
          <cell r="DF42">
            <v>5</v>
          </cell>
          <cell r="DG42">
            <v>5</v>
          </cell>
          <cell r="DH42">
            <v>5</v>
          </cell>
          <cell r="DI42">
            <v>5</v>
          </cell>
          <cell r="DJ42">
            <v>5</v>
          </cell>
          <cell r="DK42">
            <v>5</v>
          </cell>
          <cell r="DL42">
            <v>5</v>
          </cell>
          <cell r="DM42">
            <v>5</v>
          </cell>
          <cell r="DN42">
            <v>5</v>
          </cell>
          <cell r="DO42">
            <v>5</v>
          </cell>
          <cell r="DP42">
            <v>5</v>
          </cell>
          <cell r="DQ42">
            <v>5</v>
          </cell>
          <cell r="DR42">
            <v>5</v>
          </cell>
          <cell r="DS42">
            <v>5</v>
          </cell>
          <cell r="DT42">
            <v>5</v>
          </cell>
          <cell r="DU42">
            <v>5</v>
          </cell>
          <cell r="DV42">
            <v>5</v>
          </cell>
          <cell r="DW42">
            <v>5</v>
          </cell>
          <cell r="DX42">
            <v>5</v>
          </cell>
          <cell r="DY42">
            <v>5</v>
          </cell>
          <cell r="DZ42">
            <v>5</v>
          </cell>
          <cell r="EA42">
            <v>5</v>
          </cell>
          <cell r="EB42">
            <v>5</v>
          </cell>
          <cell r="EC42">
            <v>5</v>
          </cell>
          <cell r="ED42">
            <v>5</v>
          </cell>
          <cell r="EE42">
            <v>5</v>
          </cell>
          <cell r="EF42">
            <v>5</v>
          </cell>
          <cell r="EG42">
            <v>5</v>
          </cell>
          <cell r="EH42">
            <v>5</v>
          </cell>
          <cell r="EI42">
            <v>5</v>
          </cell>
          <cell r="EJ42">
            <v>5</v>
          </cell>
          <cell r="EK42">
            <v>5</v>
          </cell>
          <cell r="EL42">
            <v>5</v>
          </cell>
          <cell r="EM42">
            <v>5</v>
          </cell>
          <cell r="EN42">
            <v>5</v>
          </cell>
          <cell r="EO42">
            <v>5</v>
          </cell>
          <cell r="EP42">
            <v>5</v>
          </cell>
          <cell r="EQ42">
            <v>5</v>
          </cell>
          <cell r="ER42">
            <v>5</v>
          </cell>
          <cell r="ES42">
            <v>5</v>
          </cell>
          <cell r="ET42">
            <v>5</v>
          </cell>
          <cell r="EU42">
            <v>5</v>
          </cell>
          <cell r="EV42">
            <v>5</v>
          </cell>
          <cell r="EW42">
            <v>5</v>
          </cell>
          <cell r="EX42">
            <v>5</v>
          </cell>
          <cell r="EY42">
            <v>5</v>
          </cell>
          <cell r="EZ42">
            <v>5</v>
          </cell>
          <cell r="FA42">
            <v>5</v>
          </cell>
          <cell r="FB42">
            <v>5</v>
          </cell>
          <cell r="FC42">
            <v>5</v>
          </cell>
          <cell r="FD42">
            <v>5</v>
          </cell>
          <cell r="FE42">
            <v>5</v>
          </cell>
          <cell r="FF42">
            <v>5</v>
          </cell>
          <cell r="FG42">
            <v>5</v>
          </cell>
          <cell r="FH42">
            <v>5</v>
          </cell>
        </row>
        <row r="43">
          <cell r="D43" t="str">
            <v>FTS-NGV Non-Residential</v>
          </cell>
          <cell r="E43" t="str">
            <v>Non-Residential</v>
          </cell>
          <cell r="F43" t="str">
            <v>CFG</v>
          </cell>
          <cell r="G43" t="str">
            <v>FTS-NGV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U43">
            <v>1</v>
          </cell>
          <cell r="V43">
            <v>1</v>
          </cell>
          <cell r="W43">
            <v>1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  <cell r="AC43">
            <v>1</v>
          </cell>
          <cell r="AD43">
            <v>1</v>
          </cell>
          <cell r="AE43">
            <v>1</v>
          </cell>
          <cell r="AF43">
            <v>1</v>
          </cell>
          <cell r="AG43">
            <v>1</v>
          </cell>
          <cell r="AH43">
            <v>1</v>
          </cell>
          <cell r="AI43">
            <v>1</v>
          </cell>
          <cell r="AJ43">
            <v>1</v>
          </cell>
          <cell r="AK43">
            <v>1</v>
          </cell>
          <cell r="AL43">
            <v>1</v>
          </cell>
          <cell r="AM43">
            <v>1</v>
          </cell>
          <cell r="AN43">
            <v>1</v>
          </cell>
          <cell r="AO43">
            <v>1</v>
          </cell>
          <cell r="AP43">
            <v>1</v>
          </cell>
          <cell r="AQ43">
            <v>1</v>
          </cell>
          <cell r="AR43">
            <v>1</v>
          </cell>
          <cell r="AS43">
            <v>1</v>
          </cell>
          <cell r="AT43">
            <v>1</v>
          </cell>
          <cell r="AU43">
            <v>1</v>
          </cell>
          <cell r="AV43">
            <v>1</v>
          </cell>
          <cell r="AW43">
            <v>1</v>
          </cell>
          <cell r="AX43">
            <v>1</v>
          </cell>
          <cell r="AY43">
            <v>1</v>
          </cell>
          <cell r="AZ43">
            <v>1</v>
          </cell>
          <cell r="BA43">
            <v>0</v>
          </cell>
          <cell r="BB43">
            <v>0</v>
          </cell>
          <cell r="BC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Q43">
            <v>0</v>
          </cell>
          <cell r="BR43">
            <v>0</v>
          </cell>
          <cell r="BT43">
            <v>1</v>
          </cell>
          <cell r="BU43">
            <v>1</v>
          </cell>
          <cell r="BV43">
            <v>1</v>
          </cell>
          <cell r="BW43">
            <v>1</v>
          </cell>
          <cell r="BX43">
            <v>1</v>
          </cell>
          <cell r="BY43">
            <v>1</v>
          </cell>
          <cell r="BZ43">
            <v>1</v>
          </cell>
          <cell r="CA43">
            <v>1</v>
          </cell>
          <cell r="CB43">
            <v>1</v>
          </cell>
          <cell r="CC43">
            <v>1</v>
          </cell>
          <cell r="CD43">
            <v>1</v>
          </cell>
          <cell r="CE43">
            <v>1</v>
          </cell>
          <cell r="CF43">
            <v>1</v>
          </cell>
          <cell r="CG43">
            <v>1</v>
          </cell>
          <cell r="CH43">
            <v>1</v>
          </cell>
          <cell r="CI43">
            <v>1</v>
          </cell>
          <cell r="CJ43">
            <v>1</v>
          </cell>
          <cell r="CK43">
            <v>1</v>
          </cell>
          <cell r="CL43">
            <v>1</v>
          </cell>
          <cell r="CM43">
            <v>1</v>
          </cell>
          <cell r="CN43">
            <v>1</v>
          </cell>
          <cell r="CO43">
            <v>1</v>
          </cell>
          <cell r="CP43">
            <v>1</v>
          </cell>
          <cell r="CQ43">
            <v>1</v>
          </cell>
          <cell r="CR43">
            <v>1</v>
          </cell>
          <cell r="CS43">
            <v>1</v>
          </cell>
          <cell r="CT43">
            <v>1</v>
          </cell>
          <cell r="CU43">
            <v>1</v>
          </cell>
          <cell r="CV43">
            <v>1</v>
          </cell>
          <cell r="CW43">
            <v>1</v>
          </cell>
          <cell r="CX43">
            <v>1</v>
          </cell>
          <cell r="CY43">
            <v>1</v>
          </cell>
          <cell r="CZ43">
            <v>1</v>
          </cell>
          <cell r="DA43">
            <v>1</v>
          </cell>
          <cell r="DB43">
            <v>1</v>
          </cell>
          <cell r="DC43">
            <v>1</v>
          </cell>
          <cell r="DD43">
            <v>1</v>
          </cell>
          <cell r="DE43">
            <v>1</v>
          </cell>
          <cell r="DF43">
            <v>1</v>
          </cell>
          <cell r="DG43">
            <v>1</v>
          </cell>
          <cell r="DH43">
            <v>1</v>
          </cell>
          <cell r="DI43">
            <v>1</v>
          </cell>
          <cell r="DJ43">
            <v>1</v>
          </cell>
          <cell r="DK43">
            <v>1</v>
          </cell>
          <cell r="DL43">
            <v>1</v>
          </cell>
          <cell r="DM43">
            <v>1</v>
          </cell>
          <cell r="DN43">
            <v>1</v>
          </cell>
          <cell r="DO43">
            <v>1</v>
          </cell>
          <cell r="DP43">
            <v>1</v>
          </cell>
          <cell r="DQ43">
            <v>1</v>
          </cell>
          <cell r="DR43">
            <v>1</v>
          </cell>
          <cell r="DS43">
            <v>1</v>
          </cell>
          <cell r="DT43">
            <v>1</v>
          </cell>
          <cell r="DU43">
            <v>1</v>
          </cell>
          <cell r="DV43">
            <v>1</v>
          </cell>
          <cell r="DW43">
            <v>1</v>
          </cell>
          <cell r="DX43">
            <v>1</v>
          </cell>
          <cell r="DY43">
            <v>1</v>
          </cell>
          <cell r="DZ43">
            <v>1</v>
          </cell>
          <cell r="EA43">
            <v>1</v>
          </cell>
          <cell r="EB43">
            <v>1</v>
          </cell>
          <cell r="EC43">
            <v>1</v>
          </cell>
          <cell r="ED43">
            <v>1</v>
          </cell>
          <cell r="EE43">
            <v>1</v>
          </cell>
          <cell r="EF43">
            <v>1</v>
          </cell>
          <cell r="EG43">
            <v>1</v>
          </cell>
          <cell r="EH43">
            <v>1</v>
          </cell>
          <cell r="EI43">
            <v>1</v>
          </cell>
          <cell r="EJ43">
            <v>1</v>
          </cell>
          <cell r="EK43">
            <v>1</v>
          </cell>
          <cell r="EL43">
            <v>1</v>
          </cell>
          <cell r="EM43">
            <v>1</v>
          </cell>
          <cell r="EN43">
            <v>1</v>
          </cell>
          <cell r="EO43">
            <v>1</v>
          </cell>
          <cell r="EP43">
            <v>1</v>
          </cell>
          <cell r="EQ43">
            <v>1</v>
          </cell>
          <cell r="ER43">
            <v>1</v>
          </cell>
          <cell r="ES43">
            <v>1</v>
          </cell>
          <cell r="ET43">
            <v>1</v>
          </cell>
          <cell r="EU43">
            <v>1</v>
          </cell>
          <cell r="EV43">
            <v>1</v>
          </cell>
          <cell r="EW43">
            <v>1</v>
          </cell>
          <cell r="EX43">
            <v>1</v>
          </cell>
          <cell r="EY43">
            <v>1</v>
          </cell>
          <cell r="EZ43">
            <v>1</v>
          </cell>
          <cell r="FA43">
            <v>1</v>
          </cell>
          <cell r="FB43">
            <v>1</v>
          </cell>
          <cell r="FC43">
            <v>1</v>
          </cell>
          <cell r="FD43">
            <v>1</v>
          </cell>
          <cell r="FE43">
            <v>1</v>
          </cell>
          <cell r="FF43">
            <v>1</v>
          </cell>
          <cell r="FG43">
            <v>1</v>
          </cell>
          <cell r="FH43">
            <v>1</v>
          </cell>
        </row>
        <row r="44">
          <cell r="D44" t="str">
            <v>FPU - GS - 1 Non-Residential</v>
          </cell>
          <cell r="E44" t="str">
            <v>Non-Residential</v>
          </cell>
          <cell r="F44" t="str">
            <v>FPU</v>
          </cell>
          <cell r="G44" t="str">
            <v>FPU - GS - 1</v>
          </cell>
          <cell r="I44">
            <v>15</v>
          </cell>
          <cell r="J44">
            <v>15</v>
          </cell>
          <cell r="K44">
            <v>15</v>
          </cell>
          <cell r="L44">
            <v>15</v>
          </cell>
          <cell r="M44">
            <v>15</v>
          </cell>
          <cell r="N44">
            <v>0.002</v>
          </cell>
          <cell r="O44">
            <v>-0.00761990138951138</v>
          </cell>
          <cell r="U44">
            <v>949</v>
          </cell>
          <cell r="V44">
            <v>949</v>
          </cell>
          <cell r="W44">
            <v>947</v>
          </cell>
          <cell r="X44">
            <v>948</v>
          </cell>
          <cell r="Y44">
            <v>941</v>
          </cell>
          <cell r="Z44">
            <v>937</v>
          </cell>
          <cell r="AA44">
            <v>935</v>
          </cell>
          <cell r="AB44">
            <v>942</v>
          </cell>
          <cell r="AC44">
            <v>927</v>
          </cell>
          <cell r="AD44">
            <v>929</v>
          </cell>
          <cell r="AE44">
            <v>941</v>
          </cell>
          <cell r="AF44">
            <v>939</v>
          </cell>
          <cell r="AG44">
            <v>931</v>
          </cell>
          <cell r="AH44">
            <v>930</v>
          </cell>
          <cell r="AI44">
            <v>931</v>
          </cell>
          <cell r="AJ44">
            <v>932</v>
          </cell>
          <cell r="AK44">
            <v>931</v>
          </cell>
          <cell r="AL44">
            <v>927</v>
          </cell>
          <cell r="AM44">
            <v>934</v>
          </cell>
          <cell r="AN44">
            <v>940</v>
          </cell>
          <cell r="AO44">
            <v>931</v>
          </cell>
          <cell r="AP44">
            <v>930</v>
          </cell>
          <cell r="AQ44">
            <v>930</v>
          </cell>
          <cell r="AR44">
            <v>940</v>
          </cell>
          <cell r="AS44">
            <v>936</v>
          </cell>
          <cell r="AT44">
            <v>948</v>
          </cell>
          <cell r="AU44">
            <v>943</v>
          </cell>
          <cell r="AV44">
            <v>946</v>
          </cell>
          <cell r="AW44">
            <v>932</v>
          </cell>
          <cell r="AX44">
            <v>932</v>
          </cell>
          <cell r="AY44">
            <v>942</v>
          </cell>
          <cell r="AZ44">
            <v>926</v>
          </cell>
          <cell r="BA44">
            <v>927</v>
          </cell>
          <cell r="BB44">
            <v>945</v>
          </cell>
          <cell r="BC44">
            <v>928</v>
          </cell>
          <cell r="BD44">
            <v>924</v>
          </cell>
          <cell r="BE44">
            <v>924</v>
          </cell>
          <cell r="BF44">
            <v>914</v>
          </cell>
          <cell r="BG44">
            <v>911</v>
          </cell>
          <cell r="BH44">
            <v>918</v>
          </cell>
          <cell r="BI44">
            <v>905</v>
          </cell>
          <cell r="BJ44">
            <v>900</v>
          </cell>
          <cell r="BK44">
            <v>903</v>
          </cell>
          <cell r="BL44">
            <v>894</v>
          </cell>
          <cell r="BM44">
            <v>894</v>
          </cell>
          <cell r="BN44">
            <v>884</v>
          </cell>
          <cell r="BO44">
            <v>890</v>
          </cell>
          <cell r="BP44">
            <v>891</v>
          </cell>
          <cell r="BQ44">
            <v>889</v>
          </cell>
          <cell r="BR44">
            <v>888</v>
          </cell>
          <cell r="BS44">
            <v>888</v>
          </cell>
          <cell r="BT44">
            <v>894</v>
          </cell>
          <cell r="BU44">
            <v>888</v>
          </cell>
          <cell r="BV44">
            <v>887</v>
          </cell>
          <cell r="BW44">
            <v>888</v>
          </cell>
          <cell r="BX44">
            <v>885</v>
          </cell>
          <cell r="BY44">
            <v>890</v>
          </cell>
          <cell r="BZ44">
            <v>893</v>
          </cell>
          <cell r="CA44">
            <v>891</v>
          </cell>
          <cell r="CB44">
            <v>894</v>
          </cell>
          <cell r="CC44">
            <v>893</v>
          </cell>
          <cell r="CD44">
            <v>886</v>
          </cell>
          <cell r="CE44">
            <v>887</v>
          </cell>
          <cell r="CF44">
            <v>896</v>
          </cell>
          <cell r="CG44">
            <v>900</v>
          </cell>
          <cell r="CH44">
            <v>910</v>
          </cell>
          <cell r="CI44">
            <v>893</v>
          </cell>
          <cell r="CJ44">
            <v>883</v>
          </cell>
          <cell r="CK44">
            <v>892</v>
          </cell>
          <cell r="CL44">
            <v>894</v>
          </cell>
          <cell r="CM44">
            <v>893</v>
          </cell>
          <cell r="CN44">
            <v>886</v>
          </cell>
          <cell r="CO44">
            <v>889</v>
          </cell>
          <cell r="CP44">
            <v>886</v>
          </cell>
          <cell r="CQ44">
            <v>890</v>
          </cell>
          <cell r="CR44">
            <v>884</v>
          </cell>
          <cell r="CS44">
            <v>879</v>
          </cell>
          <cell r="CT44">
            <v>876</v>
          </cell>
          <cell r="CU44">
            <v>883</v>
          </cell>
          <cell r="CV44">
            <v>891</v>
          </cell>
          <cell r="CW44">
            <v>891</v>
          </cell>
          <cell r="CX44">
            <v>890</v>
          </cell>
          <cell r="CY44">
            <v>891</v>
          </cell>
          <cell r="CZ44">
            <v>890</v>
          </cell>
          <cell r="DA44">
            <v>904</v>
          </cell>
          <cell r="DB44">
            <v>899</v>
          </cell>
          <cell r="DC44">
            <v>899</v>
          </cell>
          <cell r="DD44">
            <v>907</v>
          </cell>
          <cell r="DE44">
            <v>904</v>
          </cell>
          <cell r="DF44">
            <v>908</v>
          </cell>
          <cell r="DG44">
            <v>901</v>
          </cell>
          <cell r="DH44">
            <v>894</v>
          </cell>
          <cell r="DI44">
            <v>901</v>
          </cell>
          <cell r="DJ44">
            <v>902</v>
          </cell>
          <cell r="DK44">
            <v>901</v>
          </cell>
          <cell r="DL44">
            <v>899</v>
          </cell>
          <cell r="DM44">
            <v>920</v>
          </cell>
          <cell r="DN44">
            <v>914</v>
          </cell>
          <cell r="DO44">
            <v>914</v>
          </cell>
          <cell r="DP44">
            <v>922</v>
          </cell>
          <cell r="DQ44">
            <v>921</v>
          </cell>
          <cell r="DR44">
            <v>926</v>
          </cell>
          <cell r="DS44">
            <v>916</v>
          </cell>
          <cell r="DT44">
            <v>908</v>
          </cell>
          <cell r="DU44">
            <v>915</v>
          </cell>
          <cell r="DV44">
            <v>916</v>
          </cell>
          <cell r="DW44">
            <v>915</v>
          </cell>
          <cell r="DX44">
            <v>912</v>
          </cell>
          <cell r="DY44">
            <v>936</v>
          </cell>
          <cell r="DZ44">
            <v>930</v>
          </cell>
          <cell r="EA44">
            <v>930</v>
          </cell>
          <cell r="EB44">
            <v>938</v>
          </cell>
          <cell r="EC44">
            <v>935</v>
          </cell>
          <cell r="ED44">
            <v>938</v>
          </cell>
          <cell r="EE44">
            <v>931</v>
          </cell>
          <cell r="EF44">
            <v>924</v>
          </cell>
          <cell r="EG44">
            <v>930</v>
          </cell>
          <cell r="EH44">
            <v>930</v>
          </cell>
          <cell r="EI44">
            <v>930</v>
          </cell>
          <cell r="EJ44">
            <v>928</v>
          </cell>
          <cell r="EK44">
            <v>950</v>
          </cell>
          <cell r="EL44">
            <v>944</v>
          </cell>
          <cell r="EM44">
            <v>944</v>
          </cell>
          <cell r="EN44">
            <v>952</v>
          </cell>
          <cell r="EO44">
            <v>950</v>
          </cell>
          <cell r="EP44">
            <v>954</v>
          </cell>
          <cell r="EQ44">
            <v>946</v>
          </cell>
          <cell r="ER44">
            <v>939</v>
          </cell>
          <cell r="ES44">
            <v>945</v>
          </cell>
          <cell r="ET44">
            <v>946</v>
          </cell>
          <cell r="EU44">
            <v>945</v>
          </cell>
          <cell r="EV44">
            <v>943</v>
          </cell>
          <cell r="EW44">
            <v>965</v>
          </cell>
          <cell r="EX44">
            <v>959</v>
          </cell>
          <cell r="EY44">
            <v>959</v>
          </cell>
          <cell r="EZ44">
            <v>968</v>
          </cell>
          <cell r="FA44">
            <v>965</v>
          </cell>
          <cell r="FB44">
            <v>970</v>
          </cell>
          <cell r="FC44">
            <v>961</v>
          </cell>
          <cell r="FD44">
            <v>953</v>
          </cell>
          <cell r="FE44">
            <v>960</v>
          </cell>
          <cell r="FF44">
            <v>960</v>
          </cell>
          <cell r="FG44">
            <v>960</v>
          </cell>
          <cell r="FH44">
            <v>957</v>
          </cell>
        </row>
        <row r="45">
          <cell r="D45" t="str">
            <v>FPU - GSTS - 1 Non-Residential</v>
          </cell>
          <cell r="E45" t="str">
            <v>Non-Residential</v>
          </cell>
          <cell r="F45" t="str">
            <v>FPU</v>
          </cell>
          <cell r="G45" t="str">
            <v>FPU - GSTS - 1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0.01</v>
          </cell>
          <cell r="O45">
            <v>0.00537923614846692</v>
          </cell>
          <cell r="U45">
            <v>214</v>
          </cell>
          <cell r="V45">
            <v>216</v>
          </cell>
          <cell r="W45">
            <v>218</v>
          </cell>
          <cell r="X45">
            <v>221</v>
          </cell>
          <cell r="Y45">
            <v>220</v>
          </cell>
          <cell r="Z45">
            <v>225</v>
          </cell>
          <cell r="AA45">
            <v>228</v>
          </cell>
          <cell r="AB45">
            <v>231</v>
          </cell>
          <cell r="AC45">
            <v>235</v>
          </cell>
          <cell r="AD45">
            <v>235</v>
          </cell>
          <cell r="AE45">
            <v>246</v>
          </cell>
          <cell r="AF45">
            <v>249</v>
          </cell>
          <cell r="AG45">
            <v>251</v>
          </cell>
          <cell r="AH45">
            <v>247</v>
          </cell>
          <cell r="AI45">
            <v>249</v>
          </cell>
          <cell r="AJ45">
            <v>252</v>
          </cell>
          <cell r="AK45">
            <v>255</v>
          </cell>
          <cell r="AL45">
            <v>256</v>
          </cell>
          <cell r="AM45">
            <v>254</v>
          </cell>
          <cell r="AN45">
            <v>259</v>
          </cell>
          <cell r="AO45">
            <v>257</v>
          </cell>
          <cell r="AP45">
            <v>254</v>
          </cell>
          <cell r="AQ45">
            <v>259</v>
          </cell>
          <cell r="AR45">
            <v>260</v>
          </cell>
          <cell r="AS45">
            <v>263</v>
          </cell>
          <cell r="AT45">
            <v>277</v>
          </cell>
          <cell r="AU45">
            <v>289</v>
          </cell>
          <cell r="AV45">
            <v>300</v>
          </cell>
          <cell r="AW45">
            <v>320</v>
          </cell>
          <cell r="AX45">
            <v>334</v>
          </cell>
          <cell r="AY45">
            <v>321</v>
          </cell>
          <cell r="AZ45">
            <v>319</v>
          </cell>
          <cell r="BA45">
            <v>327</v>
          </cell>
          <cell r="BB45">
            <v>328</v>
          </cell>
          <cell r="BC45">
            <v>333</v>
          </cell>
          <cell r="BD45">
            <v>335</v>
          </cell>
          <cell r="BE45">
            <v>342</v>
          </cell>
          <cell r="BF45">
            <v>357</v>
          </cell>
          <cell r="BG45">
            <v>357</v>
          </cell>
          <cell r="BH45">
            <v>345</v>
          </cell>
          <cell r="BI45">
            <v>348</v>
          </cell>
          <cell r="BJ45">
            <v>365</v>
          </cell>
          <cell r="BK45">
            <v>367</v>
          </cell>
          <cell r="BL45">
            <v>364</v>
          </cell>
          <cell r="BM45">
            <v>367</v>
          </cell>
          <cell r="BN45">
            <v>359</v>
          </cell>
          <cell r="BO45">
            <v>361</v>
          </cell>
          <cell r="BP45">
            <v>369</v>
          </cell>
          <cell r="BQ45">
            <v>362</v>
          </cell>
          <cell r="BR45">
            <v>364</v>
          </cell>
          <cell r="BS45">
            <v>359</v>
          </cell>
          <cell r="BT45">
            <v>372</v>
          </cell>
          <cell r="BU45">
            <v>354</v>
          </cell>
          <cell r="BV45">
            <v>359</v>
          </cell>
          <cell r="BW45">
            <v>362</v>
          </cell>
          <cell r="BX45">
            <v>364</v>
          </cell>
          <cell r="BY45">
            <v>361</v>
          </cell>
          <cell r="BZ45">
            <v>382</v>
          </cell>
          <cell r="CA45">
            <v>362</v>
          </cell>
          <cell r="CB45">
            <v>361</v>
          </cell>
          <cell r="CC45">
            <v>376</v>
          </cell>
          <cell r="CD45">
            <v>375</v>
          </cell>
          <cell r="CE45">
            <v>370</v>
          </cell>
          <cell r="CF45">
            <v>368</v>
          </cell>
          <cell r="CG45">
            <v>370</v>
          </cell>
          <cell r="CH45">
            <v>372</v>
          </cell>
          <cell r="CI45">
            <v>370</v>
          </cell>
          <cell r="CJ45">
            <v>376</v>
          </cell>
          <cell r="CK45">
            <v>375</v>
          </cell>
          <cell r="CL45">
            <v>373</v>
          </cell>
          <cell r="CM45">
            <v>371</v>
          </cell>
          <cell r="CN45">
            <v>369</v>
          </cell>
          <cell r="CO45">
            <v>365</v>
          </cell>
          <cell r="CP45">
            <v>370</v>
          </cell>
          <cell r="CQ45">
            <v>382</v>
          </cell>
          <cell r="CR45">
            <v>380</v>
          </cell>
          <cell r="CS45">
            <v>372</v>
          </cell>
          <cell r="CT45">
            <v>368</v>
          </cell>
          <cell r="CU45">
            <v>368</v>
          </cell>
          <cell r="CV45">
            <v>372</v>
          </cell>
          <cell r="CW45">
            <v>375</v>
          </cell>
          <cell r="CX45">
            <v>379</v>
          </cell>
          <cell r="CY45">
            <v>372</v>
          </cell>
          <cell r="CZ45">
            <v>374</v>
          </cell>
          <cell r="DA45">
            <v>372</v>
          </cell>
          <cell r="DB45">
            <v>374</v>
          </cell>
          <cell r="DC45">
            <v>370</v>
          </cell>
          <cell r="DD45">
            <v>374</v>
          </cell>
          <cell r="DE45">
            <v>367</v>
          </cell>
          <cell r="DF45">
            <v>372</v>
          </cell>
          <cell r="DG45">
            <v>372</v>
          </cell>
          <cell r="DH45">
            <v>376</v>
          </cell>
          <cell r="DI45">
            <v>374</v>
          </cell>
          <cell r="DJ45">
            <v>382</v>
          </cell>
          <cell r="DK45">
            <v>372</v>
          </cell>
          <cell r="DL45">
            <v>372</v>
          </cell>
          <cell r="DM45">
            <v>372</v>
          </cell>
          <cell r="DN45">
            <v>375</v>
          </cell>
          <cell r="DO45">
            <v>370</v>
          </cell>
          <cell r="DP45">
            <v>371</v>
          </cell>
          <cell r="DQ45">
            <v>368</v>
          </cell>
          <cell r="DR45">
            <v>373</v>
          </cell>
          <cell r="DS45">
            <v>373</v>
          </cell>
          <cell r="DT45">
            <v>376</v>
          </cell>
          <cell r="DU45">
            <v>375</v>
          </cell>
          <cell r="DV45">
            <v>379</v>
          </cell>
          <cell r="DW45">
            <v>372</v>
          </cell>
          <cell r="DX45">
            <v>372</v>
          </cell>
          <cell r="DY45">
            <v>371</v>
          </cell>
          <cell r="DZ45">
            <v>374</v>
          </cell>
          <cell r="EA45">
            <v>370</v>
          </cell>
          <cell r="EB45">
            <v>371</v>
          </cell>
          <cell r="EC45">
            <v>367</v>
          </cell>
          <cell r="ED45">
            <v>373</v>
          </cell>
          <cell r="EE45">
            <v>373</v>
          </cell>
          <cell r="EF45">
            <v>376</v>
          </cell>
          <cell r="EG45">
            <v>375</v>
          </cell>
          <cell r="EH45">
            <v>380</v>
          </cell>
          <cell r="EI45">
            <v>373</v>
          </cell>
          <cell r="EJ45">
            <v>373</v>
          </cell>
          <cell r="EK45">
            <v>372</v>
          </cell>
          <cell r="EL45">
            <v>374</v>
          </cell>
          <cell r="EM45">
            <v>370</v>
          </cell>
          <cell r="EN45">
            <v>372</v>
          </cell>
          <cell r="EO45">
            <v>367</v>
          </cell>
          <cell r="EP45">
            <v>372</v>
          </cell>
          <cell r="EQ45">
            <v>373</v>
          </cell>
          <cell r="ER45">
            <v>376</v>
          </cell>
          <cell r="ES45">
            <v>375</v>
          </cell>
          <cell r="ET45">
            <v>380</v>
          </cell>
          <cell r="EU45">
            <v>372</v>
          </cell>
          <cell r="EV45">
            <v>372</v>
          </cell>
          <cell r="EW45">
            <v>372</v>
          </cell>
          <cell r="EX45">
            <v>374</v>
          </cell>
          <cell r="EY45">
            <v>370</v>
          </cell>
          <cell r="EZ45">
            <v>371</v>
          </cell>
          <cell r="FA45">
            <v>367</v>
          </cell>
          <cell r="FB45">
            <v>373</v>
          </cell>
          <cell r="FC45">
            <v>373</v>
          </cell>
          <cell r="FD45">
            <v>376</v>
          </cell>
          <cell r="FE45">
            <v>375</v>
          </cell>
          <cell r="FF45">
            <v>380</v>
          </cell>
          <cell r="FG45">
            <v>372</v>
          </cell>
          <cell r="FH45">
            <v>372</v>
          </cell>
        </row>
        <row r="46">
          <cell r="D46" t="str">
            <v>FPU - GS - 2 Non-Residential</v>
          </cell>
          <cell r="E46" t="str">
            <v>Non-Residential</v>
          </cell>
          <cell r="F46" t="str">
            <v>FPU</v>
          </cell>
          <cell r="G46" t="str">
            <v>FPU - GS - 2</v>
          </cell>
          <cell r="I46">
            <v>18</v>
          </cell>
          <cell r="J46">
            <v>18</v>
          </cell>
          <cell r="K46">
            <v>18</v>
          </cell>
          <cell r="L46">
            <v>18</v>
          </cell>
          <cell r="M46">
            <v>18</v>
          </cell>
          <cell r="N46">
            <v>0</v>
          </cell>
          <cell r="U46">
            <v>2200</v>
          </cell>
          <cell r="V46">
            <v>2200</v>
          </cell>
          <cell r="W46">
            <v>2195</v>
          </cell>
          <cell r="X46">
            <v>2204</v>
          </cell>
          <cell r="Y46">
            <v>2208</v>
          </cell>
          <cell r="Z46">
            <v>2192</v>
          </cell>
          <cell r="AA46">
            <v>2197</v>
          </cell>
          <cell r="AB46">
            <v>2187</v>
          </cell>
          <cell r="AC46">
            <v>2197</v>
          </cell>
          <cell r="AD46">
            <v>2184</v>
          </cell>
          <cell r="AE46">
            <v>2207</v>
          </cell>
          <cell r="AF46">
            <v>2206</v>
          </cell>
          <cell r="AG46">
            <v>2220</v>
          </cell>
          <cell r="AH46">
            <v>2228</v>
          </cell>
          <cell r="AI46">
            <v>2238</v>
          </cell>
          <cell r="AJ46">
            <v>2250</v>
          </cell>
          <cell r="AK46">
            <v>2239</v>
          </cell>
          <cell r="AL46">
            <v>2226</v>
          </cell>
          <cell r="AM46">
            <v>2218</v>
          </cell>
          <cell r="AN46">
            <v>2188</v>
          </cell>
          <cell r="AO46">
            <v>2184</v>
          </cell>
          <cell r="AP46">
            <v>2180</v>
          </cell>
          <cell r="AQ46">
            <v>2183</v>
          </cell>
          <cell r="AR46">
            <v>2190</v>
          </cell>
          <cell r="AS46">
            <v>2189</v>
          </cell>
          <cell r="AT46">
            <v>2178</v>
          </cell>
          <cell r="AU46">
            <v>2166</v>
          </cell>
          <cell r="AV46">
            <v>2142</v>
          </cell>
          <cell r="AW46">
            <v>2123</v>
          </cell>
          <cell r="AX46">
            <v>2107</v>
          </cell>
          <cell r="AY46">
            <v>2100</v>
          </cell>
          <cell r="AZ46">
            <v>2098</v>
          </cell>
          <cell r="BA46">
            <v>2079</v>
          </cell>
          <cell r="BB46">
            <v>2046</v>
          </cell>
          <cell r="BC46">
            <v>2050</v>
          </cell>
          <cell r="BD46">
            <v>2068</v>
          </cell>
          <cell r="BE46">
            <v>2048</v>
          </cell>
          <cell r="BF46">
            <v>2044</v>
          </cell>
          <cell r="BG46">
            <v>2056</v>
          </cell>
          <cell r="BH46">
            <v>2059</v>
          </cell>
          <cell r="BI46">
            <v>2066</v>
          </cell>
          <cell r="BJ46">
            <v>2052</v>
          </cell>
          <cell r="BK46">
            <v>2053</v>
          </cell>
          <cell r="BL46">
            <v>2062</v>
          </cell>
          <cell r="BM46">
            <v>2065</v>
          </cell>
          <cell r="BN46">
            <v>2023</v>
          </cell>
          <cell r="BO46">
            <v>2032</v>
          </cell>
          <cell r="BP46">
            <v>2033</v>
          </cell>
          <cell r="BQ46">
            <v>2050</v>
          </cell>
          <cell r="BR46">
            <v>2062</v>
          </cell>
          <cell r="BS46">
            <v>2057</v>
          </cell>
          <cell r="BT46">
            <v>2077</v>
          </cell>
          <cell r="BU46">
            <v>2092</v>
          </cell>
          <cell r="BV46">
            <v>2095</v>
          </cell>
          <cell r="BW46">
            <v>2086</v>
          </cell>
          <cell r="BX46">
            <v>2098</v>
          </cell>
          <cell r="BY46">
            <v>2102</v>
          </cell>
          <cell r="BZ46">
            <v>2104</v>
          </cell>
          <cell r="CA46">
            <v>2120</v>
          </cell>
          <cell r="CB46">
            <v>2121</v>
          </cell>
          <cell r="CC46">
            <v>2132</v>
          </cell>
          <cell r="CD46">
            <v>2126</v>
          </cell>
          <cell r="CE46">
            <v>2135</v>
          </cell>
          <cell r="CF46">
            <v>2134</v>
          </cell>
          <cell r="CG46">
            <v>2106</v>
          </cell>
          <cell r="CH46">
            <v>2111</v>
          </cell>
          <cell r="CI46">
            <v>2143</v>
          </cell>
          <cell r="CJ46">
            <v>2138</v>
          </cell>
          <cell r="CK46">
            <v>2131</v>
          </cell>
          <cell r="CL46">
            <v>2145</v>
          </cell>
          <cell r="CM46">
            <v>2154</v>
          </cell>
          <cell r="CN46">
            <v>2161</v>
          </cell>
          <cell r="CO46">
            <v>2198</v>
          </cell>
          <cell r="CP46">
            <v>2195</v>
          </cell>
          <cell r="CQ46">
            <v>2193</v>
          </cell>
          <cell r="CR46">
            <v>2197</v>
          </cell>
          <cell r="CS46">
            <v>2197</v>
          </cell>
          <cell r="CT46">
            <v>2214</v>
          </cell>
          <cell r="CU46">
            <v>2199</v>
          </cell>
          <cell r="CV46">
            <v>2181</v>
          </cell>
          <cell r="CW46">
            <v>2180</v>
          </cell>
          <cell r="CX46">
            <v>2180</v>
          </cell>
          <cell r="CY46">
            <v>2180</v>
          </cell>
          <cell r="CZ46">
            <v>2183</v>
          </cell>
          <cell r="DA46">
            <v>2190</v>
          </cell>
          <cell r="DB46">
            <v>2192</v>
          </cell>
          <cell r="DC46">
            <v>2196</v>
          </cell>
          <cell r="DD46">
            <v>2205</v>
          </cell>
          <cell r="DE46">
            <v>2200</v>
          </cell>
          <cell r="DF46">
            <v>2202</v>
          </cell>
          <cell r="DG46">
            <v>2212</v>
          </cell>
          <cell r="DH46">
            <v>2217</v>
          </cell>
          <cell r="DI46">
            <v>2216</v>
          </cell>
          <cell r="DJ46">
            <v>2218</v>
          </cell>
          <cell r="DK46">
            <v>2231</v>
          </cell>
          <cell r="DL46">
            <v>2235</v>
          </cell>
          <cell r="DM46">
            <v>2215</v>
          </cell>
          <cell r="DN46">
            <v>2214</v>
          </cell>
          <cell r="DO46">
            <v>2220</v>
          </cell>
          <cell r="DP46">
            <v>2225</v>
          </cell>
          <cell r="DQ46">
            <v>2213</v>
          </cell>
          <cell r="DR46">
            <v>2215</v>
          </cell>
          <cell r="DS46">
            <v>2232</v>
          </cell>
          <cell r="DT46">
            <v>2234</v>
          </cell>
          <cell r="DU46">
            <v>2231</v>
          </cell>
          <cell r="DV46">
            <v>2234</v>
          </cell>
          <cell r="DW46">
            <v>2245</v>
          </cell>
          <cell r="DX46">
            <v>2250</v>
          </cell>
          <cell r="DY46">
            <v>2230</v>
          </cell>
          <cell r="DZ46">
            <v>2230</v>
          </cell>
          <cell r="EA46">
            <v>2235</v>
          </cell>
          <cell r="EB46">
            <v>2243</v>
          </cell>
          <cell r="EC46">
            <v>2236</v>
          </cell>
          <cell r="ED46">
            <v>2237</v>
          </cell>
          <cell r="EE46">
            <v>2249</v>
          </cell>
          <cell r="EF46">
            <v>2253</v>
          </cell>
          <cell r="EG46">
            <v>2252</v>
          </cell>
          <cell r="EH46">
            <v>2250</v>
          </cell>
          <cell r="EI46">
            <v>2262</v>
          </cell>
          <cell r="EJ46">
            <v>2266</v>
          </cell>
          <cell r="EK46">
            <v>2247</v>
          </cell>
          <cell r="EL46">
            <v>2248</v>
          </cell>
          <cell r="EM46">
            <v>2253</v>
          </cell>
          <cell r="EN46">
            <v>2260</v>
          </cell>
          <cell r="EO46">
            <v>2252</v>
          </cell>
          <cell r="EP46">
            <v>2254</v>
          </cell>
          <cell r="EQ46">
            <v>2267</v>
          </cell>
          <cell r="ER46">
            <v>2271</v>
          </cell>
          <cell r="ES46">
            <v>2269</v>
          </cell>
          <cell r="ET46">
            <v>2270</v>
          </cell>
          <cell r="EU46">
            <v>2282</v>
          </cell>
          <cell r="EV46">
            <v>2286</v>
          </cell>
          <cell r="EW46">
            <v>2266</v>
          </cell>
          <cell r="EX46">
            <v>2266</v>
          </cell>
          <cell r="EY46">
            <v>2272</v>
          </cell>
          <cell r="EZ46">
            <v>2279</v>
          </cell>
          <cell r="FA46">
            <v>2270</v>
          </cell>
          <cell r="FB46">
            <v>2271</v>
          </cell>
          <cell r="FC46">
            <v>2286</v>
          </cell>
          <cell r="FD46">
            <v>2289</v>
          </cell>
          <cell r="FE46">
            <v>2287</v>
          </cell>
          <cell r="FF46">
            <v>2287</v>
          </cell>
          <cell r="FG46">
            <v>2299</v>
          </cell>
          <cell r="FH46">
            <v>2304</v>
          </cell>
        </row>
        <row r="47">
          <cell r="D47" t="str">
            <v>FPU - GSTS - 2 Non-Residential</v>
          </cell>
          <cell r="E47" t="str">
            <v>Non-Residential</v>
          </cell>
          <cell r="F47" t="str">
            <v>FPU</v>
          </cell>
          <cell r="G47" t="str">
            <v>FPU - GSTS - 2</v>
          </cell>
          <cell r="I47">
            <v>60</v>
          </cell>
          <cell r="J47">
            <v>60</v>
          </cell>
          <cell r="K47">
            <v>60</v>
          </cell>
          <cell r="L47">
            <v>60</v>
          </cell>
          <cell r="M47">
            <v>60</v>
          </cell>
          <cell r="N47">
            <v>0.02</v>
          </cell>
          <cell r="O47">
            <v>0.0189982728842832</v>
          </cell>
          <cell r="U47">
            <v>342</v>
          </cell>
          <cell r="V47">
            <v>352</v>
          </cell>
          <cell r="W47">
            <v>362</v>
          </cell>
          <cell r="X47">
            <v>373</v>
          </cell>
          <cell r="Y47">
            <v>385</v>
          </cell>
          <cell r="Z47">
            <v>398</v>
          </cell>
          <cell r="AA47">
            <v>400</v>
          </cell>
          <cell r="AB47">
            <v>403</v>
          </cell>
          <cell r="AC47">
            <v>425</v>
          </cell>
          <cell r="AD47">
            <v>432</v>
          </cell>
          <cell r="AE47">
            <v>430</v>
          </cell>
          <cell r="AF47">
            <v>428</v>
          </cell>
          <cell r="AG47">
            <v>427</v>
          </cell>
          <cell r="AH47">
            <v>434</v>
          </cell>
          <cell r="AI47">
            <v>430</v>
          </cell>
          <cell r="AJ47">
            <v>434</v>
          </cell>
          <cell r="AK47">
            <v>444</v>
          </cell>
          <cell r="AL47">
            <v>455</v>
          </cell>
          <cell r="AM47">
            <v>477</v>
          </cell>
          <cell r="AN47">
            <v>491</v>
          </cell>
          <cell r="AO47">
            <v>508</v>
          </cell>
          <cell r="AP47">
            <v>519</v>
          </cell>
          <cell r="AQ47">
            <v>519</v>
          </cell>
          <cell r="AR47">
            <v>533</v>
          </cell>
          <cell r="AS47">
            <v>530</v>
          </cell>
          <cell r="AT47">
            <v>542</v>
          </cell>
          <cell r="AU47">
            <v>554</v>
          </cell>
          <cell r="AV47">
            <v>574</v>
          </cell>
          <cell r="AW47">
            <v>576</v>
          </cell>
          <cell r="AX47">
            <v>573</v>
          </cell>
          <cell r="AY47">
            <v>597</v>
          </cell>
          <cell r="AZ47">
            <v>616</v>
          </cell>
          <cell r="BA47">
            <v>629</v>
          </cell>
          <cell r="BB47">
            <v>632</v>
          </cell>
          <cell r="BC47">
            <v>637</v>
          </cell>
          <cell r="BD47">
            <v>647</v>
          </cell>
          <cell r="BE47">
            <v>656</v>
          </cell>
          <cell r="BF47">
            <v>656</v>
          </cell>
          <cell r="BG47">
            <v>666</v>
          </cell>
          <cell r="BH47">
            <v>681</v>
          </cell>
          <cell r="BI47">
            <v>685</v>
          </cell>
          <cell r="BJ47">
            <v>686</v>
          </cell>
          <cell r="BK47">
            <v>687</v>
          </cell>
          <cell r="BL47">
            <v>690</v>
          </cell>
          <cell r="BM47">
            <v>740</v>
          </cell>
          <cell r="BN47">
            <v>753</v>
          </cell>
          <cell r="BO47">
            <v>771</v>
          </cell>
          <cell r="BP47">
            <v>774</v>
          </cell>
          <cell r="BQ47">
            <v>780</v>
          </cell>
          <cell r="BR47">
            <v>779</v>
          </cell>
          <cell r="BS47">
            <v>784</v>
          </cell>
          <cell r="BT47">
            <v>776</v>
          </cell>
          <cell r="BU47">
            <v>788</v>
          </cell>
          <cell r="BV47">
            <v>783</v>
          </cell>
          <cell r="BW47">
            <v>793</v>
          </cell>
          <cell r="BX47">
            <v>791</v>
          </cell>
          <cell r="BY47">
            <v>794</v>
          </cell>
          <cell r="BZ47">
            <v>773</v>
          </cell>
          <cell r="CA47">
            <v>794</v>
          </cell>
          <cell r="CB47">
            <v>804</v>
          </cell>
          <cell r="CC47">
            <v>797</v>
          </cell>
          <cell r="CD47">
            <v>808</v>
          </cell>
          <cell r="CE47">
            <v>813</v>
          </cell>
          <cell r="CF47">
            <v>819</v>
          </cell>
          <cell r="CG47">
            <v>816</v>
          </cell>
          <cell r="CH47">
            <v>818</v>
          </cell>
          <cell r="CI47">
            <v>824</v>
          </cell>
          <cell r="CJ47">
            <v>817</v>
          </cell>
          <cell r="CK47">
            <v>820</v>
          </cell>
          <cell r="CL47">
            <v>828</v>
          </cell>
          <cell r="CM47">
            <v>828</v>
          </cell>
          <cell r="CN47">
            <v>829</v>
          </cell>
          <cell r="CO47">
            <v>828</v>
          </cell>
          <cell r="CP47">
            <v>825</v>
          </cell>
          <cell r="CQ47">
            <v>816</v>
          </cell>
          <cell r="CR47">
            <v>825</v>
          </cell>
          <cell r="CS47">
            <v>836</v>
          </cell>
          <cell r="CT47">
            <v>835</v>
          </cell>
          <cell r="CU47">
            <v>844</v>
          </cell>
          <cell r="CV47">
            <v>848</v>
          </cell>
          <cell r="CW47">
            <v>852</v>
          </cell>
          <cell r="CX47">
            <v>852</v>
          </cell>
          <cell r="CY47">
            <v>859</v>
          </cell>
          <cell r="CZ47">
            <v>859</v>
          </cell>
          <cell r="DA47">
            <v>881</v>
          </cell>
          <cell r="DB47">
            <v>885</v>
          </cell>
          <cell r="DC47">
            <v>891</v>
          </cell>
          <cell r="DD47">
            <v>892</v>
          </cell>
          <cell r="DE47">
            <v>897</v>
          </cell>
          <cell r="DF47">
            <v>896</v>
          </cell>
          <cell r="DG47">
            <v>903</v>
          </cell>
          <cell r="DH47">
            <v>900</v>
          </cell>
          <cell r="DI47">
            <v>909</v>
          </cell>
          <cell r="DJ47">
            <v>905</v>
          </cell>
          <cell r="DK47">
            <v>917</v>
          </cell>
          <cell r="DL47">
            <v>922</v>
          </cell>
          <cell r="DM47">
            <v>935</v>
          </cell>
          <cell r="DN47">
            <v>942</v>
          </cell>
          <cell r="DO47">
            <v>949</v>
          </cell>
          <cell r="DP47">
            <v>953</v>
          </cell>
          <cell r="DQ47">
            <v>955</v>
          </cell>
          <cell r="DR47">
            <v>955</v>
          </cell>
          <cell r="DS47">
            <v>962</v>
          </cell>
          <cell r="DT47">
            <v>958</v>
          </cell>
          <cell r="DU47">
            <v>970</v>
          </cell>
          <cell r="DV47">
            <v>972</v>
          </cell>
          <cell r="DW47">
            <v>981</v>
          </cell>
          <cell r="DX47">
            <v>985</v>
          </cell>
          <cell r="DY47">
            <v>993</v>
          </cell>
          <cell r="DZ47">
            <v>998</v>
          </cell>
          <cell r="EA47">
            <v>1006</v>
          </cell>
          <cell r="EB47">
            <v>1010</v>
          </cell>
          <cell r="EC47">
            <v>1014</v>
          </cell>
          <cell r="ED47">
            <v>1013</v>
          </cell>
          <cell r="EE47">
            <v>1021</v>
          </cell>
          <cell r="EF47">
            <v>1017</v>
          </cell>
          <cell r="EG47">
            <v>1034</v>
          </cell>
          <cell r="EH47">
            <v>1033</v>
          </cell>
          <cell r="EI47">
            <v>1046</v>
          </cell>
          <cell r="EJ47">
            <v>1052</v>
          </cell>
          <cell r="EK47">
            <v>1053</v>
          </cell>
          <cell r="EL47">
            <v>1060</v>
          </cell>
          <cell r="EM47">
            <v>1067</v>
          </cell>
          <cell r="EN47">
            <v>1071</v>
          </cell>
          <cell r="EO47">
            <v>1075</v>
          </cell>
          <cell r="EP47">
            <v>1074</v>
          </cell>
          <cell r="EQ47">
            <v>1083</v>
          </cell>
          <cell r="ER47">
            <v>1078</v>
          </cell>
          <cell r="ES47">
            <v>1092</v>
          </cell>
          <cell r="ET47">
            <v>1091</v>
          </cell>
          <cell r="EU47">
            <v>1104</v>
          </cell>
          <cell r="EV47">
            <v>1110</v>
          </cell>
          <cell r="EW47">
            <v>1110</v>
          </cell>
          <cell r="EX47">
            <v>1117</v>
          </cell>
          <cell r="EY47">
            <v>1126</v>
          </cell>
          <cell r="EZ47">
            <v>1130</v>
          </cell>
          <cell r="FA47">
            <v>1134</v>
          </cell>
          <cell r="FB47">
            <v>1134</v>
          </cell>
          <cell r="FC47">
            <v>1142</v>
          </cell>
          <cell r="FD47">
            <v>1138</v>
          </cell>
          <cell r="FE47">
            <v>1154</v>
          </cell>
          <cell r="FF47">
            <v>1153</v>
          </cell>
          <cell r="FG47">
            <v>1167</v>
          </cell>
          <cell r="FH47">
            <v>1173</v>
          </cell>
        </row>
        <row r="48">
          <cell r="D48" t="str">
            <v>FPU - CS - GS Non-Residential</v>
          </cell>
          <cell r="E48" t="str">
            <v>Non-Residential</v>
          </cell>
          <cell r="F48" t="str">
            <v>FPU</v>
          </cell>
          <cell r="G48" t="str">
            <v>FPU - CS - GS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0.02</v>
          </cell>
          <cell r="U48">
            <v>195</v>
          </cell>
          <cell r="V48">
            <v>198</v>
          </cell>
          <cell r="W48">
            <v>198</v>
          </cell>
          <cell r="X48">
            <v>182</v>
          </cell>
          <cell r="Y48">
            <v>180</v>
          </cell>
          <cell r="Z48">
            <v>182</v>
          </cell>
          <cell r="AA48">
            <v>181</v>
          </cell>
          <cell r="AB48">
            <v>182</v>
          </cell>
          <cell r="AC48">
            <v>184</v>
          </cell>
          <cell r="AD48">
            <v>191</v>
          </cell>
          <cell r="AE48">
            <v>188</v>
          </cell>
          <cell r="AF48">
            <v>189</v>
          </cell>
          <cell r="AG48">
            <v>187</v>
          </cell>
          <cell r="AH48">
            <v>188</v>
          </cell>
          <cell r="AI48">
            <v>188</v>
          </cell>
          <cell r="AJ48">
            <v>187</v>
          </cell>
          <cell r="AK48">
            <v>187</v>
          </cell>
          <cell r="AL48">
            <v>189</v>
          </cell>
          <cell r="AM48">
            <v>190</v>
          </cell>
          <cell r="AN48">
            <v>190</v>
          </cell>
          <cell r="AO48">
            <v>197</v>
          </cell>
          <cell r="AP48">
            <v>197</v>
          </cell>
          <cell r="AQ48">
            <v>195</v>
          </cell>
          <cell r="AR48">
            <v>196</v>
          </cell>
          <cell r="AS48">
            <v>194</v>
          </cell>
          <cell r="AT48">
            <v>194</v>
          </cell>
          <cell r="AU48">
            <v>192</v>
          </cell>
          <cell r="AV48">
            <v>193</v>
          </cell>
          <cell r="AW48">
            <v>194</v>
          </cell>
          <cell r="AX48">
            <v>195</v>
          </cell>
          <cell r="AY48">
            <v>201</v>
          </cell>
          <cell r="AZ48">
            <v>203</v>
          </cell>
          <cell r="BA48">
            <v>202</v>
          </cell>
          <cell r="BB48">
            <v>207</v>
          </cell>
          <cell r="BC48">
            <v>207</v>
          </cell>
          <cell r="BD48">
            <v>209</v>
          </cell>
          <cell r="BE48">
            <v>209</v>
          </cell>
          <cell r="BF48">
            <v>209</v>
          </cell>
          <cell r="BG48">
            <v>212</v>
          </cell>
          <cell r="BH48">
            <v>212</v>
          </cell>
          <cell r="BI48">
            <v>215</v>
          </cell>
          <cell r="BJ48">
            <v>215</v>
          </cell>
          <cell r="BK48">
            <v>220</v>
          </cell>
          <cell r="BL48">
            <v>220</v>
          </cell>
          <cell r="BM48">
            <v>223</v>
          </cell>
          <cell r="BN48">
            <v>237</v>
          </cell>
          <cell r="BO48">
            <v>231</v>
          </cell>
          <cell r="BP48">
            <v>229</v>
          </cell>
          <cell r="BQ48">
            <v>237</v>
          </cell>
          <cell r="BR48">
            <v>235</v>
          </cell>
          <cell r="BS48">
            <v>236</v>
          </cell>
          <cell r="BT48">
            <v>242</v>
          </cell>
          <cell r="BU48">
            <v>235</v>
          </cell>
          <cell r="BV48">
            <v>235</v>
          </cell>
          <cell r="BW48">
            <v>238</v>
          </cell>
          <cell r="BX48">
            <v>239</v>
          </cell>
          <cell r="BY48">
            <v>239</v>
          </cell>
          <cell r="BZ48">
            <v>264</v>
          </cell>
          <cell r="CA48">
            <v>247</v>
          </cell>
          <cell r="CB48">
            <v>243</v>
          </cell>
          <cell r="CC48">
            <v>247</v>
          </cell>
          <cell r="CD48">
            <v>250</v>
          </cell>
          <cell r="CE48">
            <v>247</v>
          </cell>
          <cell r="CF48">
            <v>251</v>
          </cell>
          <cell r="CG48">
            <v>253</v>
          </cell>
          <cell r="CH48">
            <v>256</v>
          </cell>
          <cell r="CI48">
            <v>253</v>
          </cell>
          <cell r="CJ48">
            <v>258</v>
          </cell>
          <cell r="CK48">
            <v>260</v>
          </cell>
          <cell r="CL48">
            <v>262</v>
          </cell>
          <cell r="CM48">
            <v>261</v>
          </cell>
          <cell r="CN48">
            <v>266</v>
          </cell>
          <cell r="CO48">
            <v>265</v>
          </cell>
          <cell r="CP48">
            <v>264</v>
          </cell>
          <cell r="CQ48">
            <v>264</v>
          </cell>
          <cell r="CR48">
            <v>264</v>
          </cell>
          <cell r="CS48">
            <v>265</v>
          </cell>
          <cell r="CT48">
            <v>268</v>
          </cell>
          <cell r="CU48">
            <v>267</v>
          </cell>
          <cell r="CV48">
            <v>267</v>
          </cell>
          <cell r="CW48">
            <v>265</v>
          </cell>
          <cell r="CX48">
            <v>280</v>
          </cell>
          <cell r="CY48">
            <v>271</v>
          </cell>
          <cell r="CZ48">
            <v>271</v>
          </cell>
          <cell r="DA48">
            <v>260</v>
          </cell>
          <cell r="DB48">
            <v>261</v>
          </cell>
          <cell r="DC48">
            <v>260</v>
          </cell>
          <cell r="DD48">
            <v>265</v>
          </cell>
          <cell r="DE48">
            <v>263</v>
          </cell>
          <cell r="DF48">
            <v>264</v>
          </cell>
          <cell r="DG48">
            <v>265</v>
          </cell>
          <cell r="DH48">
            <v>268</v>
          </cell>
          <cell r="DI48">
            <v>269</v>
          </cell>
          <cell r="DJ48">
            <v>285</v>
          </cell>
          <cell r="DK48">
            <v>275</v>
          </cell>
          <cell r="DL48">
            <v>275</v>
          </cell>
          <cell r="DM48">
            <v>259</v>
          </cell>
          <cell r="DN48">
            <v>261</v>
          </cell>
          <cell r="DO48">
            <v>260</v>
          </cell>
          <cell r="DP48">
            <v>264</v>
          </cell>
          <cell r="DQ48">
            <v>264</v>
          </cell>
          <cell r="DR48">
            <v>265</v>
          </cell>
          <cell r="DS48">
            <v>265</v>
          </cell>
          <cell r="DT48">
            <v>269</v>
          </cell>
          <cell r="DU48">
            <v>271</v>
          </cell>
          <cell r="DV48">
            <v>282</v>
          </cell>
          <cell r="DW48">
            <v>275</v>
          </cell>
          <cell r="DX48">
            <v>276</v>
          </cell>
          <cell r="DY48">
            <v>260</v>
          </cell>
          <cell r="DZ48">
            <v>260</v>
          </cell>
          <cell r="EA48">
            <v>260</v>
          </cell>
          <cell r="EB48">
            <v>264</v>
          </cell>
          <cell r="EC48">
            <v>263</v>
          </cell>
          <cell r="ED48">
            <v>265</v>
          </cell>
          <cell r="EE48">
            <v>266</v>
          </cell>
          <cell r="EF48">
            <v>268</v>
          </cell>
          <cell r="EG48">
            <v>270</v>
          </cell>
          <cell r="EH48">
            <v>284</v>
          </cell>
          <cell r="EI48">
            <v>275</v>
          </cell>
          <cell r="EJ48">
            <v>276</v>
          </cell>
          <cell r="EK48">
            <v>260</v>
          </cell>
          <cell r="EL48">
            <v>261</v>
          </cell>
          <cell r="EM48">
            <v>260</v>
          </cell>
          <cell r="EN48">
            <v>264</v>
          </cell>
          <cell r="EO48">
            <v>263</v>
          </cell>
          <cell r="EP48">
            <v>265</v>
          </cell>
          <cell r="EQ48">
            <v>265</v>
          </cell>
          <cell r="ER48">
            <v>268</v>
          </cell>
          <cell r="ES48">
            <v>270</v>
          </cell>
          <cell r="ET48">
            <v>283</v>
          </cell>
          <cell r="EU48">
            <v>275</v>
          </cell>
          <cell r="EV48">
            <v>276</v>
          </cell>
          <cell r="EW48">
            <v>260</v>
          </cell>
          <cell r="EX48">
            <v>260</v>
          </cell>
          <cell r="EY48">
            <v>260</v>
          </cell>
          <cell r="EZ48">
            <v>264</v>
          </cell>
          <cell r="FA48">
            <v>263</v>
          </cell>
          <cell r="FB48">
            <v>265</v>
          </cell>
          <cell r="FC48">
            <v>265</v>
          </cell>
          <cell r="FD48">
            <v>268</v>
          </cell>
          <cell r="FE48">
            <v>270</v>
          </cell>
          <cell r="FF48">
            <v>283</v>
          </cell>
          <cell r="FG48">
            <v>275</v>
          </cell>
          <cell r="FH48">
            <v>276</v>
          </cell>
        </row>
        <row r="49">
          <cell r="D49" t="str">
            <v>FPU - LVS Non-Residential</v>
          </cell>
          <cell r="E49" t="str">
            <v>Non-Residential</v>
          </cell>
          <cell r="F49" t="str">
            <v>FPU</v>
          </cell>
          <cell r="G49" t="str">
            <v>FPU - LVS</v>
          </cell>
          <cell r="I49">
            <v>15</v>
          </cell>
          <cell r="J49">
            <v>15</v>
          </cell>
          <cell r="K49">
            <v>15</v>
          </cell>
          <cell r="L49">
            <v>15</v>
          </cell>
          <cell r="M49">
            <v>15</v>
          </cell>
          <cell r="N49">
            <v>0.01</v>
          </cell>
          <cell r="U49">
            <v>882</v>
          </cell>
          <cell r="V49">
            <v>866</v>
          </cell>
          <cell r="W49">
            <v>854</v>
          </cell>
          <cell r="X49">
            <v>854</v>
          </cell>
          <cell r="Y49">
            <v>842</v>
          </cell>
          <cell r="Z49">
            <v>842</v>
          </cell>
          <cell r="AA49">
            <v>828</v>
          </cell>
          <cell r="AB49">
            <v>818</v>
          </cell>
          <cell r="AC49">
            <v>809</v>
          </cell>
          <cell r="AD49">
            <v>803</v>
          </cell>
          <cell r="AE49">
            <v>801</v>
          </cell>
          <cell r="AF49">
            <v>802</v>
          </cell>
          <cell r="AG49">
            <v>808</v>
          </cell>
          <cell r="AH49">
            <v>809</v>
          </cell>
          <cell r="AI49">
            <v>799</v>
          </cell>
          <cell r="AJ49">
            <v>798</v>
          </cell>
          <cell r="AK49">
            <v>800</v>
          </cell>
          <cell r="AL49">
            <v>796</v>
          </cell>
          <cell r="AM49">
            <v>787</v>
          </cell>
          <cell r="AN49">
            <v>787</v>
          </cell>
          <cell r="AO49">
            <v>780</v>
          </cell>
          <cell r="AP49">
            <v>778</v>
          </cell>
          <cell r="AQ49">
            <v>778</v>
          </cell>
          <cell r="AR49">
            <v>780</v>
          </cell>
          <cell r="AS49">
            <v>778</v>
          </cell>
          <cell r="AT49">
            <v>774</v>
          </cell>
          <cell r="AU49">
            <v>761</v>
          </cell>
          <cell r="AV49">
            <v>754</v>
          </cell>
          <cell r="AW49">
            <v>736</v>
          </cell>
          <cell r="AX49">
            <v>717</v>
          </cell>
          <cell r="AY49">
            <v>715</v>
          </cell>
          <cell r="AZ49">
            <v>699</v>
          </cell>
          <cell r="BA49">
            <v>686</v>
          </cell>
          <cell r="BB49">
            <v>690</v>
          </cell>
          <cell r="BC49">
            <v>691</v>
          </cell>
          <cell r="BD49">
            <v>683</v>
          </cell>
          <cell r="BE49">
            <v>673</v>
          </cell>
          <cell r="BF49">
            <v>674</v>
          </cell>
          <cell r="BG49">
            <v>672</v>
          </cell>
          <cell r="BH49">
            <v>673</v>
          </cell>
          <cell r="BI49">
            <v>670</v>
          </cell>
          <cell r="BJ49">
            <v>665</v>
          </cell>
          <cell r="BK49">
            <v>649</v>
          </cell>
          <cell r="BL49">
            <v>662</v>
          </cell>
          <cell r="BM49">
            <v>662</v>
          </cell>
          <cell r="BN49">
            <v>666</v>
          </cell>
          <cell r="BO49">
            <v>682</v>
          </cell>
          <cell r="BP49">
            <v>669</v>
          </cell>
          <cell r="BQ49">
            <v>663</v>
          </cell>
          <cell r="BR49">
            <v>663</v>
          </cell>
          <cell r="BS49">
            <v>649</v>
          </cell>
          <cell r="BT49">
            <v>660</v>
          </cell>
          <cell r="BU49">
            <v>656</v>
          </cell>
          <cell r="BV49">
            <v>655</v>
          </cell>
          <cell r="BW49">
            <v>647</v>
          </cell>
          <cell r="BX49">
            <v>655</v>
          </cell>
          <cell r="BY49">
            <v>652</v>
          </cell>
          <cell r="BZ49">
            <v>648</v>
          </cell>
          <cell r="CA49">
            <v>644</v>
          </cell>
          <cell r="CB49">
            <v>645</v>
          </cell>
          <cell r="CC49">
            <v>646</v>
          </cell>
          <cell r="CD49">
            <v>655</v>
          </cell>
          <cell r="CE49">
            <v>661</v>
          </cell>
          <cell r="CF49">
            <v>658</v>
          </cell>
          <cell r="CG49">
            <v>649</v>
          </cell>
          <cell r="CH49">
            <v>644</v>
          </cell>
          <cell r="CI49">
            <v>647</v>
          </cell>
          <cell r="CJ49">
            <v>640</v>
          </cell>
          <cell r="CK49">
            <v>641</v>
          </cell>
          <cell r="CL49">
            <v>644</v>
          </cell>
          <cell r="CM49">
            <v>649</v>
          </cell>
          <cell r="CN49">
            <v>654</v>
          </cell>
          <cell r="CO49">
            <v>667</v>
          </cell>
          <cell r="CP49">
            <v>670</v>
          </cell>
          <cell r="CQ49">
            <v>667</v>
          </cell>
          <cell r="CR49">
            <v>662</v>
          </cell>
          <cell r="CS49">
            <v>646</v>
          </cell>
          <cell r="CT49">
            <v>652</v>
          </cell>
          <cell r="CU49">
            <v>651</v>
          </cell>
          <cell r="CV49">
            <v>647</v>
          </cell>
          <cell r="CW49">
            <v>650</v>
          </cell>
          <cell r="CX49">
            <v>651</v>
          </cell>
          <cell r="CY49">
            <v>657</v>
          </cell>
          <cell r="CZ49">
            <v>655</v>
          </cell>
          <cell r="DA49">
            <v>675</v>
          </cell>
          <cell r="DB49">
            <v>679</v>
          </cell>
          <cell r="DC49">
            <v>675</v>
          </cell>
          <cell r="DD49">
            <v>679</v>
          </cell>
          <cell r="DE49">
            <v>673</v>
          </cell>
          <cell r="DF49">
            <v>670</v>
          </cell>
          <cell r="DG49">
            <v>666</v>
          </cell>
          <cell r="DH49">
            <v>667</v>
          </cell>
          <cell r="DI49">
            <v>667</v>
          </cell>
          <cell r="DJ49">
            <v>667</v>
          </cell>
          <cell r="DK49">
            <v>669</v>
          </cell>
          <cell r="DL49">
            <v>670</v>
          </cell>
          <cell r="DM49">
            <v>688</v>
          </cell>
          <cell r="DN49">
            <v>694</v>
          </cell>
          <cell r="DO49">
            <v>693</v>
          </cell>
          <cell r="DP49">
            <v>695</v>
          </cell>
          <cell r="DQ49">
            <v>687</v>
          </cell>
          <cell r="DR49">
            <v>683</v>
          </cell>
          <cell r="DS49">
            <v>681</v>
          </cell>
          <cell r="DT49">
            <v>681</v>
          </cell>
          <cell r="DU49">
            <v>680</v>
          </cell>
          <cell r="DV49">
            <v>682</v>
          </cell>
          <cell r="DW49">
            <v>686</v>
          </cell>
          <cell r="DX49">
            <v>687</v>
          </cell>
          <cell r="DY49">
            <v>705</v>
          </cell>
          <cell r="DZ49">
            <v>709</v>
          </cell>
          <cell r="EA49">
            <v>707</v>
          </cell>
          <cell r="EB49">
            <v>709</v>
          </cell>
          <cell r="EC49">
            <v>703</v>
          </cell>
          <cell r="ED49">
            <v>699</v>
          </cell>
          <cell r="EE49">
            <v>694</v>
          </cell>
          <cell r="EF49">
            <v>697</v>
          </cell>
          <cell r="EG49">
            <v>696</v>
          </cell>
          <cell r="EH49">
            <v>697</v>
          </cell>
          <cell r="EI49">
            <v>701</v>
          </cell>
          <cell r="EJ49">
            <v>701</v>
          </cell>
          <cell r="EK49">
            <v>719</v>
          </cell>
          <cell r="EL49">
            <v>724</v>
          </cell>
          <cell r="EM49">
            <v>722</v>
          </cell>
          <cell r="EN49">
            <v>725</v>
          </cell>
          <cell r="EO49">
            <v>718</v>
          </cell>
          <cell r="EP49">
            <v>714</v>
          </cell>
          <cell r="EQ49">
            <v>710</v>
          </cell>
          <cell r="ER49">
            <v>711</v>
          </cell>
          <cell r="ES49">
            <v>711</v>
          </cell>
          <cell r="ET49">
            <v>712</v>
          </cell>
          <cell r="EU49">
            <v>715</v>
          </cell>
          <cell r="EV49">
            <v>716</v>
          </cell>
          <cell r="EW49">
            <v>734</v>
          </cell>
          <cell r="EX49">
            <v>739</v>
          </cell>
          <cell r="EY49">
            <v>738</v>
          </cell>
          <cell r="EZ49">
            <v>740</v>
          </cell>
          <cell r="FA49">
            <v>733</v>
          </cell>
          <cell r="FB49">
            <v>729</v>
          </cell>
          <cell r="FC49">
            <v>725</v>
          </cell>
          <cell r="FD49">
            <v>726</v>
          </cell>
          <cell r="FE49">
            <v>725</v>
          </cell>
          <cell r="FF49">
            <v>726</v>
          </cell>
          <cell r="FG49">
            <v>731</v>
          </cell>
          <cell r="FH49">
            <v>732</v>
          </cell>
        </row>
        <row r="50">
          <cell r="D50" t="str">
            <v>FPU - LVS Large Customers Non-Residential</v>
          </cell>
          <cell r="E50" t="str">
            <v>Non-Residential</v>
          </cell>
          <cell r="F50" t="str">
            <v>FPU</v>
          </cell>
          <cell r="G50" t="str">
            <v>FPU - LVS Large Customers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>
            <v>1</v>
          </cell>
          <cell r="AD50">
            <v>1</v>
          </cell>
          <cell r="AE50">
            <v>1</v>
          </cell>
          <cell r="AF50">
            <v>1</v>
          </cell>
          <cell r="AG50">
            <v>1</v>
          </cell>
          <cell r="AH50">
            <v>1</v>
          </cell>
          <cell r="AI50">
            <v>1</v>
          </cell>
          <cell r="AJ50">
            <v>1</v>
          </cell>
          <cell r="AK50">
            <v>2</v>
          </cell>
          <cell r="AL50">
            <v>2</v>
          </cell>
          <cell r="AM50">
            <v>2</v>
          </cell>
          <cell r="AN50">
            <v>2</v>
          </cell>
          <cell r="AO50">
            <v>2</v>
          </cell>
          <cell r="AP50">
            <v>2</v>
          </cell>
          <cell r="AQ50">
            <v>2</v>
          </cell>
          <cell r="AR50">
            <v>2</v>
          </cell>
          <cell r="AS50">
            <v>2</v>
          </cell>
          <cell r="AT50">
            <v>2</v>
          </cell>
          <cell r="AU50">
            <v>2</v>
          </cell>
          <cell r="AV50">
            <v>2</v>
          </cell>
          <cell r="AW50">
            <v>2</v>
          </cell>
          <cell r="AX50">
            <v>3</v>
          </cell>
          <cell r="AY50">
            <v>3</v>
          </cell>
          <cell r="AZ50">
            <v>3</v>
          </cell>
          <cell r="BA50">
            <v>3</v>
          </cell>
          <cell r="BB50">
            <v>3</v>
          </cell>
          <cell r="BC50">
            <v>3</v>
          </cell>
          <cell r="BD50">
            <v>3</v>
          </cell>
          <cell r="BE50">
            <v>3</v>
          </cell>
          <cell r="BF50">
            <v>3</v>
          </cell>
          <cell r="BG50">
            <v>3</v>
          </cell>
          <cell r="BH50">
            <v>3</v>
          </cell>
          <cell r="BI50">
            <v>3</v>
          </cell>
          <cell r="BJ50">
            <v>3</v>
          </cell>
          <cell r="BK50">
            <v>3</v>
          </cell>
          <cell r="BL50">
            <v>3</v>
          </cell>
          <cell r="BM50">
            <v>3</v>
          </cell>
          <cell r="BN50">
            <v>3</v>
          </cell>
          <cell r="BO50">
            <v>3</v>
          </cell>
          <cell r="BP50">
            <v>3</v>
          </cell>
          <cell r="BQ50">
            <v>3</v>
          </cell>
          <cell r="BR50">
            <v>3</v>
          </cell>
          <cell r="BS50">
            <v>3</v>
          </cell>
          <cell r="BT50">
            <v>3</v>
          </cell>
          <cell r="BU50">
            <v>3</v>
          </cell>
          <cell r="BV50">
            <v>3</v>
          </cell>
          <cell r="BW50">
            <v>3</v>
          </cell>
          <cell r="BX50">
            <v>3</v>
          </cell>
          <cell r="BY50">
            <v>3</v>
          </cell>
          <cell r="BZ50">
            <v>3</v>
          </cell>
          <cell r="CA50">
            <v>3</v>
          </cell>
          <cell r="CB50">
            <v>3</v>
          </cell>
          <cell r="CC50">
            <v>3</v>
          </cell>
          <cell r="CD50">
            <v>3</v>
          </cell>
          <cell r="CE50">
            <v>3</v>
          </cell>
          <cell r="CF50">
            <v>3</v>
          </cell>
          <cell r="CG50">
            <v>3</v>
          </cell>
          <cell r="CH50">
            <v>3</v>
          </cell>
          <cell r="CI50">
            <v>3</v>
          </cell>
          <cell r="CJ50">
            <v>3</v>
          </cell>
          <cell r="CK50">
            <v>3</v>
          </cell>
          <cell r="CL50">
            <v>3</v>
          </cell>
          <cell r="CM50">
            <v>3</v>
          </cell>
          <cell r="CN50">
            <v>3</v>
          </cell>
          <cell r="CO50">
            <v>3</v>
          </cell>
          <cell r="CP50">
            <v>3</v>
          </cell>
          <cell r="CQ50">
            <v>3</v>
          </cell>
          <cell r="CR50">
            <v>3</v>
          </cell>
          <cell r="CS50">
            <v>3</v>
          </cell>
          <cell r="CT50">
            <v>3</v>
          </cell>
          <cell r="CU50">
            <v>3</v>
          </cell>
          <cell r="CV50">
            <v>3</v>
          </cell>
          <cell r="CW50">
            <v>3</v>
          </cell>
          <cell r="CX50">
            <v>3</v>
          </cell>
          <cell r="CY50">
            <v>3</v>
          </cell>
          <cell r="CZ50">
            <v>3</v>
          </cell>
          <cell r="DA50">
            <v>3</v>
          </cell>
          <cell r="DB50">
            <v>3</v>
          </cell>
          <cell r="DC50">
            <v>3</v>
          </cell>
          <cell r="DD50">
            <v>3</v>
          </cell>
          <cell r="DE50">
            <v>3</v>
          </cell>
          <cell r="DF50">
            <v>3</v>
          </cell>
          <cell r="DG50">
            <v>3</v>
          </cell>
          <cell r="DH50">
            <v>3</v>
          </cell>
          <cell r="DI50">
            <v>3</v>
          </cell>
          <cell r="DJ50">
            <v>3</v>
          </cell>
          <cell r="DK50">
            <v>3</v>
          </cell>
          <cell r="DL50">
            <v>3</v>
          </cell>
          <cell r="DM50">
            <v>3</v>
          </cell>
          <cell r="DN50">
            <v>3</v>
          </cell>
          <cell r="DO50">
            <v>3</v>
          </cell>
          <cell r="DP50">
            <v>3</v>
          </cell>
          <cell r="DQ50">
            <v>3</v>
          </cell>
          <cell r="DR50">
            <v>3</v>
          </cell>
          <cell r="DS50">
            <v>3</v>
          </cell>
          <cell r="DT50">
            <v>3</v>
          </cell>
          <cell r="DU50">
            <v>3</v>
          </cell>
          <cell r="DV50">
            <v>3</v>
          </cell>
          <cell r="DW50">
            <v>3</v>
          </cell>
          <cell r="DX50">
            <v>3</v>
          </cell>
          <cell r="DY50">
            <v>3</v>
          </cell>
          <cell r="DZ50">
            <v>3</v>
          </cell>
          <cell r="EA50">
            <v>3</v>
          </cell>
          <cell r="EB50">
            <v>3</v>
          </cell>
          <cell r="EC50">
            <v>3</v>
          </cell>
          <cell r="ED50">
            <v>3</v>
          </cell>
          <cell r="EE50">
            <v>3</v>
          </cell>
          <cell r="EF50">
            <v>3</v>
          </cell>
          <cell r="EG50">
            <v>3</v>
          </cell>
          <cell r="EH50">
            <v>3</v>
          </cell>
          <cell r="EI50">
            <v>3</v>
          </cell>
          <cell r="EJ50">
            <v>3</v>
          </cell>
          <cell r="EK50">
            <v>3</v>
          </cell>
          <cell r="EL50">
            <v>3</v>
          </cell>
          <cell r="EM50">
            <v>3</v>
          </cell>
          <cell r="EN50">
            <v>3</v>
          </cell>
          <cell r="EO50">
            <v>3</v>
          </cell>
          <cell r="EP50">
            <v>3</v>
          </cell>
          <cell r="EQ50">
            <v>3</v>
          </cell>
          <cell r="ER50">
            <v>3</v>
          </cell>
          <cell r="ES50">
            <v>3</v>
          </cell>
          <cell r="ET50">
            <v>3</v>
          </cell>
          <cell r="EU50">
            <v>3</v>
          </cell>
          <cell r="EV50">
            <v>3</v>
          </cell>
          <cell r="EW50">
            <v>3</v>
          </cell>
          <cell r="EX50">
            <v>3</v>
          </cell>
          <cell r="EY50">
            <v>3</v>
          </cell>
          <cell r="EZ50">
            <v>3</v>
          </cell>
          <cell r="FA50">
            <v>3</v>
          </cell>
          <cell r="FB50">
            <v>3</v>
          </cell>
          <cell r="FC50">
            <v>3</v>
          </cell>
          <cell r="FD50">
            <v>3</v>
          </cell>
          <cell r="FE50">
            <v>3</v>
          </cell>
          <cell r="FF50">
            <v>3</v>
          </cell>
          <cell r="FG50">
            <v>3</v>
          </cell>
          <cell r="FH50">
            <v>3</v>
          </cell>
        </row>
        <row r="51">
          <cell r="D51" t="str">
            <v>FPU - LVTS &lt;50k Non-Residential</v>
          </cell>
          <cell r="E51" t="str">
            <v>Non-Residential</v>
          </cell>
          <cell r="F51" t="str">
            <v>FPU</v>
          </cell>
          <cell r="G51" t="str">
            <v>FPU - LVTS &lt;50k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</row>
        <row r="52">
          <cell r="D52" t="str">
            <v>FPU - LVTS &gt;50k Non-Residential</v>
          </cell>
          <cell r="E52" t="str">
            <v>Non-Residential</v>
          </cell>
          <cell r="F52" t="str">
            <v>FPU</v>
          </cell>
          <cell r="G52" t="str">
            <v>FPU - LVTS &gt;50k</v>
          </cell>
          <cell r="I52">
            <v>10</v>
          </cell>
          <cell r="J52">
            <v>10</v>
          </cell>
          <cell r="K52">
            <v>10</v>
          </cell>
          <cell r="L52">
            <v>10</v>
          </cell>
          <cell r="M52">
            <v>10</v>
          </cell>
          <cell r="N52">
            <v>0.02</v>
          </cell>
          <cell r="O52">
            <v>-0.00285442435775463</v>
          </cell>
          <cell r="U52">
            <v>922</v>
          </cell>
          <cell r="V52">
            <v>927</v>
          </cell>
          <cell r="W52">
            <v>934</v>
          </cell>
          <cell r="X52">
            <v>943</v>
          </cell>
          <cell r="Y52">
            <v>952</v>
          </cell>
          <cell r="Z52">
            <v>958</v>
          </cell>
          <cell r="AA52">
            <v>965</v>
          </cell>
          <cell r="AB52">
            <v>974</v>
          </cell>
          <cell r="AC52">
            <v>981</v>
          </cell>
          <cell r="AD52">
            <v>991</v>
          </cell>
          <cell r="AE52">
            <v>992</v>
          </cell>
          <cell r="AF52">
            <v>991</v>
          </cell>
          <cell r="AG52">
            <v>993</v>
          </cell>
          <cell r="AH52">
            <v>1002</v>
          </cell>
          <cell r="AI52">
            <v>1009</v>
          </cell>
          <cell r="AJ52">
            <v>1010</v>
          </cell>
          <cell r="AK52">
            <v>1012</v>
          </cell>
          <cell r="AL52">
            <v>1024</v>
          </cell>
          <cell r="AM52">
            <v>1023</v>
          </cell>
          <cell r="AN52">
            <v>1029</v>
          </cell>
          <cell r="AO52">
            <v>1039</v>
          </cell>
          <cell r="AP52">
            <v>1045</v>
          </cell>
          <cell r="AQ52">
            <v>1046</v>
          </cell>
          <cell r="AR52">
            <v>1051</v>
          </cell>
          <cell r="AS52">
            <v>1057</v>
          </cell>
          <cell r="AT52">
            <v>1071</v>
          </cell>
          <cell r="AU52">
            <v>1088</v>
          </cell>
          <cell r="AV52">
            <v>1103</v>
          </cell>
          <cell r="AW52">
            <v>1114</v>
          </cell>
          <cell r="AX52">
            <v>1128</v>
          </cell>
          <cell r="AY52">
            <v>1141</v>
          </cell>
          <cell r="AZ52">
            <v>1147</v>
          </cell>
          <cell r="BA52">
            <v>1157</v>
          </cell>
          <cell r="BB52">
            <v>1161</v>
          </cell>
          <cell r="BC52">
            <v>1162</v>
          </cell>
          <cell r="BD52">
            <v>1177</v>
          </cell>
          <cell r="BE52">
            <v>1188</v>
          </cell>
          <cell r="BF52">
            <v>1191</v>
          </cell>
          <cell r="BG52">
            <v>1198</v>
          </cell>
          <cell r="BH52">
            <v>1202</v>
          </cell>
          <cell r="BI52">
            <v>1196</v>
          </cell>
          <cell r="BJ52">
            <v>1206</v>
          </cell>
          <cell r="BK52">
            <v>1212</v>
          </cell>
          <cell r="BL52">
            <v>1210</v>
          </cell>
          <cell r="BM52">
            <v>1204</v>
          </cell>
          <cell r="BN52">
            <v>1196</v>
          </cell>
          <cell r="BO52">
            <v>1198</v>
          </cell>
          <cell r="BP52">
            <v>1212</v>
          </cell>
          <cell r="BQ52">
            <v>1218</v>
          </cell>
          <cell r="BR52">
            <v>1224</v>
          </cell>
          <cell r="BS52">
            <v>1230</v>
          </cell>
          <cell r="BT52">
            <v>1237</v>
          </cell>
          <cell r="BU52">
            <v>1240</v>
          </cell>
          <cell r="BV52">
            <v>1248</v>
          </cell>
          <cell r="BW52">
            <v>1236</v>
          </cell>
          <cell r="BX52">
            <v>1231</v>
          </cell>
          <cell r="BY52">
            <v>1238</v>
          </cell>
          <cell r="BZ52">
            <v>1240</v>
          </cell>
          <cell r="CA52">
            <v>1248</v>
          </cell>
          <cell r="CB52">
            <v>1249</v>
          </cell>
          <cell r="CC52">
            <v>1258</v>
          </cell>
          <cell r="CD52">
            <v>1258</v>
          </cell>
          <cell r="CE52">
            <v>1255</v>
          </cell>
          <cell r="CF52">
            <v>1265</v>
          </cell>
          <cell r="CG52">
            <v>1270</v>
          </cell>
          <cell r="CH52">
            <v>1272</v>
          </cell>
          <cell r="CI52">
            <v>1267</v>
          </cell>
          <cell r="CJ52">
            <v>1263</v>
          </cell>
          <cell r="CK52">
            <v>1258</v>
          </cell>
          <cell r="CL52">
            <v>1263</v>
          </cell>
          <cell r="CM52">
            <v>1258</v>
          </cell>
          <cell r="CN52">
            <v>1258</v>
          </cell>
          <cell r="CO52">
            <v>1253</v>
          </cell>
          <cell r="CP52">
            <v>1248</v>
          </cell>
          <cell r="CQ52">
            <v>1257</v>
          </cell>
          <cell r="CR52">
            <v>1263</v>
          </cell>
          <cell r="CS52">
            <v>1267</v>
          </cell>
          <cell r="CT52">
            <v>1261</v>
          </cell>
          <cell r="CU52">
            <v>1269</v>
          </cell>
          <cell r="CV52">
            <v>1271</v>
          </cell>
          <cell r="CW52">
            <v>1270</v>
          </cell>
          <cell r="CX52">
            <v>1269</v>
          </cell>
          <cell r="CY52">
            <v>1271</v>
          </cell>
          <cell r="CZ52">
            <v>1272</v>
          </cell>
          <cell r="DA52">
            <v>1262</v>
          </cell>
          <cell r="DB52">
            <v>1266</v>
          </cell>
          <cell r="DC52">
            <v>1268</v>
          </cell>
          <cell r="DD52">
            <v>1276</v>
          </cell>
          <cell r="DE52">
            <v>1279</v>
          </cell>
          <cell r="DF52">
            <v>1284</v>
          </cell>
          <cell r="DG52">
            <v>1277</v>
          </cell>
          <cell r="DH52">
            <v>1273</v>
          </cell>
          <cell r="DI52">
            <v>1273</v>
          </cell>
          <cell r="DJ52">
            <v>1276</v>
          </cell>
          <cell r="DK52">
            <v>1277</v>
          </cell>
          <cell r="DL52">
            <v>1279</v>
          </cell>
          <cell r="DM52">
            <v>1275</v>
          </cell>
          <cell r="DN52">
            <v>1277</v>
          </cell>
          <cell r="DO52">
            <v>1278</v>
          </cell>
          <cell r="DP52">
            <v>1286</v>
          </cell>
          <cell r="DQ52">
            <v>1289</v>
          </cell>
          <cell r="DR52">
            <v>1294</v>
          </cell>
          <cell r="DS52">
            <v>1289</v>
          </cell>
          <cell r="DT52">
            <v>1285</v>
          </cell>
          <cell r="DU52">
            <v>1283</v>
          </cell>
          <cell r="DV52">
            <v>1285</v>
          </cell>
          <cell r="DW52">
            <v>1284</v>
          </cell>
          <cell r="DX52">
            <v>1287</v>
          </cell>
          <cell r="DY52">
            <v>1283</v>
          </cell>
          <cell r="DZ52">
            <v>1286</v>
          </cell>
          <cell r="EA52">
            <v>1288</v>
          </cell>
          <cell r="EB52">
            <v>1296</v>
          </cell>
          <cell r="EC52">
            <v>1298</v>
          </cell>
          <cell r="ED52">
            <v>1304</v>
          </cell>
          <cell r="EE52">
            <v>1299</v>
          </cell>
          <cell r="EF52">
            <v>1295</v>
          </cell>
          <cell r="EG52">
            <v>1294</v>
          </cell>
          <cell r="EH52">
            <v>1295</v>
          </cell>
          <cell r="EI52">
            <v>1296</v>
          </cell>
          <cell r="EJ52">
            <v>1299</v>
          </cell>
          <cell r="EK52">
            <v>1293</v>
          </cell>
          <cell r="EL52">
            <v>1296</v>
          </cell>
          <cell r="EM52">
            <v>1298</v>
          </cell>
          <cell r="EN52">
            <v>1306</v>
          </cell>
          <cell r="EO52">
            <v>1309</v>
          </cell>
          <cell r="EP52">
            <v>1314</v>
          </cell>
          <cell r="EQ52">
            <v>1309</v>
          </cell>
          <cell r="ER52">
            <v>1304</v>
          </cell>
          <cell r="ES52">
            <v>1303</v>
          </cell>
          <cell r="ET52">
            <v>1305</v>
          </cell>
          <cell r="EU52">
            <v>1306</v>
          </cell>
          <cell r="EV52">
            <v>1309</v>
          </cell>
          <cell r="EW52">
            <v>1304</v>
          </cell>
          <cell r="EX52">
            <v>1306</v>
          </cell>
          <cell r="EY52">
            <v>1308</v>
          </cell>
          <cell r="EZ52">
            <v>1316</v>
          </cell>
          <cell r="FA52">
            <v>1319</v>
          </cell>
          <cell r="FB52">
            <v>1324</v>
          </cell>
          <cell r="FC52">
            <v>1319</v>
          </cell>
          <cell r="FD52">
            <v>1315</v>
          </cell>
          <cell r="FE52">
            <v>1313</v>
          </cell>
          <cell r="FF52">
            <v>1315</v>
          </cell>
          <cell r="FG52">
            <v>1315</v>
          </cell>
          <cell r="FH52">
            <v>1318</v>
          </cell>
        </row>
        <row r="53">
          <cell r="D53" t="str">
            <v>FPU - LVTS &gt;50k Large Customers Non-Residential</v>
          </cell>
          <cell r="E53" t="str">
            <v>Non-Residential</v>
          </cell>
          <cell r="F53" t="str">
            <v>FPU</v>
          </cell>
          <cell r="G53" t="str">
            <v>FPU - LVTS &gt;50k Large Customers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U53">
            <v>8</v>
          </cell>
          <cell r="V53">
            <v>8</v>
          </cell>
          <cell r="W53">
            <v>8</v>
          </cell>
          <cell r="X53">
            <v>8</v>
          </cell>
          <cell r="Y53">
            <v>8</v>
          </cell>
          <cell r="Z53">
            <v>8</v>
          </cell>
          <cell r="AA53">
            <v>8</v>
          </cell>
          <cell r="AB53">
            <v>8</v>
          </cell>
          <cell r="AC53">
            <v>8</v>
          </cell>
          <cell r="AD53">
            <v>8</v>
          </cell>
          <cell r="AE53">
            <v>8</v>
          </cell>
          <cell r="AF53">
            <v>8</v>
          </cell>
          <cell r="AG53">
            <v>8</v>
          </cell>
          <cell r="AH53">
            <v>8</v>
          </cell>
          <cell r="AI53">
            <v>8</v>
          </cell>
          <cell r="AJ53">
            <v>8</v>
          </cell>
          <cell r="AK53">
            <v>8</v>
          </cell>
          <cell r="AL53">
            <v>8</v>
          </cell>
          <cell r="AM53">
            <v>8</v>
          </cell>
          <cell r="AN53">
            <v>8</v>
          </cell>
          <cell r="AO53">
            <v>8</v>
          </cell>
          <cell r="AP53">
            <v>8</v>
          </cell>
          <cell r="AQ53">
            <v>8</v>
          </cell>
          <cell r="AR53">
            <v>8</v>
          </cell>
          <cell r="AS53">
            <v>9</v>
          </cell>
          <cell r="AT53">
            <v>9</v>
          </cell>
          <cell r="AU53">
            <v>9</v>
          </cell>
          <cell r="AV53">
            <v>8</v>
          </cell>
          <cell r="AW53">
            <v>8</v>
          </cell>
          <cell r="AX53">
            <v>8</v>
          </cell>
          <cell r="AY53">
            <v>8</v>
          </cell>
          <cell r="AZ53">
            <v>8</v>
          </cell>
          <cell r="BA53">
            <v>8</v>
          </cell>
          <cell r="BB53">
            <v>8</v>
          </cell>
          <cell r="BC53">
            <v>8</v>
          </cell>
          <cell r="BD53">
            <v>8</v>
          </cell>
          <cell r="BE53">
            <v>7</v>
          </cell>
          <cell r="BF53">
            <v>7</v>
          </cell>
          <cell r="BG53">
            <v>7</v>
          </cell>
          <cell r="BH53">
            <v>7</v>
          </cell>
          <cell r="BI53">
            <v>7</v>
          </cell>
          <cell r="BJ53">
            <v>7</v>
          </cell>
          <cell r="BK53">
            <v>7</v>
          </cell>
          <cell r="BL53">
            <v>7</v>
          </cell>
          <cell r="BM53">
            <v>7</v>
          </cell>
          <cell r="BN53">
            <v>7</v>
          </cell>
          <cell r="BO53">
            <v>7</v>
          </cell>
          <cell r="BP53">
            <v>7</v>
          </cell>
          <cell r="BQ53">
            <v>7</v>
          </cell>
          <cell r="BR53">
            <v>7</v>
          </cell>
          <cell r="BS53">
            <v>7</v>
          </cell>
          <cell r="BT53">
            <v>7</v>
          </cell>
          <cell r="BU53">
            <v>7</v>
          </cell>
          <cell r="BV53">
            <v>7</v>
          </cell>
          <cell r="BW53">
            <v>7</v>
          </cell>
          <cell r="BX53">
            <v>7</v>
          </cell>
          <cell r="BY53">
            <v>7</v>
          </cell>
          <cell r="BZ53">
            <v>7</v>
          </cell>
          <cell r="CA53">
            <v>7</v>
          </cell>
          <cell r="CB53">
            <v>7</v>
          </cell>
          <cell r="CC53">
            <v>6</v>
          </cell>
          <cell r="CD53">
            <v>6</v>
          </cell>
          <cell r="CE53">
            <v>6</v>
          </cell>
          <cell r="CF53">
            <v>6</v>
          </cell>
          <cell r="CG53">
            <v>6</v>
          </cell>
          <cell r="CH53">
            <v>6</v>
          </cell>
          <cell r="CI53">
            <v>6</v>
          </cell>
          <cell r="CJ53">
            <v>6</v>
          </cell>
          <cell r="CK53">
            <v>6</v>
          </cell>
          <cell r="CL53">
            <v>6</v>
          </cell>
          <cell r="CM53">
            <v>6</v>
          </cell>
          <cell r="CN53">
            <v>6</v>
          </cell>
          <cell r="CO53">
            <v>6</v>
          </cell>
          <cell r="CP53">
            <v>6</v>
          </cell>
          <cell r="CQ53">
            <v>6</v>
          </cell>
          <cell r="CR53">
            <v>6</v>
          </cell>
          <cell r="CS53">
            <v>6</v>
          </cell>
          <cell r="CT53">
            <v>6</v>
          </cell>
          <cell r="CU53">
            <v>6</v>
          </cell>
          <cell r="CV53">
            <v>6</v>
          </cell>
          <cell r="CW53">
            <v>6</v>
          </cell>
          <cell r="CX53">
            <v>6</v>
          </cell>
          <cell r="CY53">
            <v>6</v>
          </cell>
          <cell r="CZ53">
            <v>6</v>
          </cell>
          <cell r="DA53">
            <v>6</v>
          </cell>
          <cell r="DB53">
            <v>6</v>
          </cell>
          <cell r="DC53">
            <v>6</v>
          </cell>
          <cell r="DD53">
            <v>6</v>
          </cell>
          <cell r="DE53">
            <v>6</v>
          </cell>
          <cell r="DF53">
            <v>6</v>
          </cell>
          <cell r="DG53">
            <v>6</v>
          </cell>
          <cell r="DH53">
            <v>6</v>
          </cell>
          <cell r="DI53">
            <v>6</v>
          </cell>
          <cell r="DJ53">
            <v>6</v>
          </cell>
          <cell r="DK53">
            <v>6</v>
          </cell>
          <cell r="DL53">
            <v>6</v>
          </cell>
          <cell r="DM53">
            <v>6</v>
          </cell>
          <cell r="DN53">
            <v>6</v>
          </cell>
          <cell r="DO53">
            <v>6</v>
          </cell>
          <cell r="DP53">
            <v>6</v>
          </cell>
          <cell r="DQ53">
            <v>6</v>
          </cell>
          <cell r="DR53">
            <v>6</v>
          </cell>
          <cell r="DS53">
            <v>6</v>
          </cell>
          <cell r="DT53">
            <v>6</v>
          </cell>
          <cell r="DU53">
            <v>6</v>
          </cell>
          <cell r="DV53">
            <v>6</v>
          </cell>
          <cell r="DW53">
            <v>6</v>
          </cell>
          <cell r="DX53">
            <v>6</v>
          </cell>
          <cell r="DY53">
            <v>6</v>
          </cell>
          <cell r="DZ53">
            <v>6</v>
          </cell>
          <cell r="EA53">
            <v>6</v>
          </cell>
          <cell r="EB53">
            <v>6</v>
          </cell>
          <cell r="EC53">
            <v>6</v>
          </cell>
          <cell r="ED53">
            <v>6</v>
          </cell>
          <cell r="EE53">
            <v>6</v>
          </cell>
          <cell r="EF53">
            <v>6</v>
          </cell>
          <cell r="EG53">
            <v>6</v>
          </cell>
          <cell r="EH53">
            <v>6</v>
          </cell>
          <cell r="EI53">
            <v>6</v>
          </cell>
          <cell r="EJ53">
            <v>6</v>
          </cell>
          <cell r="EK53">
            <v>6</v>
          </cell>
          <cell r="EL53">
            <v>6</v>
          </cell>
          <cell r="EM53">
            <v>6</v>
          </cell>
          <cell r="EN53">
            <v>6</v>
          </cell>
          <cell r="EO53">
            <v>6</v>
          </cell>
          <cell r="EP53">
            <v>6</v>
          </cell>
          <cell r="EQ53">
            <v>6</v>
          </cell>
          <cell r="ER53">
            <v>6</v>
          </cell>
          <cell r="ES53">
            <v>6</v>
          </cell>
          <cell r="ET53">
            <v>6</v>
          </cell>
          <cell r="EU53">
            <v>6</v>
          </cell>
          <cell r="EV53">
            <v>6</v>
          </cell>
          <cell r="EW53">
            <v>6</v>
          </cell>
          <cell r="EX53">
            <v>6</v>
          </cell>
          <cell r="EY53">
            <v>6</v>
          </cell>
          <cell r="EZ53">
            <v>6</v>
          </cell>
          <cell r="FA53">
            <v>6</v>
          </cell>
          <cell r="FB53">
            <v>6</v>
          </cell>
          <cell r="FC53">
            <v>6</v>
          </cell>
          <cell r="FD53">
            <v>6</v>
          </cell>
          <cell r="FE53">
            <v>6</v>
          </cell>
          <cell r="FF53">
            <v>6</v>
          </cell>
          <cell r="FG53">
            <v>6</v>
          </cell>
          <cell r="FH53">
            <v>6</v>
          </cell>
        </row>
        <row r="54">
          <cell r="D54" t="str">
            <v>FPU - IS Non-Residential</v>
          </cell>
          <cell r="E54" t="str">
            <v>Non-Residential</v>
          </cell>
          <cell r="F54" t="str">
            <v>FPU</v>
          </cell>
          <cell r="G54" t="str">
            <v>FPU - IS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</row>
        <row r="55">
          <cell r="D55" t="str">
            <v>FPU - ITS Non-Residential</v>
          </cell>
          <cell r="E55" t="str">
            <v>Non-Residential</v>
          </cell>
          <cell r="F55" t="str">
            <v>FPU</v>
          </cell>
          <cell r="G55" t="str">
            <v>FPU - ITS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-0.0217391304347825</v>
          </cell>
          <cell r="U55">
            <v>7</v>
          </cell>
          <cell r="V55">
            <v>7</v>
          </cell>
          <cell r="W55">
            <v>7</v>
          </cell>
          <cell r="X55">
            <v>7</v>
          </cell>
          <cell r="Y55">
            <v>7</v>
          </cell>
          <cell r="Z55">
            <v>7</v>
          </cell>
          <cell r="AA55">
            <v>7</v>
          </cell>
          <cell r="AB55">
            <v>7</v>
          </cell>
          <cell r="AC55">
            <v>7</v>
          </cell>
          <cell r="AD55">
            <v>6</v>
          </cell>
          <cell r="AE55">
            <v>7</v>
          </cell>
          <cell r="AF55">
            <v>7</v>
          </cell>
          <cell r="AG55">
            <v>7</v>
          </cell>
          <cell r="AH55">
            <v>7</v>
          </cell>
          <cell r="AI55">
            <v>7</v>
          </cell>
          <cell r="AJ55">
            <v>7</v>
          </cell>
          <cell r="AK55">
            <v>7</v>
          </cell>
          <cell r="AL55">
            <v>7</v>
          </cell>
          <cell r="AM55">
            <v>7</v>
          </cell>
          <cell r="AN55">
            <v>7</v>
          </cell>
          <cell r="AO55">
            <v>7</v>
          </cell>
          <cell r="AP55">
            <v>7</v>
          </cell>
          <cell r="AQ55">
            <v>11</v>
          </cell>
          <cell r="AR55">
            <v>10</v>
          </cell>
          <cell r="AS55">
            <v>10</v>
          </cell>
          <cell r="AT55">
            <v>11</v>
          </cell>
          <cell r="AU55">
            <v>11</v>
          </cell>
          <cell r="AV55">
            <v>11</v>
          </cell>
          <cell r="AW55">
            <v>8</v>
          </cell>
          <cell r="AX55">
            <v>8</v>
          </cell>
          <cell r="AY55">
            <v>8</v>
          </cell>
          <cell r="AZ55">
            <v>8</v>
          </cell>
          <cell r="BA55">
            <v>8</v>
          </cell>
          <cell r="BB55">
            <v>8</v>
          </cell>
          <cell r="BC55">
            <v>8</v>
          </cell>
          <cell r="BD55">
            <v>8</v>
          </cell>
          <cell r="BE55">
            <v>8</v>
          </cell>
          <cell r="BF55">
            <v>8</v>
          </cell>
          <cell r="BG55">
            <v>8</v>
          </cell>
          <cell r="BH55">
            <v>8</v>
          </cell>
          <cell r="BI55">
            <v>8</v>
          </cell>
          <cell r="BJ55">
            <v>8</v>
          </cell>
          <cell r="BK55">
            <v>8</v>
          </cell>
          <cell r="BL55">
            <v>8</v>
          </cell>
          <cell r="BM55">
            <v>9</v>
          </cell>
          <cell r="BN55">
            <v>9</v>
          </cell>
          <cell r="BO55">
            <v>9</v>
          </cell>
          <cell r="BP55">
            <v>8</v>
          </cell>
          <cell r="BQ55">
            <v>9</v>
          </cell>
          <cell r="BR55">
            <v>9</v>
          </cell>
          <cell r="BS55">
            <v>9</v>
          </cell>
          <cell r="BT55">
            <v>9</v>
          </cell>
          <cell r="BU55">
            <v>9</v>
          </cell>
          <cell r="BV55">
            <v>9</v>
          </cell>
          <cell r="BW55">
            <v>9</v>
          </cell>
          <cell r="BX55">
            <v>9</v>
          </cell>
          <cell r="BY55">
            <v>9</v>
          </cell>
          <cell r="BZ55">
            <v>9</v>
          </cell>
          <cell r="CA55">
            <v>9</v>
          </cell>
          <cell r="CB55">
            <v>9</v>
          </cell>
          <cell r="CC55">
            <v>10</v>
          </cell>
          <cell r="CD55">
            <v>9</v>
          </cell>
          <cell r="CE55">
            <v>9</v>
          </cell>
          <cell r="CF55">
            <v>9</v>
          </cell>
          <cell r="CG55">
            <v>9</v>
          </cell>
          <cell r="CH55">
            <v>9</v>
          </cell>
          <cell r="CI55">
            <v>9</v>
          </cell>
          <cell r="CJ55">
            <v>9</v>
          </cell>
          <cell r="CK55">
            <v>9</v>
          </cell>
          <cell r="CL55">
            <v>9</v>
          </cell>
          <cell r="CM55">
            <v>9</v>
          </cell>
          <cell r="CN55">
            <v>9</v>
          </cell>
          <cell r="CO55">
            <v>9</v>
          </cell>
          <cell r="CP55">
            <v>9</v>
          </cell>
          <cell r="CQ55">
            <v>10</v>
          </cell>
          <cell r="CR55">
            <v>8</v>
          </cell>
          <cell r="CS55">
            <v>9</v>
          </cell>
          <cell r="CT55">
            <v>9</v>
          </cell>
          <cell r="CU55">
            <v>9</v>
          </cell>
          <cell r="CV55">
            <v>9</v>
          </cell>
          <cell r="CW55">
            <v>9</v>
          </cell>
          <cell r="CX55">
            <v>9</v>
          </cell>
          <cell r="CY55">
            <v>9</v>
          </cell>
          <cell r="CZ55">
            <v>9</v>
          </cell>
          <cell r="DA55">
            <v>9</v>
          </cell>
          <cell r="DB55">
            <v>9</v>
          </cell>
          <cell r="DC55">
            <v>9</v>
          </cell>
          <cell r="DD55">
            <v>9</v>
          </cell>
          <cell r="DE55">
            <v>9</v>
          </cell>
          <cell r="DF55">
            <v>9</v>
          </cell>
          <cell r="DG55">
            <v>9</v>
          </cell>
          <cell r="DH55">
            <v>9</v>
          </cell>
          <cell r="DI55">
            <v>9</v>
          </cell>
          <cell r="DJ55">
            <v>9</v>
          </cell>
          <cell r="DK55">
            <v>9</v>
          </cell>
          <cell r="DL55">
            <v>9</v>
          </cell>
          <cell r="DM55">
            <v>9</v>
          </cell>
          <cell r="DN55">
            <v>9</v>
          </cell>
          <cell r="DO55">
            <v>9</v>
          </cell>
          <cell r="DP55">
            <v>9</v>
          </cell>
          <cell r="DQ55">
            <v>9</v>
          </cell>
          <cell r="DR55">
            <v>9</v>
          </cell>
          <cell r="DS55">
            <v>9</v>
          </cell>
          <cell r="DT55">
            <v>9</v>
          </cell>
          <cell r="DU55">
            <v>9</v>
          </cell>
          <cell r="DV55">
            <v>9</v>
          </cell>
          <cell r="DW55">
            <v>9</v>
          </cell>
          <cell r="DX55">
            <v>9</v>
          </cell>
          <cell r="DY55">
            <v>9</v>
          </cell>
          <cell r="DZ55">
            <v>9</v>
          </cell>
          <cell r="EA55">
            <v>9</v>
          </cell>
          <cell r="EB55">
            <v>9</v>
          </cell>
          <cell r="EC55">
            <v>9</v>
          </cell>
          <cell r="ED55">
            <v>9</v>
          </cell>
          <cell r="EE55">
            <v>9</v>
          </cell>
          <cell r="EF55">
            <v>9</v>
          </cell>
          <cell r="EG55">
            <v>9</v>
          </cell>
          <cell r="EH55">
            <v>9</v>
          </cell>
          <cell r="EI55">
            <v>9</v>
          </cell>
          <cell r="EJ55">
            <v>9</v>
          </cell>
          <cell r="EK55">
            <v>9</v>
          </cell>
          <cell r="EL55">
            <v>9</v>
          </cell>
          <cell r="EM55">
            <v>9</v>
          </cell>
          <cell r="EN55">
            <v>9</v>
          </cell>
          <cell r="EO55">
            <v>9</v>
          </cell>
          <cell r="EP55">
            <v>9</v>
          </cell>
          <cell r="EQ55">
            <v>9</v>
          </cell>
          <cell r="ER55">
            <v>9</v>
          </cell>
          <cell r="ES55">
            <v>9</v>
          </cell>
          <cell r="ET55">
            <v>9</v>
          </cell>
          <cell r="EU55">
            <v>9</v>
          </cell>
          <cell r="EV55">
            <v>9</v>
          </cell>
          <cell r="EW55">
            <v>9</v>
          </cell>
          <cell r="EX55">
            <v>9</v>
          </cell>
          <cell r="EY55">
            <v>9</v>
          </cell>
          <cell r="EZ55">
            <v>9</v>
          </cell>
          <cell r="FA55">
            <v>9</v>
          </cell>
          <cell r="FB55">
            <v>9</v>
          </cell>
          <cell r="FC55">
            <v>9</v>
          </cell>
          <cell r="FD55">
            <v>9</v>
          </cell>
          <cell r="FE55">
            <v>9</v>
          </cell>
          <cell r="FF55">
            <v>9</v>
          </cell>
          <cell r="FG55">
            <v>9</v>
          </cell>
          <cell r="FH55">
            <v>9</v>
          </cell>
        </row>
        <row r="56">
          <cell r="D56" t="str">
            <v>FPU - ITS Large Customers Non-Residential</v>
          </cell>
          <cell r="E56" t="str">
            <v>Non-Residential</v>
          </cell>
          <cell r="F56" t="str">
            <v>FPU</v>
          </cell>
          <cell r="G56" t="str">
            <v>FPU - ITS Large Customers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U56">
            <v>9</v>
          </cell>
          <cell r="V56">
            <v>9</v>
          </cell>
          <cell r="W56">
            <v>9</v>
          </cell>
          <cell r="X56">
            <v>9</v>
          </cell>
          <cell r="Y56">
            <v>9</v>
          </cell>
          <cell r="Z56">
            <v>9</v>
          </cell>
          <cell r="AA56">
            <v>9</v>
          </cell>
          <cell r="AB56">
            <v>9</v>
          </cell>
          <cell r="AC56">
            <v>9</v>
          </cell>
          <cell r="AD56">
            <v>9</v>
          </cell>
          <cell r="AE56">
            <v>9</v>
          </cell>
          <cell r="AF56">
            <v>9</v>
          </cell>
          <cell r="AG56">
            <v>9</v>
          </cell>
          <cell r="AH56">
            <v>9</v>
          </cell>
          <cell r="AI56">
            <v>9</v>
          </cell>
          <cell r="AJ56">
            <v>9</v>
          </cell>
          <cell r="AK56">
            <v>9</v>
          </cell>
          <cell r="AL56">
            <v>9</v>
          </cell>
          <cell r="AM56">
            <v>9</v>
          </cell>
          <cell r="AN56">
            <v>9</v>
          </cell>
          <cell r="AO56">
            <v>9</v>
          </cell>
          <cell r="AP56">
            <v>9</v>
          </cell>
          <cell r="AQ56">
            <v>9</v>
          </cell>
          <cell r="AR56">
            <v>8</v>
          </cell>
          <cell r="AS56">
            <v>8</v>
          </cell>
          <cell r="AT56">
            <v>8</v>
          </cell>
          <cell r="AU56">
            <v>8</v>
          </cell>
          <cell r="AV56">
            <v>9</v>
          </cell>
          <cell r="AW56">
            <v>9</v>
          </cell>
          <cell r="AX56">
            <v>9</v>
          </cell>
          <cell r="AY56">
            <v>9</v>
          </cell>
          <cell r="AZ56">
            <v>9</v>
          </cell>
          <cell r="BA56">
            <v>9</v>
          </cell>
          <cell r="BB56">
            <v>9</v>
          </cell>
          <cell r="BC56">
            <v>9</v>
          </cell>
          <cell r="BD56">
            <v>9</v>
          </cell>
          <cell r="BE56">
            <v>9</v>
          </cell>
          <cell r="BF56">
            <v>9</v>
          </cell>
          <cell r="BG56">
            <v>9</v>
          </cell>
          <cell r="BH56">
            <v>9</v>
          </cell>
          <cell r="BI56">
            <v>9</v>
          </cell>
          <cell r="BJ56">
            <v>9</v>
          </cell>
          <cell r="BK56">
            <v>9</v>
          </cell>
          <cell r="BL56">
            <v>9</v>
          </cell>
          <cell r="BM56">
            <v>9</v>
          </cell>
          <cell r="BN56">
            <v>9</v>
          </cell>
          <cell r="BO56">
            <v>9</v>
          </cell>
          <cell r="BP56">
            <v>9</v>
          </cell>
          <cell r="BQ56">
            <v>9</v>
          </cell>
          <cell r="BR56">
            <v>9</v>
          </cell>
          <cell r="BS56">
            <v>9</v>
          </cell>
          <cell r="BT56">
            <v>9</v>
          </cell>
          <cell r="BU56">
            <v>9</v>
          </cell>
          <cell r="BV56">
            <v>9</v>
          </cell>
          <cell r="BW56">
            <v>9</v>
          </cell>
          <cell r="BX56">
            <v>9</v>
          </cell>
          <cell r="BY56">
            <v>9</v>
          </cell>
          <cell r="BZ56">
            <v>9</v>
          </cell>
          <cell r="CA56">
            <v>9</v>
          </cell>
          <cell r="CB56">
            <v>9</v>
          </cell>
          <cell r="CC56">
            <v>9</v>
          </cell>
          <cell r="CD56">
            <v>9</v>
          </cell>
          <cell r="CE56">
            <v>9</v>
          </cell>
          <cell r="CF56">
            <v>9</v>
          </cell>
          <cell r="CG56">
            <v>9</v>
          </cell>
          <cell r="CH56">
            <v>9</v>
          </cell>
          <cell r="CI56">
            <v>9</v>
          </cell>
          <cell r="CJ56">
            <v>9</v>
          </cell>
          <cell r="CK56">
            <v>9</v>
          </cell>
          <cell r="CL56">
            <v>9</v>
          </cell>
          <cell r="CM56">
            <v>9</v>
          </cell>
          <cell r="CN56">
            <v>9</v>
          </cell>
          <cell r="CO56">
            <v>9</v>
          </cell>
          <cell r="CP56">
            <v>9</v>
          </cell>
          <cell r="CQ56">
            <v>9</v>
          </cell>
          <cell r="CR56">
            <v>9</v>
          </cell>
          <cell r="CS56">
            <v>9</v>
          </cell>
          <cell r="CT56">
            <v>9</v>
          </cell>
          <cell r="CU56">
            <v>9</v>
          </cell>
          <cell r="CV56">
            <v>9</v>
          </cell>
          <cell r="CW56">
            <v>9</v>
          </cell>
          <cell r="CX56">
            <v>9</v>
          </cell>
          <cell r="CY56">
            <v>9</v>
          </cell>
          <cell r="CZ56">
            <v>9</v>
          </cell>
          <cell r="DA56">
            <v>9</v>
          </cell>
          <cell r="DB56">
            <v>9</v>
          </cell>
          <cell r="DC56">
            <v>9</v>
          </cell>
          <cell r="DD56">
            <v>9</v>
          </cell>
          <cell r="DE56">
            <v>9</v>
          </cell>
          <cell r="DF56">
            <v>9</v>
          </cell>
          <cell r="DG56">
            <v>9</v>
          </cell>
          <cell r="DH56">
            <v>9</v>
          </cell>
          <cell r="DI56">
            <v>9</v>
          </cell>
          <cell r="DJ56">
            <v>9</v>
          </cell>
          <cell r="DK56">
            <v>9</v>
          </cell>
          <cell r="DL56">
            <v>9</v>
          </cell>
          <cell r="DM56">
            <v>9</v>
          </cell>
          <cell r="DN56">
            <v>9</v>
          </cell>
          <cell r="DO56">
            <v>9</v>
          </cell>
          <cell r="DP56">
            <v>9</v>
          </cell>
          <cell r="DQ56">
            <v>9</v>
          </cell>
          <cell r="DR56">
            <v>9</v>
          </cell>
          <cell r="DS56">
            <v>9</v>
          </cell>
          <cell r="DT56">
            <v>9</v>
          </cell>
          <cell r="DU56">
            <v>9</v>
          </cell>
          <cell r="DV56">
            <v>9</v>
          </cell>
          <cell r="DW56">
            <v>9</v>
          </cell>
          <cell r="DX56">
            <v>9</v>
          </cell>
          <cell r="DY56">
            <v>9</v>
          </cell>
          <cell r="DZ56">
            <v>9</v>
          </cell>
          <cell r="EA56">
            <v>9</v>
          </cell>
          <cell r="EB56">
            <v>9</v>
          </cell>
          <cell r="EC56">
            <v>9</v>
          </cell>
          <cell r="ED56">
            <v>9</v>
          </cell>
          <cell r="EE56">
            <v>9</v>
          </cell>
          <cell r="EF56">
            <v>9</v>
          </cell>
          <cell r="EG56">
            <v>9</v>
          </cell>
          <cell r="EH56">
            <v>9</v>
          </cell>
          <cell r="EI56">
            <v>9</v>
          </cell>
          <cell r="EJ56">
            <v>9</v>
          </cell>
          <cell r="EK56">
            <v>9</v>
          </cell>
          <cell r="EL56">
            <v>9</v>
          </cell>
          <cell r="EM56">
            <v>9</v>
          </cell>
          <cell r="EN56">
            <v>9</v>
          </cell>
          <cell r="EO56">
            <v>9</v>
          </cell>
          <cell r="EP56">
            <v>9</v>
          </cell>
          <cell r="EQ56">
            <v>9</v>
          </cell>
          <cell r="ER56">
            <v>9</v>
          </cell>
          <cell r="ES56">
            <v>9</v>
          </cell>
          <cell r="ET56">
            <v>9</v>
          </cell>
          <cell r="EU56">
            <v>9</v>
          </cell>
          <cell r="EV56">
            <v>9</v>
          </cell>
          <cell r="EW56">
            <v>9</v>
          </cell>
          <cell r="EX56">
            <v>9</v>
          </cell>
          <cell r="EY56">
            <v>9</v>
          </cell>
          <cell r="EZ56">
            <v>9</v>
          </cell>
          <cell r="FA56">
            <v>9</v>
          </cell>
          <cell r="FB56">
            <v>9</v>
          </cell>
          <cell r="FC56">
            <v>9</v>
          </cell>
          <cell r="FD56">
            <v>9</v>
          </cell>
          <cell r="FE56">
            <v>9</v>
          </cell>
          <cell r="FF56">
            <v>9</v>
          </cell>
          <cell r="FG56">
            <v>9</v>
          </cell>
          <cell r="FH56">
            <v>9</v>
          </cell>
        </row>
        <row r="57">
          <cell r="D57" t="str">
            <v>FPU - GLS Non-Residential</v>
          </cell>
          <cell r="E57" t="str">
            <v>Non-Residential</v>
          </cell>
          <cell r="F57" t="str">
            <v>FPU</v>
          </cell>
          <cell r="G57" t="str">
            <v>FPU - GLS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0.02</v>
          </cell>
          <cell r="O57">
            <v>-0.0670731707317072</v>
          </cell>
          <cell r="U57">
            <v>39</v>
          </cell>
          <cell r="V57">
            <v>44</v>
          </cell>
          <cell r="W57">
            <v>82</v>
          </cell>
          <cell r="X57">
            <v>63</v>
          </cell>
          <cell r="Y57">
            <v>63</v>
          </cell>
          <cell r="Z57">
            <v>63</v>
          </cell>
          <cell r="AA57">
            <v>63</v>
          </cell>
          <cell r="AB57">
            <v>64</v>
          </cell>
          <cell r="AC57">
            <v>64</v>
          </cell>
          <cell r="AD57">
            <v>64</v>
          </cell>
          <cell r="AE57">
            <v>64</v>
          </cell>
          <cell r="AF57">
            <v>64</v>
          </cell>
          <cell r="AG57">
            <v>62</v>
          </cell>
          <cell r="AH57">
            <v>64</v>
          </cell>
          <cell r="AI57">
            <v>64</v>
          </cell>
          <cell r="AJ57">
            <v>64</v>
          </cell>
          <cell r="AK57">
            <v>64</v>
          </cell>
          <cell r="AL57">
            <v>64</v>
          </cell>
          <cell r="AM57">
            <v>62</v>
          </cell>
          <cell r="AN57">
            <v>62</v>
          </cell>
          <cell r="AO57">
            <v>62</v>
          </cell>
          <cell r="AP57">
            <v>60</v>
          </cell>
          <cell r="AQ57">
            <v>60</v>
          </cell>
          <cell r="AR57">
            <v>60</v>
          </cell>
          <cell r="AS57">
            <v>60</v>
          </cell>
          <cell r="AT57">
            <v>60</v>
          </cell>
          <cell r="AU57">
            <v>60</v>
          </cell>
          <cell r="AV57">
            <v>56</v>
          </cell>
          <cell r="AW57">
            <v>54</v>
          </cell>
          <cell r="AX57">
            <v>52</v>
          </cell>
          <cell r="AY57">
            <v>52</v>
          </cell>
          <cell r="AZ57">
            <v>52</v>
          </cell>
          <cell r="BA57">
            <v>52</v>
          </cell>
          <cell r="BB57">
            <v>53</v>
          </cell>
          <cell r="BC57">
            <v>52</v>
          </cell>
          <cell r="BD57">
            <v>52</v>
          </cell>
          <cell r="BE57">
            <v>53</v>
          </cell>
          <cell r="BF57">
            <v>51</v>
          </cell>
          <cell r="BG57">
            <v>51</v>
          </cell>
          <cell r="BH57">
            <v>52</v>
          </cell>
          <cell r="BI57">
            <v>50</v>
          </cell>
          <cell r="BJ57">
            <v>50</v>
          </cell>
          <cell r="BK57">
            <v>50</v>
          </cell>
          <cell r="BL57">
            <v>50</v>
          </cell>
          <cell r="BM57">
            <v>49</v>
          </cell>
          <cell r="BN57">
            <v>48</v>
          </cell>
          <cell r="BO57">
            <v>44</v>
          </cell>
          <cell r="BP57">
            <v>40</v>
          </cell>
          <cell r="BQ57">
            <v>40</v>
          </cell>
          <cell r="BR57">
            <v>40</v>
          </cell>
          <cell r="BS57">
            <v>40</v>
          </cell>
          <cell r="BT57">
            <v>42</v>
          </cell>
          <cell r="BU57">
            <v>36</v>
          </cell>
          <cell r="BV57">
            <v>36</v>
          </cell>
          <cell r="BW57">
            <v>35</v>
          </cell>
          <cell r="BX57">
            <v>36</v>
          </cell>
          <cell r="BY57">
            <v>32</v>
          </cell>
          <cell r="BZ57">
            <v>32</v>
          </cell>
          <cell r="CA57">
            <v>32</v>
          </cell>
          <cell r="CB57">
            <v>32</v>
          </cell>
          <cell r="CC57">
            <v>34</v>
          </cell>
          <cell r="CD57">
            <v>34</v>
          </cell>
          <cell r="CE57">
            <v>32</v>
          </cell>
          <cell r="CF57">
            <v>32</v>
          </cell>
          <cell r="CG57">
            <v>32</v>
          </cell>
          <cell r="CH57">
            <v>32</v>
          </cell>
          <cell r="CI57">
            <v>32</v>
          </cell>
          <cell r="CJ57">
            <v>32</v>
          </cell>
          <cell r="CK57">
            <v>32</v>
          </cell>
          <cell r="CL57">
            <v>33</v>
          </cell>
          <cell r="CM57">
            <v>33</v>
          </cell>
          <cell r="CN57">
            <v>31</v>
          </cell>
          <cell r="CO57">
            <v>31</v>
          </cell>
          <cell r="CP57">
            <v>31</v>
          </cell>
          <cell r="CQ57">
            <v>31</v>
          </cell>
          <cell r="CR57">
            <v>31</v>
          </cell>
          <cell r="CS57">
            <v>29</v>
          </cell>
          <cell r="CT57">
            <v>29</v>
          </cell>
          <cell r="CU57">
            <v>29</v>
          </cell>
          <cell r="CV57">
            <v>27</v>
          </cell>
          <cell r="CW57">
            <v>28</v>
          </cell>
          <cell r="CX57">
            <v>29</v>
          </cell>
          <cell r="CY57">
            <v>28</v>
          </cell>
          <cell r="CZ57">
            <v>26</v>
          </cell>
          <cell r="DA57">
            <v>31</v>
          </cell>
          <cell r="DB57">
            <v>31</v>
          </cell>
          <cell r="DC57">
            <v>30</v>
          </cell>
          <cell r="DD57">
            <v>31</v>
          </cell>
          <cell r="DE57">
            <v>29</v>
          </cell>
          <cell r="DF57">
            <v>29</v>
          </cell>
          <cell r="DG57">
            <v>29</v>
          </cell>
          <cell r="DH57">
            <v>29</v>
          </cell>
          <cell r="DI57">
            <v>27</v>
          </cell>
          <cell r="DJ57">
            <v>28</v>
          </cell>
          <cell r="DK57">
            <v>28</v>
          </cell>
          <cell r="DL57">
            <v>26</v>
          </cell>
          <cell r="DM57">
            <v>31</v>
          </cell>
          <cell r="DN57">
            <v>31</v>
          </cell>
          <cell r="DO57">
            <v>30</v>
          </cell>
          <cell r="DP57">
            <v>30</v>
          </cell>
          <cell r="DQ57">
            <v>29</v>
          </cell>
          <cell r="DR57">
            <v>29</v>
          </cell>
          <cell r="DS57">
            <v>29</v>
          </cell>
          <cell r="DT57">
            <v>29</v>
          </cell>
          <cell r="DU57">
            <v>28</v>
          </cell>
          <cell r="DV57">
            <v>28</v>
          </cell>
          <cell r="DW57">
            <v>28</v>
          </cell>
          <cell r="DX57">
            <v>27</v>
          </cell>
          <cell r="DY57">
            <v>31</v>
          </cell>
          <cell r="DZ57">
            <v>31</v>
          </cell>
          <cell r="EA57">
            <v>30</v>
          </cell>
          <cell r="EB57">
            <v>31</v>
          </cell>
          <cell r="EC57">
            <v>29</v>
          </cell>
          <cell r="ED57">
            <v>29</v>
          </cell>
          <cell r="EE57">
            <v>29</v>
          </cell>
          <cell r="EF57">
            <v>29</v>
          </cell>
          <cell r="EG57">
            <v>28</v>
          </cell>
          <cell r="EH57">
            <v>28</v>
          </cell>
          <cell r="EI57">
            <v>28</v>
          </cell>
          <cell r="EJ57">
            <v>26</v>
          </cell>
          <cell r="EK57">
            <v>31</v>
          </cell>
          <cell r="EL57">
            <v>31</v>
          </cell>
          <cell r="EM57">
            <v>30</v>
          </cell>
          <cell r="EN57">
            <v>31</v>
          </cell>
          <cell r="EO57">
            <v>29</v>
          </cell>
          <cell r="EP57">
            <v>29</v>
          </cell>
          <cell r="EQ57">
            <v>29</v>
          </cell>
          <cell r="ER57">
            <v>29</v>
          </cell>
          <cell r="ES57">
            <v>28</v>
          </cell>
          <cell r="ET57">
            <v>28</v>
          </cell>
          <cell r="EU57">
            <v>28</v>
          </cell>
          <cell r="EV57">
            <v>26</v>
          </cell>
          <cell r="EW57">
            <v>31</v>
          </cell>
          <cell r="EX57">
            <v>31</v>
          </cell>
          <cell r="EY57">
            <v>30</v>
          </cell>
          <cell r="EZ57">
            <v>31</v>
          </cell>
          <cell r="FA57">
            <v>29</v>
          </cell>
          <cell r="FB57">
            <v>29</v>
          </cell>
          <cell r="FC57">
            <v>29</v>
          </cell>
          <cell r="FD57">
            <v>29</v>
          </cell>
          <cell r="FE57">
            <v>28</v>
          </cell>
          <cell r="FF57">
            <v>28</v>
          </cell>
          <cell r="FG57">
            <v>28</v>
          </cell>
          <cell r="FH57">
            <v>26</v>
          </cell>
        </row>
        <row r="58">
          <cell r="D58" t="str">
            <v>FPU-NGVS Non-Residential</v>
          </cell>
          <cell r="E58" t="str">
            <v>Non-Residential</v>
          </cell>
          <cell r="F58" t="str">
            <v>FPU</v>
          </cell>
          <cell r="G58" t="str">
            <v>FPU-NGVS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2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</row>
        <row r="59">
          <cell r="D59" t="str">
            <v>FPU- NGVTS Non-Residential</v>
          </cell>
          <cell r="E59" t="str">
            <v>Non-Residential</v>
          </cell>
          <cell r="F59" t="str">
            <v>FPU</v>
          </cell>
          <cell r="G59" t="str">
            <v>FPU- NGVTS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</v>
          </cell>
          <cell r="AW59">
            <v>1</v>
          </cell>
          <cell r="AX59">
            <v>1</v>
          </cell>
          <cell r="AY59">
            <v>1</v>
          </cell>
          <cell r="AZ59">
            <v>1</v>
          </cell>
          <cell r="BA59">
            <v>1</v>
          </cell>
          <cell r="BB59">
            <v>2</v>
          </cell>
          <cell r="BC59">
            <v>2</v>
          </cell>
          <cell r="BD59">
            <v>2</v>
          </cell>
          <cell r="BE59">
            <v>2</v>
          </cell>
          <cell r="BF59">
            <v>2</v>
          </cell>
          <cell r="BG59">
            <v>2</v>
          </cell>
          <cell r="BH59">
            <v>2</v>
          </cell>
          <cell r="BI59">
            <v>2</v>
          </cell>
          <cell r="BJ59">
            <v>2</v>
          </cell>
          <cell r="BK59">
            <v>2</v>
          </cell>
          <cell r="BL59">
            <v>2</v>
          </cell>
          <cell r="BM59">
            <v>2</v>
          </cell>
          <cell r="BN59">
            <v>2</v>
          </cell>
          <cell r="BO59">
            <v>2</v>
          </cell>
          <cell r="BP59">
            <v>2</v>
          </cell>
          <cell r="BQ59">
            <v>2</v>
          </cell>
          <cell r="BR59">
            <v>2</v>
          </cell>
          <cell r="BS59">
            <v>2</v>
          </cell>
          <cell r="BT59">
            <v>2</v>
          </cell>
          <cell r="BU59">
            <v>2</v>
          </cell>
          <cell r="BV59">
            <v>2</v>
          </cell>
          <cell r="BW59">
            <v>2</v>
          </cell>
          <cell r="BX59">
            <v>2</v>
          </cell>
          <cell r="BY59">
            <v>2</v>
          </cell>
          <cell r="BZ59">
            <v>2</v>
          </cell>
          <cell r="CA59">
            <v>2</v>
          </cell>
          <cell r="CB59">
            <v>2</v>
          </cell>
          <cell r="CC59">
            <v>2</v>
          </cell>
          <cell r="CD59">
            <v>2</v>
          </cell>
          <cell r="CE59">
            <v>2</v>
          </cell>
          <cell r="CF59">
            <v>2</v>
          </cell>
          <cell r="CG59">
            <v>2</v>
          </cell>
          <cell r="CH59">
            <v>2</v>
          </cell>
          <cell r="CI59">
            <v>2</v>
          </cell>
          <cell r="CJ59">
            <v>2</v>
          </cell>
          <cell r="CK59">
            <v>2</v>
          </cell>
          <cell r="CL59">
            <v>2</v>
          </cell>
          <cell r="CM59">
            <v>2</v>
          </cell>
          <cell r="CN59">
            <v>2</v>
          </cell>
          <cell r="CO59">
            <v>2</v>
          </cell>
          <cell r="CP59">
            <v>2</v>
          </cell>
          <cell r="CQ59">
            <v>2</v>
          </cell>
          <cell r="CR59">
            <v>2</v>
          </cell>
          <cell r="CS59">
            <v>2</v>
          </cell>
          <cell r="CT59">
            <v>2</v>
          </cell>
          <cell r="CU59">
            <v>2</v>
          </cell>
          <cell r="CV59">
            <v>2</v>
          </cell>
          <cell r="CW59">
            <v>2</v>
          </cell>
          <cell r="CX59">
            <v>2</v>
          </cell>
          <cell r="CY59">
            <v>2</v>
          </cell>
          <cell r="CZ59">
            <v>2</v>
          </cell>
          <cell r="DA59">
            <v>2</v>
          </cell>
          <cell r="DB59">
            <v>2</v>
          </cell>
          <cell r="DC59">
            <v>2</v>
          </cell>
          <cell r="DD59">
            <v>2</v>
          </cell>
          <cell r="DE59">
            <v>2</v>
          </cell>
          <cell r="DF59">
            <v>2</v>
          </cell>
          <cell r="DG59">
            <v>2</v>
          </cell>
          <cell r="DH59">
            <v>2</v>
          </cell>
          <cell r="DI59">
            <v>2</v>
          </cell>
          <cell r="DJ59">
            <v>2</v>
          </cell>
          <cell r="DK59">
            <v>2</v>
          </cell>
          <cell r="DL59">
            <v>2</v>
          </cell>
          <cell r="DM59">
            <v>2</v>
          </cell>
          <cell r="DN59">
            <v>2</v>
          </cell>
          <cell r="DO59">
            <v>2</v>
          </cell>
          <cell r="DP59">
            <v>2</v>
          </cell>
          <cell r="DQ59">
            <v>2</v>
          </cell>
          <cell r="DR59">
            <v>2</v>
          </cell>
          <cell r="DS59">
            <v>2</v>
          </cell>
          <cell r="DT59">
            <v>2</v>
          </cell>
          <cell r="DU59">
            <v>2</v>
          </cell>
          <cell r="DV59">
            <v>2</v>
          </cell>
          <cell r="DW59">
            <v>2</v>
          </cell>
          <cell r="DX59">
            <v>2</v>
          </cell>
          <cell r="DY59">
            <v>2</v>
          </cell>
          <cell r="DZ59">
            <v>2</v>
          </cell>
          <cell r="EA59">
            <v>2</v>
          </cell>
          <cell r="EB59">
            <v>2</v>
          </cell>
          <cell r="EC59">
            <v>2</v>
          </cell>
          <cell r="ED59">
            <v>2</v>
          </cell>
          <cell r="EE59">
            <v>2</v>
          </cell>
          <cell r="EF59">
            <v>2</v>
          </cell>
          <cell r="EG59">
            <v>2</v>
          </cell>
          <cell r="EH59">
            <v>2</v>
          </cell>
          <cell r="EI59">
            <v>2</v>
          </cell>
          <cell r="EJ59">
            <v>2</v>
          </cell>
          <cell r="EK59">
            <v>2</v>
          </cell>
          <cell r="EL59">
            <v>2</v>
          </cell>
          <cell r="EM59">
            <v>2</v>
          </cell>
          <cell r="EN59">
            <v>2</v>
          </cell>
          <cell r="EO59">
            <v>2</v>
          </cell>
          <cell r="EP59">
            <v>2</v>
          </cell>
          <cell r="EQ59">
            <v>2</v>
          </cell>
          <cell r="ER59">
            <v>2</v>
          </cell>
          <cell r="ES59">
            <v>2</v>
          </cell>
          <cell r="ET59">
            <v>2</v>
          </cell>
          <cell r="EU59">
            <v>2</v>
          </cell>
          <cell r="EV59">
            <v>2</v>
          </cell>
          <cell r="EW59">
            <v>2</v>
          </cell>
          <cell r="EX59">
            <v>2</v>
          </cell>
          <cell r="EY59">
            <v>2</v>
          </cell>
          <cell r="EZ59">
            <v>2</v>
          </cell>
          <cell r="FA59">
            <v>2</v>
          </cell>
          <cell r="FB59">
            <v>2</v>
          </cell>
          <cell r="FC59">
            <v>2</v>
          </cell>
          <cell r="FD59">
            <v>2</v>
          </cell>
          <cell r="FE59">
            <v>2</v>
          </cell>
          <cell r="FF59">
            <v>2</v>
          </cell>
          <cell r="FG59">
            <v>2</v>
          </cell>
          <cell r="FH59">
            <v>2</v>
          </cell>
        </row>
        <row r="60">
          <cell r="D60" t="str">
            <v>FT-Comm PA Non-Residential</v>
          </cell>
          <cell r="E60" t="str">
            <v>Non-Residential</v>
          </cell>
          <cell r="F60" t="str">
            <v>FT</v>
          </cell>
          <cell r="G60" t="str">
            <v>FT-Comm PA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U60">
            <v>4</v>
          </cell>
          <cell r="V60">
            <v>4</v>
          </cell>
          <cell r="W60">
            <v>4</v>
          </cell>
          <cell r="X60">
            <v>4</v>
          </cell>
          <cell r="Y60">
            <v>4</v>
          </cell>
          <cell r="Z60">
            <v>4</v>
          </cell>
          <cell r="AA60">
            <v>4</v>
          </cell>
          <cell r="AB60">
            <v>4</v>
          </cell>
          <cell r="AC60">
            <v>4</v>
          </cell>
          <cell r="AD60">
            <v>4</v>
          </cell>
          <cell r="AE60">
            <v>4</v>
          </cell>
          <cell r="AF60">
            <v>4</v>
          </cell>
          <cell r="AG60">
            <v>4</v>
          </cell>
          <cell r="AH60">
            <v>4</v>
          </cell>
          <cell r="AI60">
            <v>4</v>
          </cell>
          <cell r="AJ60">
            <v>4</v>
          </cell>
          <cell r="AK60">
            <v>4</v>
          </cell>
          <cell r="AL60">
            <v>4</v>
          </cell>
          <cell r="AM60">
            <v>4</v>
          </cell>
          <cell r="AN60">
            <v>4</v>
          </cell>
          <cell r="AO60">
            <v>4</v>
          </cell>
          <cell r="AP60">
            <v>4</v>
          </cell>
          <cell r="AQ60">
            <v>4</v>
          </cell>
          <cell r="AR60">
            <v>4</v>
          </cell>
          <cell r="AS60">
            <v>4</v>
          </cell>
          <cell r="AT60">
            <v>4</v>
          </cell>
          <cell r="AU60">
            <v>4</v>
          </cell>
          <cell r="AV60">
            <v>4</v>
          </cell>
          <cell r="AW60">
            <v>4</v>
          </cell>
          <cell r="AX60">
            <v>4</v>
          </cell>
          <cell r="AY60">
            <v>4</v>
          </cell>
          <cell r="AZ60">
            <v>4</v>
          </cell>
          <cell r="BA60">
            <v>4</v>
          </cell>
          <cell r="BB60">
            <v>4</v>
          </cell>
          <cell r="BC60">
            <v>4</v>
          </cell>
          <cell r="BD60">
            <v>4</v>
          </cell>
          <cell r="BE60">
            <v>4</v>
          </cell>
          <cell r="BF60">
            <v>4</v>
          </cell>
          <cell r="BG60">
            <v>4</v>
          </cell>
          <cell r="BH60">
            <v>4</v>
          </cell>
          <cell r="BI60">
            <v>4</v>
          </cell>
          <cell r="BJ60">
            <v>4</v>
          </cell>
          <cell r="BK60">
            <v>4</v>
          </cell>
          <cell r="BL60">
            <v>4</v>
          </cell>
          <cell r="BM60">
            <v>4</v>
          </cell>
          <cell r="BN60">
            <v>4</v>
          </cell>
          <cell r="BO60">
            <v>4</v>
          </cell>
          <cell r="BP60">
            <v>4</v>
          </cell>
          <cell r="BQ60">
            <v>4</v>
          </cell>
          <cell r="BR60">
            <v>4</v>
          </cell>
          <cell r="BS60">
            <v>4</v>
          </cell>
          <cell r="BT60">
            <v>4</v>
          </cell>
          <cell r="BU60">
            <v>4</v>
          </cell>
          <cell r="BV60">
            <v>4</v>
          </cell>
          <cell r="BW60">
            <v>4</v>
          </cell>
          <cell r="BX60">
            <v>4</v>
          </cell>
          <cell r="BY60">
            <v>4</v>
          </cell>
          <cell r="BZ60">
            <v>4</v>
          </cell>
          <cell r="CA60">
            <v>4</v>
          </cell>
          <cell r="CB60">
            <v>4</v>
          </cell>
          <cell r="CC60">
            <v>4</v>
          </cell>
          <cell r="CD60">
            <v>4</v>
          </cell>
          <cell r="CE60">
            <v>4</v>
          </cell>
          <cell r="CF60">
            <v>4</v>
          </cell>
          <cell r="CG60">
            <v>4</v>
          </cell>
          <cell r="CH60">
            <v>4</v>
          </cell>
          <cell r="CI60">
            <v>4</v>
          </cell>
          <cell r="CJ60">
            <v>4</v>
          </cell>
          <cell r="CK60">
            <v>4</v>
          </cell>
          <cell r="CL60">
            <v>4</v>
          </cell>
          <cell r="CM60">
            <v>4</v>
          </cell>
          <cell r="CN60">
            <v>4</v>
          </cell>
          <cell r="CO60">
            <v>4</v>
          </cell>
          <cell r="CP60">
            <v>4</v>
          </cell>
          <cell r="CQ60">
            <v>4</v>
          </cell>
          <cell r="CR60">
            <v>4</v>
          </cell>
          <cell r="CS60">
            <v>4</v>
          </cell>
          <cell r="CT60">
            <v>4</v>
          </cell>
          <cell r="CU60">
            <v>4</v>
          </cell>
          <cell r="CV60">
            <v>4</v>
          </cell>
          <cell r="CW60">
            <v>4</v>
          </cell>
          <cell r="CX60">
            <v>4</v>
          </cell>
          <cell r="CY60">
            <v>4</v>
          </cell>
          <cell r="CZ60">
            <v>4</v>
          </cell>
          <cell r="DA60">
            <v>4</v>
          </cell>
          <cell r="DB60">
            <v>4</v>
          </cell>
          <cell r="DC60">
            <v>4</v>
          </cell>
          <cell r="DD60">
            <v>4</v>
          </cell>
          <cell r="DE60">
            <v>4</v>
          </cell>
          <cell r="DF60">
            <v>4</v>
          </cell>
          <cell r="DG60">
            <v>4</v>
          </cell>
          <cell r="DH60">
            <v>4</v>
          </cell>
          <cell r="DI60">
            <v>4</v>
          </cell>
          <cell r="DJ60">
            <v>4</v>
          </cell>
          <cell r="DK60">
            <v>4</v>
          </cell>
          <cell r="DL60">
            <v>4</v>
          </cell>
          <cell r="DM60">
            <v>4</v>
          </cell>
          <cell r="DN60">
            <v>4</v>
          </cell>
          <cell r="DO60">
            <v>4</v>
          </cell>
          <cell r="DP60">
            <v>4</v>
          </cell>
          <cell r="DQ60">
            <v>4</v>
          </cell>
          <cell r="DR60">
            <v>4</v>
          </cell>
          <cell r="DS60">
            <v>4</v>
          </cell>
          <cell r="DT60">
            <v>4</v>
          </cell>
          <cell r="DU60">
            <v>4</v>
          </cell>
          <cell r="DV60">
            <v>4</v>
          </cell>
          <cell r="DW60">
            <v>4</v>
          </cell>
          <cell r="DX60">
            <v>4</v>
          </cell>
          <cell r="DY60">
            <v>4</v>
          </cell>
          <cell r="DZ60">
            <v>4</v>
          </cell>
          <cell r="EA60">
            <v>4</v>
          </cell>
          <cell r="EB60">
            <v>4</v>
          </cell>
          <cell r="EC60">
            <v>4</v>
          </cell>
          <cell r="ED60">
            <v>4</v>
          </cell>
          <cell r="EE60">
            <v>4</v>
          </cell>
          <cell r="EF60">
            <v>4</v>
          </cell>
          <cell r="EG60">
            <v>4</v>
          </cell>
          <cell r="EH60">
            <v>4</v>
          </cell>
          <cell r="EI60">
            <v>4</v>
          </cell>
          <cell r="EJ60">
            <v>4</v>
          </cell>
          <cell r="EK60">
            <v>4</v>
          </cell>
          <cell r="EL60">
            <v>4</v>
          </cell>
          <cell r="EM60">
            <v>4</v>
          </cell>
          <cell r="EN60">
            <v>4</v>
          </cell>
          <cell r="EO60">
            <v>4</v>
          </cell>
          <cell r="EP60">
            <v>4</v>
          </cell>
          <cell r="EQ60">
            <v>4</v>
          </cell>
          <cell r="ER60">
            <v>4</v>
          </cell>
          <cell r="ES60">
            <v>4</v>
          </cell>
          <cell r="ET60">
            <v>4</v>
          </cell>
          <cell r="EU60">
            <v>4</v>
          </cell>
          <cell r="EV60">
            <v>4</v>
          </cell>
          <cell r="EW60">
            <v>4</v>
          </cell>
          <cell r="EX60">
            <v>4</v>
          </cell>
          <cell r="EY60">
            <v>4</v>
          </cell>
          <cell r="EZ60">
            <v>4</v>
          </cell>
          <cell r="FA60">
            <v>4</v>
          </cell>
          <cell r="FB60">
            <v>4</v>
          </cell>
          <cell r="FC60">
            <v>4</v>
          </cell>
          <cell r="FD60">
            <v>4</v>
          </cell>
          <cell r="FE60">
            <v>4</v>
          </cell>
          <cell r="FF60">
            <v>4</v>
          </cell>
          <cell r="FG60">
            <v>4</v>
          </cell>
          <cell r="FH60">
            <v>4</v>
          </cell>
        </row>
        <row r="61">
          <cell r="D61" t="str">
            <v>FT-Comm Small Non-Residential</v>
          </cell>
          <cell r="E61" t="str">
            <v>Non-Residential</v>
          </cell>
          <cell r="F61" t="str">
            <v>FT</v>
          </cell>
          <cell r="G61" t="str">
            <v>FT-Comm Small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U61">
            <v>16</v>
          </cell>
          <cell r="V61">
            <v>18</v>
          </cell>
          <cell r="W61">
            <v>17</v>
          </cell>
          <cell r="X61">
            <v>16</v>
          </cell>
          <cell r="Y61">
            <v>16</v>
          </cell>
          <cell r="Z61">
            <v>16</v>
          </cell>
          <cell r="AA61">
            <v>16</v>
          </cell>
          <cell r="AB61">
            <v>15</v>
          </cell>
          <cell r="AC61">
            <v>15</v>
          </cell>
          <cell r="AD61">
            <v>15</v>
          </cell>
          <cell r="AE61">
            <v>15</v>
          </cell>
          <cell r="AF61">
            <v>16</v>
          </cell>
          <cell r="AG61">
            <v>15</v>
          </cell>
          <cell r="AH61">
            <v>15</v>
          </cell>
          <cell r="AI61">
            <v>15</v>
          </cell>
          <cell r="AJ61">
            <v>15</v>
          </cell>
          <cell r="AK61">
            <v>15</v>
          </cell>
          <cell r="AL61">
            <v>15</v>
          </cell>
          <cell r="AM61">
            <v>15</v>
          </cell>
          <cell r="AN61">
            <v>15</v>
          </cell>
          <cell r="AO61">
            <v>14</v>
          </cell>
          <cell r="AP61">
            <v>14</v>
          </cell>
          <cell r="AQ61">
            <v>15</v>
          </cell>
          <cell r="AR61">
            <v>15</v>
          </cell>
          <cell r="AS61">
            <v>15</v>
          </cell>
          <cell r="AT61">
            <v>14</v>
          </cell>
          <cell r="AU61">
            <v>14</v>
          </cell>
          <cell r="AV61">
            <v>15</v>
          </cell>
          <cell r="AW61">
            <v>16</v>
          </cell>
          <cell r="AX61">
            <v>15</v>
          </cell>
          <cell r="AY61">
            <v>16</v>
          </cell>
          <cell r="AZ61">
            <v>16</v>
          </cell>
          <cell r="BA61">
            <v>16</v>
          </cell>
          <cell r="BB61">
            <v>16</v>
          </cell>
          <cell r="BC61">
            <v>16</v>
          </cell>
          <cell r="BD61">
            <v>15</v>
          </cell>
          <cell r="BE61">
            <v>15</v>
          </cell>
          <cell r="BF61">
            <v>14</v>
          </cell>
          <cell r="BG61">
            <v>17</v>
          </cell>
          <cell r="BH61">
            <v>17</v>
          </cell>
          <cell r="BI61">
            <v>17</v>
          </cell>
          <cell r="BJ61">
            <v>16</v>
          </cell>
          <cell r="BK61">
            <v>16</v>
          </cell>
          <cell r="BL61">
            <v>16</v>
          </cell>
          <cell r="BM61">
            <v>16</v>
          </cell>
          <cell r="BN61">
            <v>16</v>
          </cell>
          <cell r="BO61">
            <v>16</v>
          </cell>
          <cell r="BP61">
            <v>16</v>
          </cell>
          <cell r="BQ61">
            <v>16</v>
          </cell>
          <cell r="BR61">
            <v>15</v>
          </cell>
          <cell r="BS61">
            <v>15</v>
          </cell>
          <cell r="BT61">
            <v>15</v>
          </cell>
          <cell r="BU61">
            <v>16</v>
          </cell>
          <cell r="BV61">
            <v>17</v>
          </cell>
          <cell r="BW61">
            <v>17</v>
          </cell>
          <cell r="BX61">
            <v>17</v>
          </cell>
          <cell r="BY61">
            <v>17</v>
          </cell>
          <cell r="BZ61">
            <v>17</v>
          </cell>
          <cell r="CA61">
            <v>18</v>
          </cell>
          <cell r="CB61">
            <v>18</v>
          </cell>
          <cell r="CC61">
            <v>29</v>
          </cell>
          <cell r="CD61">
            <v>28</v>
          </cell>
          <cell r="CE61">
            <v>29</v>
          </cell>
          <cell r="CF61">
            <v>29</v>
          </cell>
          <cell r="CG61">
            <v>29</v>
          </cell>
          <cell r="CH61">
            <v>29</v>
          </cell>
          <cell r="CI61">
            <v>29</v>
          </cell>
          <cell r="CJ61">
            <v>29</v>
          </cell>
          <cell r="CK61">
            <v>29</v>
          </cell>
          <cell r="CL61">
            <v>30</v>
          </cell>
          <cell r="CM61">
            <v>30</v>
          </cell>
          <cell r="CN61">
            <v>31</v>
          </cell>
          <cell r="CO61">
            <v>30</v>
          </cell>
          <cell r="CP61">
            <v>30</v>
          </cell>
          <cell r="CQ61">
            <v>30</v>
          </cell>
          <cell r="CR61">
            <v>30</v>
          </cell>
          <cell r="CS61">
            <v>31</v>
          </cell>
          <cell r="CT61">
            <v>31</v>
          </cell>
          <cell r="CU61">
            <v>32</v>
          </cell>
          <cell r="CV61">
            <v>30</v>
          </cell>
          <cell r="CW61">
            <v>29</v>
          </cell>
          <cell r="CX61">
            <v>30</v>
          </cell>
          <cell r="CY61">
            <v>30</v>
          </cell>
          <cell r="CZ61">
            <v>31</v>
          </cell>
          <cell r="DA61">
            <v>30</v>
          </cell>
          <cell r="DB61">
            <v>28</v>
          </cell>
          <cell r="DC61">
            <v>29</v>
          </cell>
          <cell r="DD61">
            <v>29</v>
          </cell>
          <cell r="DE61">
            <v>30</v>
          </cell>
          <cell r="DF61">
            <v>31</v>
          </cell>
          <cell r="DG61">
            <v>31</v>
          </cell>
          <cell r="DH61">
            <v>31</v>
          </cell>
          <cell r="DI61">
            <v>31</v>
          </cell>
          <cell r="DJ61">
            <v>31</v>
          </cell>
          <cell r="DK61">
            <v>32</v>
          </cell>
          <cell r="DL61">
            <v>32</v>
          </cell>
          <cell r="DM61">
            <v>30</v>
          </cell>
          <cell r="DN61">
            <v>28</v>
          </cell>
          <cell r="DO61">
            <v>30</v>
          </cell>
          <cell r="DP61">
            <v>30</v>
          </cell>
          <cell r="DQ61">
            <v>30</v>
          </cell>
          <cell r="DR61">
            <v>31</v>
          </cell>
          <cell r="DS61">
            <v>31</v>
          </cell>
          <cell r="DT61">
            <v>31</v>
          </cell>
          <cell r="DU61">
            <v>31</v>
          </cell>
          <cell r="DV61">
            <v>31</v>
          </cell>
          <cell r="DW61">
            <v>32</v>
          </cell>
          <cell r="DX61">
            <v>32</v>
          </cell>
          <cell r="DY61">
            <v>30</v>
          </cell>
          <cell r="DZ61">
            <v>28</v>
          </cell>
          <cell r="EA61">
            <v>30</v>
          </cell>
          <cell r="EB61">
            <v>30</v>
          </cell>
          <cell r="EC61">
            <v>31</v>
          </cell>
          <cell r="ED61">
            <v>31</v>
          </cell>
          <cell r="EE61">
            <v>31</v>
          </cell>
          <cell r="EF61">
            <v>31</v>
          </cell>
          <cell r="EG61">
            <v>31</v>
          </cell>
          <cell r="EH61">
            <v>31</v>
          </cell>
          <cell r="EI61">
            <v>32</v>
          </cell>
          <cell r="EJ61">
            <v>32</v>
          </cell>
          <cell r="EK61">
            <v>30</v>
          </cell>
          <cell r="EL61">
            <v>28</v>
          </cell>
          <cell r="EM61">
            <v>30</v>
          </cell>
          <cell r="EN61">
            <v>30</v>
          </cell>
          <cell r="EO61">
            <v>31</v>
          </cell>
          <cell r="EP61">
            <v>31</v>
          </cell>
          <cell r="EQ61">
            <v>31</v>
          </cell>
          <cell r="ER61">
            <v>31</v>
          </cell>
          <cell r="ES61">
            <v>31</v>
          </cell>
          <cell r="ET61">
            <v>31</v>
          </cell>
          <cell r="EU61">
            <v>32</v>
          </cell>
          <cell r="EV61">
            <v>33</v>
          </cell>
          <cell r="EW61">
            <v>30</v>
          </cell>
          <cell r="EX61">
            <v>29</v>
          </cell>
          <cell r="EY61">
            <v>30</v>
          </cell>
          <cell r="EZ61">
            <v>30</v>
          </cell>
          <cell r="FA61">
            <v>31</v>
          </cell>
          <cell r="FB61">
            <v>31</v>
          </cell>
          <cell r="FC61">
            <v>31</v>
          </cell>
          <cell r="FD61">
            <v>31</v>
          </cell>
          <cell r="FE61">
            <v>31</v>
          </cell>
          <cell r="FF61">
            <v>31</v>
          </cell>
          <cell r="FG61">
            <v>32</v>
          </cell>
          <cell r="FH61">
            <v>33</v>
          </cell>
        </row>
        <row r="62">
          <cell r="D62" t="str">
            <v>FT-Transportation Non-Residential</v>
          </cell>
          <cell r="E62" t="str">
            <v>Non-Residential</v>
          </cell>
          <cell r="F62" t="str">
            <v>FT</v>
          </cell>
          <cell r="G62" t="str">
            <v>FT-Transportation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U62">
            <v>6</v>
          </cell>
          <cell r="V62">
            <v>6</v>
          </cell>
          <cell r="W62">
            <v>6</v>
          </cell>
          <cell r="X62">
            <v>7</v>
          </cell>
          <cell r="Y62">
            <v>7</v>
          </cell>
          <cell r="Z62">
            <v>7</v>
          </cell>
          <cell r="AA62">
            <v>7</v>
          </cell>
          <cell r="AB62">
            <v>7</v>
          </cell>
          <cell r="AC62">
            <v>7</v>
          </cell>
          <cell r="AD62">
            <v>7</v>
          </cell>
          <cell r="AE62">
            <v>7</v>
          </cell>
          <cell r="AF62">
            <v>7</v>
          </cell>
          <cell r="AG62">
            <v>7</v>
          </cell>
          <cell r="AH62">
            <v>7</v>
          </cell>
          <cell r="AI62">
            <v>7</v>
          </cell>
          <cell r="AJ62">
            <v>7</v>
          </cell>
          <cell r="AK62">
            <v>7</v>
          </cell>
          <cell r="AL62">
            <v>7</v>
          </cell>
          <cell r="AM62">
            <v>7</v>
          </cell>
          <cell r="AN62">
            <v>7</v>
          </cell>
          <cell r="AO62">
            <v>7</v>
          </cell>
          <cell r="AP62">
            <v>7</v>
          </cell>
          <cell r="AQ62">
            <v>7</v>
          </cell>
          <cell r="AR62">
            <v>7</v>
          </cell>
          <cell r="AS62">
            <v>7</v>
          </cell>
          <cell r="AT62">
            <v>7</v>
          </cell>
          <cell r="AU62">
            <v>7</v>
          </cell>
          <cell r="AV62">
            <v>7</v>
          </cell>
          <cell r="AW62">
            <v>7</v>
          </cell>
          <cell r="AX62">
            <v>7</v>
          </cell>
          <cell r="AY62">
            <v>7</v>
          </cell>
          <cell r="AZ62">
            <v>7</v>
          </cell>
          <cell r="BA62">
            <v>7</v>
          </cell>
          <cell r="BB62">
            <v>7</v>
          </cell>
          <cell r="BC62">
            <v>7</v>
          </cell>
          <cell r="BD62">
            <v>7</v>
          </cell>
          <cell r="BE62">
            <v>7</v>
          </cell>
          <cell r="BF62">
            <v>7</v>
          </cell>
          <cell r="BG62">
            <v>7</v>
          </cell>
          <cell r="BH62">
            <v>7</v>
          </cell>
          <cell r="BI62">
            <v>7</v>
          </cell>
          <cell r="BJ62">
            <v>7</v>
          </cell>
          <cell r="BK62">
            <v>7</v>
          </cell>
          <cell r="BL62">
            <v>7</v>
          </cell>
          <cell r="BM62">
            <v>7</v>
          </cell>
          <cell r="BN62">
            <v>7</v>
          </cell>
          <cell r="BO62">
            <v>7</v>
          </cell>
          <cell r="BP62">
            <v>7</v>
          </cell>
          <cell r="BQ62">
            <v>7</v>
          </cell>
          <cell r="BR62">
            <v>7</v>
          </cell>
          <cell r="BS62">
            <v>7</v>
          </cell>
          <cell r="BT62">
            <v>7</v>
          </cell>
          <cell r="BU62">
            <v>7</v>
          </cell>
          <cell r="BV62">
            <v>7</v>
          </cell>
          <cell r="BW62">
            <v>7</v>
          </cell>
          <cell r="BX62">
            <v>7</v>
          </cell>
          <cell r="BY62">
            <v>7</v>
          </cell>
          <cell r="BZ62">
            <v>7</v>
          </cell>
          <cell r="CA62">
            <v>7</v>
          </cell>
          <cell r="CB62">
            <v>7</v>
          </cell>
          <cell r="CC62">
            <v>9</v>
          </cell>
          <cell r="CD62">
            <v>9</v>
          </cell>
          <cell r="CE62">
            <v>9</v>
          </cell>
          <cell r="CF62">
            <v>9</v>
          </cell>
          <cell r="CG62">
            <v>9</v>
          </cell>
          <cell r="CH62">
            <v>9</v>
          </cell>
          <cell r="CI62">
            <v>9</v>
          </cell>
          <cell r="CJ62">
            <v>9</v>
          </cell>
          <cell r="CK62">
            <v>9</v>
          </cell>
          <cell r="CL62">
            <v>10</v>
          </cell>
          <cell r="CM62">
            <v>9</v>
          </cell>
          <cell r="CN62">
            <v>10</v>
          </cell>
          <cell r="CO62">
            <v>10</v>
          </cell>
          <cell r="CP62">
            <v>10</v>
          </cell>
          <cell r="CQ62">
            <v>10</v>
          </cell>
          <cell r="CR62">
            <v>10</v>
          </cell>
          <cell r="CS62">
            <v>10</v>
          </cell>
          <cell r="CT62">
            <v>10</v>
          </cell>
          <cell r="CU62">
            <v>11</v>
          </cell>
          <cell r="CV62">
            <v>11</v>
          </cell>
          <cell r="CW62">
            <v>10</v>
          </cell>
          <cell r="CX62">
            <v>11</v>
          </cell>
          <cell r="CY62">
            <v>10</v>
          </cell>
          <cell r="CZ62">
            <v>11</v>
          </cell>
          <cell r="DA62">
            <v>10</v>
          </cell>
          <cell r="DB62">
            <v>10</v>
          </cell>
          <cell r="DC62">
            <v>10</v>
          </cell>
          <cell r="DD62">
            <v>10</v>
          </cell>
          <cell r="DE62">
            <v>10</v>
          </cell>
          <cell r="DF62">
            <v>10</v>
          </cell>
          <cell r="DG62">
            <v>10</v>
          </cell>
          <cell r="DH62">
            <v>10</v>
          </cell>
          <cell r="DI62">
            <v>10</v>
          </cell>
          <cell r="DJ62">
            <v>11</v>
          </cell>
          <cell r="DK62">
            <v>10</v>
          </cell>
          <cell r="DL62">
            <v>11</v>
          </cell>
          <cell r="DM62">
            <v>10</v>
          </cell>
          <cell r="DN62">
            <v>10</v>
          </cell>
          <cell r="DO62">
            <v>10</v>
          </cell>
          <cell r="DP62">
            <v>10</v>
          </cell>
          <cell r="DQ62">
            <v>10</v>
          </cell>
          <cell r="DR62">
            <v>10</v>
          </cell>
          <cell r="DS62">
            <v>10</v>
          </cell>
          <cell r="DT62">
            <v>10</v>
          </cell>
          <cell r="DU62">
            <v>10</v>
          </cell>
          <cell r="DV62">
            <v>11</v>
          </cell>
          <cell r="DW62">
            <v>10</v>
          </cell>
          <cell r="DX62">
            <v>11</v>
          </cell>
          <cell r="DY62">
            <v>10</v>
          </cell>
          <cell r="DZ62">
            <v>10</v>
          </cell>
          <cell r="EA62">
            <v>10</v>
          </cell>
          <cell r="EB62">
            <v>10</v>
          </cell>
          <cell r="EC62">
            <v>10</v>
          </cell>
          <cell r="ED62">
            <v>10</v>
          </cell>
          <cell r="EE62">
            <v>10</v>
          </cell>
          <cell r="EF62">
            <v>10</v>
          </cell>
          <cell r="EG62">
            <v>10</v>
          </cell>
          <cell r="EH62">
            <v>11</v>
          </cell>
          <cell r="EI62">
            <v>10</v>
          </cell>
          <cell r="EJ62">
            <v>11</v>
          </cell>
          <cell r="EK62">
            <v>10</v>
          </cell>
          <cell r="EL62">
            <v>10</v>
          </cell>
          <cell r="EM62">
            <v>10</v>
          </cell>
          <cell r="EN62">
            <v>10</v>
          </cell>
          <cell r="EO62">
            <v>10</v>
          </cell>
          <cell r="EP62">
            <v>10</v>
          </cell>
          <cell r="EQ62">
            <v>10</v>
          </cell>
          <cell r="ER62">
            <v>10</v>
          </cell>
          <cell r="ES62">
            <v>10</v>
          </cell>
          <cell r="ET62">
            <v>11</v>
          </cell>
          <cell r="EU62">
            <v>10</v>
          </cell>
          <cell r="EV62">
            <v>11</v>
          </cell>
          <cell r="EW62">
            <v>10</v>
          </cell>
          <cell r="EX62">
            <v>10</v>
          </cell>
          <cell r="EY62">
            <v>10</v>
          </cell>
          <cell r="EZ62">
            <v>10</v>
          </cell>
          <cell r="FA62">
            <v>10</v>
          </cell>
          <cell r="FB62">
            <v>10</v>
          </cell>
          <cell r="FC62">
            <v>10</v>
          </cell>
          <cell r="FD62">
            <v>10</v>
          </cell>
          <cell r="FE62">
            <v>10</v>
          </cell>
          <cell r="FF62">
            <v>11</v>
          </cell>
          <cell r="FG62">
            <v>10</v>
          </cell>
          <cell r="FH62">
            <v>11</v>
          </cell>
        </row>
        <row r="63">
          <cell r="D63" t="str">
            <v>IGC - TS2 Non-Residential</v>
          </cell>
          <cell r="E63" t="str">
            <v>Non-Residential</v>
          </cell>
          <cell r="F63" t="str">
            <v>IGC</v>
          </cell>
          <cell r="G63" t="str">
            <v>IGC - TS2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-0.0272727272727273</v>
          </cell>
          <cell r="U63">
            <v>24</v>
          </cell>
          <cell r="V63">
            <v>24</v>
          </cell>
          <cell r="W63">
            <v>24</v>
          </cell>
          <cell r="X63">
            <v>24</v>
          </cell>
          <cell r="Y63">
            <v>24</v>
          </cell>
          <cell r="Z63">
            <v>24</v>
          </cell>
          <cell r="AA63">
            <v>24</v>
          </cell>
          <cell r="AB63">
            <v>24</v>
          </cell>
          <cell r="AC63">
            <v>24</v>
          </cell>
          <cell r="AD63">
            <v>24</v>
          </cell>
          <cell r="AE63">
            <v>23</v>
          </cell>
          <cell r="AF63">
            <v>24</v>
          </cell>
          <cell r="AG63">
            <v>24</v>
          </cell>
          <cell r="AH63">
            <v>25</v>
          </cell>
          <cell r="AI63">
            <v>25</v>
          </cell>
          <cell r="AJ63">
            <v>25</v>
          </cell>
          <cell r="AK63">
            <v>25</v>
          </cell>
          <cell r="AL63">
            <v>25</v>
          </cell>
          <cell r="AM63">
            <v>24</v>
          </cell>
          <cell r="AN63">
            <v>24</v>
          </cell>
          <cell r="AO63">
            <v>24</v>
          </cell>
          <cell r="AP63">
            <v>24</v>
          </cell>
          <cell r="AQ63">
            <v>24</v>
          </cell>
          <cell r="AR63">
            <v>25</v>
          </cell>
          <cell r="AS63">
            <v>24</v>
          </cell>
          <cell r="AT63">
            <v>24</v>
          </cell>
          <cell r="AU63">
            <v>24</v>
          </cell>
          <cell r="AV63">
            <v>24</v>
          </cell>
          <cell r="AW63">
            <v>23</v>
          </cell>
          <cell r="AX63">
            <v>23</v>
          </cell>
          <cell r="AY63">
            <v>24</v>
          </cell>
          <cell r="AZ63">
            <v>24</v>
          </cell>
          <cell r="BA63">
            <v>23</v>
          </cell>
          <cell r="BB63">
            <v>23</v>
          </cell>
          <cell r="BC63">
            <v>23</v>
          </cell>
          <cell r="BD63">
            <v>23</v>
          </cell>
          <cell r="BE63">
            <v>23</v>
          </cell>
          <cell r="BF63">
            <v>23</v>
          </cell>
          <cell r="BG63">
            <v>23</v>
          </cell>
          <cell r="BH63">
            <v>24</v>
          </cell>
          <cell r="BI63">
            <v>23</v>
          </cell>
          <cell r="BJ63">
            <v>23</v>
          </cell>
          <cell r="BK63">
            <v>23</v>
          </cell>
          <cell r="BL63">
            <v>23</v>
          </cell>
          <cell r="BM63">
            <v>23</v>
          </cell>
          <cell r="BN63">
            <v>23</v>
          </cell>
          <cell r="BO63">
            <v>23</v>
          </cell>
          <cell r="BP63">
            <v>23</v>
          </cell>
          <cell r="BQ63">
            <v>23</v>
          </cell>
          <cell r="BR63">
            <v>23</v>
          </cell>
          <cell r="BS63">
            <v>23</v>
          </cell>
          <cell r="BT63">
            <v>23</v>
          </cell>
          <cell r="BU63">
            <v>23</v>
          </cell>
          <cell r="BV63">
            <v>23</v>
          </cell>
          <cell r="BW63">
            <v>23</v>
          </cell>
          <cell r="BX63">
            <v>23</v>
          </cell>
          <cell r="BY63">
            <v>22</v>
          </cell>
          <cell r="BZ63">
            <v>22</v>
          </cell>
          <cell r="CA63">
            <v>22</v>
          </cell>
          <cell r="CB63">
            <v>22</v>
          </cell>
          <cell r="CC63">
            <v>22</v>
          </cell>
          <cell r="CD63">
            <v>22</v>
          </cell>
          <cell r="CE63">
            <v>22</v>
          </cell>
          <cell r="CF63">
            <v>22</v>
          </cell>
          <cell r="CG63">
            <v>22</v>
          </cell>
          <cell r="CH63">
            <v>22</v>
          </cell>
          <cell r="CI63">
            <v>22</v>
          </cell>
          <cell r="CJ63">
            <v>22</v>
          </cell>
          <cell r="CK63">
            <v>22</v>
          </cell>
          <cell r="CL63">
            <v>21</v>
          </cell>
          <cell r="CM63">
            <v>21</v>
          </cell>
          <cell r="CN63">
            <v>21</v>
          </cell>
          <cell r="CO63">
            <v>21</v>
          </cell>
          <cell r="CP63">
            <v>21</v>
          </cell>
          <cell r="CQ63">
            <v>21</v>
          </cell>
          <cell r="CR63">
            <v>22</v>
          </cell>
          <cell r="CS63">
            <v>22</v>
          </cell>
          <cell r="CT63">
            <v>22</v>
          </cell>
          <cell r="CU63">
            <v>22</v>
          </cell>
          <cell r="CV63">
            <v>22</v>
          </cell>
          <cell r="CW63">
            <v>21</v>
          </cell>
          <cell r="CX63">
            <v>21</v>
          </cell>
          <cell r="CY63">
            <v>21</v>
          </cell>
          <cell r="CZ63">
            <v>21</v>
          </cell>
          <cell r="DA63">
            <v>22</v>
          </cell>
          <cell r="DB63">
            <v>22</v>
          </cell>
          <cell r="DC63">
            <v>22</v>
          </cell>
          <cell r="DD63">
            <v>22</v>
          </cell>
          <cell r="DE63">
            <v>22</v>
          </cell>
          <cell r="DF63">
            <v>22</v>
          </cell>
          <cell r="DG63">
            <v>22</v>
          </cell>
          <cell r="DH63">
            <v>22</v>
          </cell>
          <cell r="DI63">
            <v>21</v>
          </cell>
          <cell r="DJ63">
            <v>21</v>
          </cell>
          <cell r="DK63">
            <v>21</v>
          </cell>
          <cell r="DL63">
            <v>21</v>
          </cell>
          <cell r="DM63">
            <v>22</v>
          </cell>
          <cell r="DN63">
            <v>22</v>
          </cell>
          <cell r="DO63">
            <v>22</v>
          </cell>
          <cell r="DP63">
            <v>22</v>
          </cell>
          <cell r="DQ63">
            <v>22</v>
          </cell>
          <cell r="DR63">
            <v>22</v>
          </cell>
          <cell r="DS63">
            <v>22</v>
          </cell>
          <cell r="DT63">
            <v>22</v>
          </cell>
          <cell r="DU63">
            <v>22</v>
          </cell>
          <cell r="DV63">
            <v>21</v>
          </cell>
          <cell r="DW63">
            <v>21</v>
          </cell>
          <cell r="DX63">
            <v>21</v>
          </cell>
          <cell r="DY63">
            <v>22</v>
          </cell>
          <cell r="DZ63">
            <v>22</v>
          </cell>
          <cell r="EA63">
            <v>22</v>
          </cell>
          <cell r="EB63">
            <v>22</v>
          </cell>
          <cell r="EC63">
            <v>22</v>
          </cell>
          <cell r="ED63">
            <v>22</v>
          </cell>
          <cell r="EE63">
            <v>22</v>
          </cell>
          <cell r="EF63">
            <v>22</v>
          </cell>
          <cell r="EG63">
            <v>22</v>
          </cell>
          <cell r="EH63">
            <v>21</v>
          </cell>
          <cell r="EI63">
            <v>21</v>
          </cell>
          <cell r="EJ63">
            <v>21</v>
          </cell>
          <cell r="EK63">
            <v>22</v>
          </cell>
          <cell r="EL63">
            <v>22</v>
          </cell>
          <cell r="EM63">
            <v>22</v>
          </cell>
          <cell r="EN63">
            <v>22</v>
          </cell>
          <cell r="EO63">
            <v>22</v>
          </cell>
          <cell r="EP63">
            <v>22</v>
          </cell>
          <cell r="EQ63">
            <v>22</v>
          </cell>
          <cell r="ER63">
            <v>22</v>
          </cell>
          <cell r="ES63">
            <v>22</v>
          </cell>
          <cell r="ET63">
            <v>21</v>
          </cell>
          <cell r="EU63">
            <v>21</v>
          </cell>
          <cell r="EV63">
            <v>21</v>
          </cell>
          <cell r="EW63">
            <v>22</v>
          </cell>
          <cell r="EX63">
            <v>22</v>
          </cell>
          <cell r="EY63">
            <v>22</v>
          </cell>
          <cell r="EZ63">
            <v>22</v>
          </cell>
          <cell r="FA63">
            <v>22</v>
          </cell>
          <cell r="FB63">
            <v>22</v>
          </cell>
          <cell r="FC63">
            <v>22</v>
          </cell>
          <cell r="FD63">
            <v>22</v>
          </cell>
          <cell r="FE63">
            <v>22</v>
          </cell>
          <cell r="FF63">
            <v>21</v>
          </cell>
          <cell r="FG63">
            <v>21</v>
          </cell>
          <cell r="FH63">
            <v>21</v>
          </cell>
        </row>
        <row r="64">
          <cell r="D64" t="str">
            <v>IGC - TS3 Non-Residential</v>
          </cell>
          <cell r="E64" t="str">
            <v>Non-Residential</v>
          </cell>
          <cell r="F64" t="str">
            <v>IGC</v>
          </cell>
          <cell r="G64" t="str">
            <v>IGC - TS3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  <cell r="AI64">
            <v>1</v>
          </cell>
          <cell r="AJ64">
            <v>1</v>
          </cell>
          <cell r="AK64">
            <v>1</v>
          </cell>
          <cell r="AL64">
            <v>1</v>
          </cell>
          <cell r="AM64">
            <v>1</v>
          </cell>
          <cell r="AN64">
            <v>1</v>
          </cell>
          <cell r="AO64">
            <v>1</v>
          </cell>
          <cell r="AP64">
            <v>1</v>
          </cell>
          <cell r="AQ64">
            <v>1</v>
          </cell>
          <cell r="AR64">
            <v>1</v>
          </cell>
          <cell r="AS64">
            <v>1</v>
          </cell>
          <cell r="AT64">
            <v>1</v>
          </cell>
          <cell r="AU64">
            <v>1</v>
          </cell>
          <cell r="AV64">
            <v>1</v>
          </cell>
          <cell r="AW64">
            <v>1</v>
          </cell>
          <cell r="AX64">
            <v>1</v>
          </cell>
          <cell r="AY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BE64">
            <v>1</v>
          </cell>
          <cell r="BF64">
            <v>1</v>
          </cell>
          <cell r="BG64">
            <v>1</v>
          </cell>
          <cell r="BH64">
            <v>1</v>
          </cell>
          <cell r="BI64">
            <v>1</v>
          </cell>
          <cell r="BJ64">
            <v>1</v>
          </cell>
          <cell r="BK64">
            <v>1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</v>
          </cell>
          <cell r="BR64">
            <v>1</v>
          </cell>
          <cell r="BS64">
            <v>1</v>
          </cell>
          <cell r="BT64">
            <v>1</v>
          </cell>
          <cell r="BU64">
            <v>1</v>
          </cell>
          <cell r="BV64">
            <v>1</v>
          </cell>
          <cell r="BW64">
            <v>1</v>
          </cell>
          <cell r="BX64">
            <v>1</v>
          </cell>
          <cell r="BY64">
            <v>1</v>
          </cell>
          <cell r="BZ64">
            <v>1</v>
          </cell>
          <cell r="CA64">
            <v>1</v>
          </cell>
          <cell r="CB64">
            <v>1</v>
          </cell>
          <cell r="CC64">
            <v>1</v>
          </cell>
          <cell r="CD64">
            <v>1</v>
          </cell>
          <cell r="CE64">
            <v>1</v>
          </cell>
          <cell r="CF64">
            <v>1</v>
          </cell>
          <cell r="CG64">
            <v>1</v>
          </cell>
          <cell r="CH64">
            <v>1</v>
          </cell>
          <cell r="CI64">
            <v>1</v>
          </cell>
          <cell r="CJ64">
            <v>1</v>
          </cell>
          <cell r="CK64">
            <v>1</v>
          </cell>
          <cell r="CL64">
            <v>1</v>
          </cell>
          <cell r="CM64">
            <v>1</v>
          </cell>
          <cell r="CN64">
            <v>1</v>
          </cell>
          <cell r="CO64">
            <v>1</v>
          </cell>
          <cell r="CP64">
            <v>1</v>
          </cell>
          <cell r="CQ64">
            <v>1</v>
          </cell>
          <cell r="CR64">
            <v>1</v>
          </cell>
          <cell r="CS64">
            <v>1</v>
          </cell>
          <cell r="CT64">
            <v>1</v>
          </cell>
          <cell r="CU64">
            <v>1</v>
          </cell>
          <cell r="CV64">
            <v>1</v>
          </cell>
          <cell r="CW64">
            <v>1</v>
          </cell>
          <cell r="CX64">
            <v>1</v>
          </cell>
          <cell r="CY64">
            <v>1</v>
          </cell>
          <cell r="CZ64">
            <v>1</v>
          </cell>
          <cell r="DA64">
            <v>1</v>
          </cell>
          <cell r="DB64">
            <v>1</v>
          </cell>
          <cell r="DC64">
            <v>1</v>
          </cell>
          <cell r="DD64">
            <v>1</v>
          </cell>
          <cell r="DE64">
            <v>1</v>
          </cell>
          <cell r="DF64">
            <v>1</v>
          </cell>
          <cell r="DG64">
            <v>1</v>
          </cell>
          <cell r="DH64">
            <v>1</v>
          </cell>
          <cell r="DI64">
            <v>1</v>
          </cell>
          <cell r="DJ64">
            <v>1</v>
          </cell>
          <cell r="DK64">
            <v>1</v>
          </cell>
          <cell r="DL64">
            <v>1</v>
          </cell>
          <cell r="DM64">
            <v>1</v>
          </cell>
          <cell r="DN64">
            <v>1</v>
          </cell>
          <cell r="DO64">
            <v>1</v>
          </cell>
          <cell r="DP64">
            <v>1</v>
          </cell>
          <cell r="DQ64">
            <v>1</v>
          </cell>
          <cell r="DR64">
            <v>1</v>
          </cell>
          <cell r="DS64">
            <v>1</v>
          </cell>
          <cell r="DT64">
            <v>1</v>
          </cell>
          <cell r="DU64">
            <v>1</v>
          </cell>
          <cell r="DV64">
            <v>1</v>
          </cell>
          <cell r="DW64">
            <v>1</v>
          </cell>
          <cell r="DX64">
            <v>1</v>
          </cell>
          <cell r="DY64">
            <v>1</v>
          </cell>
          <cell r="DZ64">
            <v>1</v>
          </cell>
          <cell r="EA64">
            <v>1</v>
          </cell>
          <cell r="EB64">
            <v>1</v>
          </cell>
          <cell r="EC64">
            <v>1</v>
          </cell>
          <cell r="ED64">
            <v>1</v>
          </cell>
          <cell r="EE64">
            <v>1</v>
          </cell>
          <cell r="EF64">
            <v>1</v>
          </cell>
          <cell r="EG64">
            <v>1</v>
          </cell>
          <cell r="EH64">
            <v>1</v>
          </cell>
          <cell r="EI64">
            <v>1</v>
          </cell>
          <cell r="EJ64">
            <v>1</v>
          </cell>
          <cell r="EK64">
            <v>1</v>
          </cell>
          <cell r="EL64">
            <v>1</v>
          </cell>
          <cell r="EM64">
            <v>1</v>
          </cell>
          <cell r="EN64">
            <v>1</v>
          </cell>
          <cell r="EO64">
            <v>1</v>
          </cell>
          <cell r="EP64">
            <v>1</v>
          </cell>
          <cell r="EQ64">
            <v>1</v>
          </cell>
          <cell r="ER64">
            <v>1</v>
          </cell>
          <cell r="ES64">
            <v>1</v>
          </cell>
          <cell r="ET64">
            <v>1</v>
          </cell>
          <cell r="EU64">
            <v>1</v>
          </cell>
          <cell r="EV64">
            <v>1</v>
          </cell>
          <cell r="EW64">
            <v>1</v>
          </cell>
          <cell r="EX64">
            <v>1</v>
          </cell>
          <cell r="EY64">
            <v>1</v>
          </cell>
          <cell r="EZ64">
            <v>1</v>
          </cell>
          <cell r="FA64">
            <v>1</v>
          </cell>
          <cell r="FB64">
            <v>1</v>
          </cell>
          <cell r="FC64">
            <v>1</v>
          </cell>
          <cell r="FD64">
            <v>1</v>
          </cell>
          <cell r="FE64">
            <v>1</v>
          </cell>
          <cell r="FF64">
            <v>1</v>
          </cell>
          <cell r="FG64">
            <v>1</v>
          </cell>
          <cell r="FH64">
            <v>1</v>
          </cell>
        </row>
        <row r="65">
          <cell r="D65" t="str">
            <v>IGC - TS4 Non-Residential</v>
          </cell>
          <cell r="E65" t="str">
            <v>Non-Residential</v>
          </cell>
          <cell r="F65" t="str">
            <v>IGC</v>
          </cell>
          <cell r="G65" t="str">
            <v>IGC - TS4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U65">
            <v>2</v>
          </cell>
          <cell r="V65">
            <v>2</v>
          </cell>
          <cell r="W65">
            <v>2</v>
          </cell>
          <cell r="X65">
            <v>2</v>
          </cell>
          <cell r="Y65">
            <v>2</v>
          </cell>
          <cell r="Z65">
            <v>2</v>
          </cell>
          <cell r="AA65">
            <v>2</v>
          </cell>
          <cell r="AB65">
            <v>2</v>
          </cell>
          <cell r="AC65">
            <v>2</v>
          </cell>
          <cell r="AD65">
            <v>2</v>
          </cell>
          <cell r="AE65">
            <v>2</v>
          </cell>
          <cell r="AF65">
            <v>2</v>
          </cell>
          <cell r="AG65">
            <v>2</v>
          </cell>
          <cell r="AH65">
            <v>2</v>
          </cell>
          <cell r="AI65">
            <v>2</v>
          </cell>
          <cell r="AJ65">
            <v>2</v>
          </cell>
          <cell r="AK65">
            <v>2</v>
          </cell>
          <cell r="AL65">
            <v>2</v>
          </cell>
          <cell r="AM65">
            <v>2</v>
          </cell>
          <cell r="AN65">
            <v>2</v>
          </cell>
          <cell r="AO65">
            <v>2</v>
          </cell>
          <cell r="AP65">
            <v>2</v>
          </cell>
          <cell r="AQ65">
            <v>2</v>
          </cell>
          <cell r="AR65">
            <v>2</v>
          </cell>
          <cell r="AS65">
            <v>2</v>
          </cell>
          <cell r="AT65">
            <v>2</v>
          </cell>
          <cell r="AU65">
            <v>2</v>
          </cell>
          <cell r="AV65">
            <v>2</v>
          </cell>
          <cell r="AW65">
            <v>1</v>
          </cell>
          <cell r="AX65">
            <v>1</v>
          </cell>
          <cell r="AY65">
            <v>1</v>
          </cell>
          <cell r="AZ65">
            <v>1</v>
          </cell>
          <cell r="BA65">
            <v>2</v>
          </cell>
          <cell r="BB65">
            <v>2</v>
          </cell>
          <cell r="BC65">
            <v>2</v>
          </cell>
          <cell r="BD65">
            <v>2</v>
          </cell>
          <cell r="BE65">
            <v>2</v>
          </cell>
          <cell r="BF65">
            <v>2</v>
          </cell>
          <cell r="BG65">
            <v>2</v>
          </cell>
          <cell r="BH65">
            <v>2</v>
          </cell>
          <cell r="BI65">
            <v>2</v>
          </cell>
          <cell r="BJ65">
            <v>2</v>
          </cell>
          <cell r="BK65">
            <v>2</v>
          </cell>
          <cell r="BL65">
            <v>2</v>
          </cell>
          <cell r="BM65">
            <v>2</v>
          </cell>
          <cell r="BN65">
            <v>2</v>
          </cell>
          <cell r="BO65">
            <v>2</v>
          </cell>
          <cell r="BP65">
            <v>2</v>
          </cell>
          <cell r="BQ65">
            <v>2</v>
          </cell>
          <cell r="BR65">
            <v>2</v>
          </cell>
          <cell r="BS65">
            <v>2</v>
          </cell>
          <cell r="BT65">
            <v>2</v>
          </cell>
          <cell r="BU65">
            <v>2</v>
          </cell>
          <cell r="BV65">
            <v>2</v>
          </cell>
          <cell r="BW65">
            <v>2</v>
          </cell>
          <cell r="BX65">
            <v>2</v>
          </cell>
          <cell r="BY65">
            <v>2</v>
          </cell>
          <cell r="BZ65">
            <v>2</v>
          </cell>
          <cell r="CA65">
            <v>2</v>
          </cell>
          <cell r="CB65">
            <v>2</v>
          </cell>
          <cell r="CC65">
            <v>2</v>
          </cell>
          <cell r="CD65">
            <v>2</v>
          </cell>
          <cell r="CE65">
            <v>2</v>
          </cell>
          <cell r="CF65">
            <v>2</v>
          </cell>
          <cell r="CG65">
            <v>2</v>
          </cell>
          <cell r="CH65">
            <v>2</v>
          </cell>
          <cell r="CI65">
            <v>2</v>
          </cell>
          <cell r="CJ65">
            <v>2</v>
          </cell>
          <cell r="CK65">
            <v>2</v>
          </cell>
          <cell r="CL65">
            <v>2</v>
          </cell>
          <cell r="CM65">
            <v>2</v>
          </cell>
          <cell r="CN65">
            <v>2</v>
          </cell>
          <cell r="CO65">
            <v>2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</row>
        <row r="66">
          <cell r="D66" t="str">
            <v>TOTAL NON-RESIDENTIAL:Non-Residential</v>
          </cell>
          <cell r="E66" t="str">
            <v>Non-Residential</v>
          </cell>
          <cell r="F66" t="str">
            <v/>
          </cell>
          <cell r="G66" t="str">
            <v>TOTAL NON-RESIDENTIAL:</v>
          </cell>
          <cell r="U66">
            <v>7174</v>
          </cell>
          <cell r="V66">
            <v>7184</v>
          </cell>
          <cell r="W66">
            <v>7224</v>
          </cell>
          <cell r="X66">
            <v>7219</v>
          </cell>
          <cell r="Y66">
            <v>7223</v>
          </cell>
          <cell r="Z66">
            <v>7201</v>
          </cell>
          <cell r="AA66">
            <v>7227</v>
          </cell>
          <cell r="AB66">
            <v>7233</v>
          </cell>
          <cell r="AC66">
            <v>7259</v>
          </cell>
          <cell r="AD66">
            <v>7274</v>
          </cell>
          <cell r="AE66">
            <v>7321</v>
          </cell>
          <cell r="AF66">
            <v>7325</v>
          </cell>
          <cell r="AG66">
            <v>7339</v>
          </cell>
          <cell r="AH66">
            <v>7359</v>
          </cell>
          <cell r="AI66">
            <v>7365</v>
          </cell>
          <cell r="AJ66">
            <v>7387</v>
          </cell>
          <cell r="AK66">
            <v>7400</v>
          </cell>
          <cell r="AL66">
            <v>7411</v>
          </cell>
          <cell r="AM66">
            <v>7413</v>
          </cell>
          <cell r="AN66">
            <v>7423</v>
          </cell>
          <cell r="AO66">
            <v>7439</v>
          </cell>
          <cell r="AP66">
            <v>7439</v>
          </cell>
          <cell r="AQ66">
            <v>7453</v>
          </cell>
          <cell r="AR66">
            <v>7493</v>
          </cell>
          <cell r="AS66">
            <v>7492</v>
          </cell>
          <cell r="AT66">
            <v>7537</v>
          </cell>
          <cell r="AU66">
            <v>7540</v>
          </cell>
          <cell r="AV66">
            <v>7563</v>
          </cell>
          <cell r="AW66">
            <v>7555</v>
          </cell>
          <cell r="AX66">
            <v>7535</v>
          </cell>
          <cell r="AY66">
            <v>7567</v>
          </cell>
          <cell r="AZ66">
            <v>7570</v>
          </cell>
          <cell r="BA66">
            <v>7573</v>
          </cell>
          <cell r="BB66">
            <v>7575</v>
          </cell>
          <cell r="BC66">
            <v>7598</v>
          </cell>
          <cell r="BD66">
            <v>7613</v>
          </cell>
          <cell r="BE66">
            <v>7610</v>
          </cell>
          <cell r="BF66">
            <v>7616</v>
          </cell>
          <cell r="BG66">
            <v>7648</v>
          </cell>
          <cell r="BH66">
            <v>7678</v>
          </cell>
          <cell r="BI66">
            <v>7674</v>
          </cell>
          <cell r="BJ66">
            <v>7673</v>
          </cell>
          <cell r="BK66">
            <v>7663</v>
          </cell>
          <cell r="BL66">
            <v>7674</v>
          </cell>
          <cell r="BM66">
            <v>7730</v>
          </cell>
          <cell r="BN66">
            <v>7696</v>
          </cell>
          <cell r="BO66">
            <v>7747</v>
          </cell>
          <cell r="BP66">
            <v>7827</v>
          </cell>
          <cell r="BQ66">
            <v>7777</v>
          </cell>
          <cell r="BR66">
            <v>7791</v>
          </cell>
          <cell r="BS66">
            <v>7786</v>
          </cell>
          <cell r="BT66">
            <v>7858</v>
          </cell>
          <cell r="BU66">
            <v>7840</v>
          </cell>
          <cell r="BV66">
            <v>7850</v>
          </cell>
          <cell r="BW66">
            <v>7850</v>
          </cell>
          <cell r="BX66">
            <v>7872</v>
          </cell>
          <cell r="BY66">
            <v>7863</v>
          </cell>
          <cell r="BZ66">
            <v>7893</v>
          </cell>
          <cell r="CA66">
            <v>7900</v>
          </cell>
          <cell r="CB66">
            <v>7925</v>
          </cell>
          <cell r="CC66">
            <v>7980</v>
          </cell>
          <cell r="CD66">
            <v>7987</v>
          </cell>
          <cell r="CE66">
            <v>8000</v>
          </cell>
          <cell r="CF66">
            <v>8023</v>
          </cell>
          <cell r="CG66">
            <v>7997</v>
          </cell>
          <cell r="CH66">
            <v>8009</v>
          </cell>
          <cell r="CI66">
            <v>8017</v>
          </cell>
          <cell r="CJ66">
            <v>8008</v>
          </cell>
          <cell r="CK66">
            <v>8009</v>
          </cell>
          <cell r="CL66">
            <v>8050</v>
          </cell>
          <cell r="CM66">
            <v>8051</v>
          </cell>
          <cell r="CN66">
            <v>8058</v>
          </cell>
          <cell r="CO66">
            <v>8109</v>
          </cell>
          <cell r="CP66">
            <v>8099</v>
          </cell>
          <cell r="CQ66">
            <v>8112</v>
          </cell>
          <cell r="CR66">
            <v>8121</v>
          </cell>
          <cell r="CS66">
            <v>8109</v>
          </cell>
          <cell r="CT66">
            <v>8123</v>
          </cell>
          <cell r="CU66">
            <v>8123</v>
          </cell>
          <cell r="CV66">
            <v>8124</v>
          </cell>
          <cell r="CW66">
            <v>8123</v>
          </cell>
          <cell r="CX66">
            <v>8150</v>
          </cell>
          <cell r="CY66">
            <v>8150</v>
          </cell>
          <cell r="CZ66">
            <v>8185</v>
          </cell>
          <cell r="DA66">
            <v>8229</v>
          </cell>
          <cell r="DB66">
            <v>8237</v>
          </cell>
          <cell r="DC66">
            <v>8248</v>
          </cell>
          <cell r="DD66">
            <v>8296</v>
          </cell>
          <cell r="DE66">
            <v>8277</v>
          </cell>
          <cell r="DF66">
            <v>8288</v>
          </cell>
          <cell r="DG66">
            <v>8289</v>
          </cell>
          <cell r="DH66">
            <v>8300</v>
          </cell>
          <cell r="DI66">
            <v>8301</v>
          </cell>
          <cell r="DJ66">
            <v>8334</v>
          </cell>
          <cell r="DK66">
            <v>8344</v>
          </cell>
          <cell r="DL66">
            <v>8368</v>
          </cell>
          <cell r="DM66">
            <v>8394</v>
          </cell>
          <cell r="DN66">
            <v>8404</v>
          </cell>
          <cell r="DO66">
            <v>8418</v>
          </cell>
          <cell r="DP66">
            <v>8456</v>
          </cell>
          <cell r="DQ66">
            <v>8435</v>
          </cell>
          <cell r="DR66">
            <v>8445</v>
          </cell>
          <cell r="DS66">
            <v>8452</v>
          </cell>
          <cell r="DT66">
            <v>8454</v>
          </cell>
          <cell r="DU66">
            <v>8462</v>
          </cell>
          <cell r="DV66">
            <v>8493</v>
          </cell>
          <cell r="DW66">
            <v>8501</v>
          </cell>
          <cell r="DX66">
            <v>8526</v>
          </cell>
          <cell r="DY66">
            <v>8550</v>
          </cell>
          <cell r="DZ66">
            <v>8557</v>
          </cell>
          <cell r="EA66">
            <v>8572</v>
          </cell>
          <cell r="EB66">
            <v>8615</v>
          </cell>
          <cell r="EC66">
            <v>8598</v>
          </cell>
          <cell r="ED66">
            <v>8607</v>
          </cell>
          <cell r="EE66">
            <v>8611</v>
          </cell>
          <cell r="EF66">
            <v>8618</v>
          </cell>
          <cell r="EG66">
            <v>8632</v>
          </cell>
          <cell r="EH66">
            <v>8655</v>
          </cell>
          <cell r="EI66">
            <v>8671</v>
          </cell>
          <cell r="EJ66">
            <v>8704</v>
          </cell>
          <cell r="EK66">
            <v>8707</v>
          </cell>
          <cell r="EL66">
            <v>8719</v>
          </cell>
          <cell r="EM66">
            <v>8732</v>
          </cell>
          <cell r="EN66">
            <v>8775</v>
          </cell>
          <cell r="EO66">
            <v>8757</v>
          </cell>
          <cell r="EP66">
            <v>8766</v>
          </cell>
          <cell r="EQ66">
            <v>8772</v>
          </cell>
          <cell r="ER66">
            <v>8776</v>
          </cell>
          <cell r="ES66">
            <v>8787</v>
          </cell>
          <cell r="ET66">
            <v>8814</v>
          </cell>
          <cell r="EU66">
            <v>8829</v>
          </cell>
          <cell r="EV66">
            <v>8859</v>
          </cell>
          <cell r="EW66">
            <v>8869</v>
          </cell>
          <cell r="EX66">
            <v>8879</v>
          </cell>
          <cell r="EY66">
            <v>8896</v>
          </cell>
          <cell r="EZ66">
            <v>8938</v>
          </cell>
          <cell r="FA66">
            <v>8919</v>
          </cell>
          <cell r="FB66">
            <v>8930</v>
          </cell>
          <cell r="FC66">
            <v>8934</v>
          </cell>
          <cell r="FD66">
            <v>8939</v>
          </cell>
          <cell r="FE66">
            <v>8951</v>
          </cell>
          <cell r="FF66">
            <v>8976</v>
          </cell>
          <cell r="FG66">
            <v>8994</v>
          </cell>
          <cell r="FH66">
            <v>9026</v>
          </cell>
        </row>
        <row r="67">
          <cell r="D67" t="str">
            <v>5/6 - NON-RESIDENTIAL-EXPERIMENTALNon-Residential-Experimental</v>
          </cell>
          <cell r="E67" t="str">
            <v>Non-Residential-Experimental</v>
          </cell>
          <cell r="F67" t="str">
            <v/>
          </cell>
          <cell r="G67" t="str">
            <v>5/6 - NON-RESIDENTIAL-EXPERIMENTAL</v>
          </cell>
        </row>
        <row r="68">
          <cell r="D68" t="str">
            <v>FTS-A Non-Residential-Experimental</v>
          </cell>
          <cell r="E68" t="str">
            <v>Non-Residential-Experimental</v>
          </cell>
          <cell r="F68" t="str">
            <v>CFG</v>
          </cell>
          <cell r="G68" t="str">
            <v>FTS-A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</row>
        <row r="69">
          <cell r="D69" t="str">
            <v>FTS-B Non-Residential-Experimental</v>
          </cell>
          <cell r="E69" t="str">
            <v>Non-Residential-Experimental</v>
          </cell>
          <cell r="F69" t="str">
            <v>CFG</v>
          </cell>
          <cell r="G69" t="str">
            <v>FTS-B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U69">
            <v>1</v>
          </cell>
          <cell r="V69">
            <v>1</v>
          </cell>
          <cell r="W69">
            <v>1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1</v>
          </cell>
          <cell r="AC69">
            <v>1</v>
          </cell>
          <cell r="AD69">
            <v>1</v>
          </cell>
          <cell r="AE69">
            <v>1</v>
          </cell>
          <cell r="AF69">
            <v>1</v>
          </cell>
          <cell r="AG69">
            <v>1</v>
          </cell>
          <cell r="AH69">
            <v>1</v>
          </cell>
          <cell r="AI69">
            <v>1</v>
          </cell>
          <cell r="AJ69">
            <v>1</v>
          </cell>
          <cell r="AK69">
            <v>1</v>
          </cell>
          <cell r="AL69">
            <v>1</v>
          </cell>
          <cell r="AM69">
            <v>1</v>
          </cell>
          <cell r="AN69">
            <v>1</v>
          </cell>
          <cell r="AO69">
            <v>1</v>
          </cell>
          <cell r="AP69">
            <v>1</v>
          </cell>
          <cell r="AQ69">
            <v>2</v>
          </cell>
          <cell r="AR69">
            <v>2</v>
          </cell>
          <cell r="AS69">
            <v>2</v>
          </cell>
          <cell r="AT69">
            <v>2</v>
          </cell>
          <cell r="AU69">
            <v>2</v>
          </cell>
          <cell r="AV69">
            <v>2</v>
          </cell>
          <cell r="AW69">
            <v>2</v>
          </cell>
          <cell r="AX69">
            <v>2</v>
          </cell>
          <cell r="AY69">
            <v>1</v>
          </cell>
          <cell r="AZ69">
            <v>1</v>
          </cell>
          <cell r="BA69">
            <v>1</v>
          </cell>
          <cell r="BB69">
            <v>1</v>
          </cell>
          <cell r="BC69">
            <v>1</v>
          </cell>
          <cell r="BD69">
            <v>1</v>
          </cell>
          <cell r="BE69">
            <v>1</v>
          </cell>
          <cell r="BF69">
            <v>1</v>
          </cell>
          <cell r="BG69">
            <v>1</v>
          </cell>
          <cell r="BH69">
            <v>1</v>
          </cell>
          <cell r="BI69">
            <v>1</v>
          </cell>
          <cell r="BJ69">
            <v>1</v>
          </cell>
          <cell r="BK69">
            <v>1</v>
          </cell>
          <cell r="BL69">
            <v>1</v>
          </cell>
          <cell r="BM69">
            <v>1</v>
          </cell>
          <cell r="BN69">
            <v>1</v>
          </cell>
          <cell r="BO69">
            <v>1</v>
          </cell>
          <cell r="BP69">
            <v>1</v>
          </cell>
          <cell r="BQ69">
            <v>1</v>
          </cell>
          <cell r="BR69">
            <v>1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  <cell r="CG69">
            <v>1</v>
          </cell>
          <cell r="CH69">
            <v>1</v>
          </cell>
          <cell r="CI69">
            <v>1</v>
          </cell>
          <cell r="CJ69">
            <v>1</v>
          </cell>
          <cell r="CK69">
            <v>1</v>
          </cell>
          <cell r="CL69">
            <v>1</v>
          </cell>
          <cell r="CM69">
            <v>1</v>
          </cell>
          <cell r="CN69">
            <v>1</v>
          </cell>
          <cell r="CO69">
            <v>1</v>
          </cell>
          <cell r="CP69">
            <v>1</v>
          </cell>
          <cell r="CQ69">
            <v>1</v>
          </cell>
          <cell r="CR69">
            <v>1</v>
          </cell>
          <cell r="CS69">
            <v>1</v>
          </cell>
          <cell r="CT69">
            <v>1</v>
          </cell>
          <cell r="CU69">
            <v>1</v>
          </cell>
          <cell r="CV69">
            <v>1</v>
          </cell>
          <cell r="CW69">
            <v>1</v>
          </cell>
          <cell r="CX69">
            <v>1</v>
          </cell>
          <cell r="CY69">
            <v>1</v>
          </cell>
          <cell r="CZ69">
            <v>1</v>
          </cell>
          <cell r="DA69">
            <v>1</v>
          </cell>
          <cell r="DB69">
            <v>1</v>
          </cell>
          <cell r="DC69">
            <v>1</v>
          </cell>
          <cell r="DD69">
            <v>1</v>
          </cell>
          <cell r="DE69">
            <v>1</v>
          </cell>
          <cell r="DF69">
            <v>1</v>
          </cell>
          <cell r="DG69">
            <v>1</v>
          </cell>
          <cell r="DH69">
            <v>1</v>
          </cell>
          <cell r="DI69">
            <v>1</v>
          </cell>
          <cell r="DJ69">
            <v>1</v>
          </cell>
          <cell r="DK69">
            <v>1</v>
          </cell>
          <cell r="DL69">
            <v>1</v>
          </cell>
          <cell r="DM69">
            <v>1</v>
          </cell>
          <cell r="DN69">
            <v>1</v>
          </cell>
          <cell r="DO69">
            <v>1</v>
          </cell>
          <cell r="DP69">
            <v>1</v>
          </cell>
          <cell r="DQ69">
            <v>1</v>
          </cell>
          <cell r="DR69">
            <v>1</v>
          </cell>
          <cell r="DS69">
            <v>1</v>
          </cell>
          <cell r="DT69">
            <v>1</v>
          </cell>
          <cell r="DU69">
            <v>1</v>
          </cell>
          <cell r="DV69">
            <v>1</v>
          </cell>
          <cell r="DW69">
            <v>1</v>
          </cell>
          <cell r="DX69">
            <v>1</v>
          </cell>
          <cell r="DY69">
            <v>1</v>
          </cell>
          <cell r="DZ69">
            <v>1</v>
          </cell>
          <cell r="EA69">
            <v>1</v>
          </cell>
          <cell r="EB69">
            <v>1</v>
          </cell>
          <cell r="EC69">
            <v>1</v>
          </cell>
          <cell r="ED69">
            <v>1</v>
          </cell>
          <cell r="EE69">
            <v>1</v>
          </cell>
          <cell r="EF69">
            <v>1</v>
          </cell>
          <cell r="EG69">
            <v>1</v>
          </cell>
          <cell r="EH69">
            <v>1</v>
          </cell>
          <cell r="EI69">
            <v>1</v>
          </cell>
          <cell r="EJ69">
            <v>1</v>
          </cell>
          <cell r="EK69">
            <v>1</v>
          </cell>
          <cell r="EL69">
            <v>1</v>
          </cell>
          <cell r="EM69">
            <v>1</v>
          </cell>
          <cell r="EN69">
            <v>1</v>
          </cell>
          <cell r="EO69">
            <v>1</v>
          </cell>
          <cell r="EP69">
            <v>1</v>
          </cell>
          <cell r="EQ69">
            <v>1</v>
          </cell>
          <cell r="ER69">
            <v>1</v>
          </cell>
          <cell r="ES69">
            <v>1</v>
          </cell>
          <cell r="ET69">
            <v>1</v>
          </cell>
          <cell r="EU69">
            <v>1</v>
          </cell>
          <cell r="EV69">
            <v>1</v>
          </cell>
          <cell r="EW69">
            <v>1</v>
          </cell>
          <cell r="EX69">
            <v>1</v>
          </cell>
          <cell r="EY69">
            <v>1</v>
          </cell>
          <cell r="EZ69">
            <v>1</v>
          </cell>
          <cell r="FA69">
            <v>1</v>
          </cell>
          <cell r="FB69">
            <v>1</v>
          </cell>
          <cell r="FC69">
            <v>1</v>
          </cell>
          <cell r="FD69">
            <v>1</v>
          </cell>
          <cell r="FE69">
            <v>1</v>
          </cell>
          <cell r="FF69">
            <v>1</v>
          </cell>
          <cell r="FG69">
            <v>1</v>
          </cell>
          <cell r="FH69">
            <v>1</v>
          </cell>
        </row>
        <row r="70">
          <cell r="D70" t="str">
            <v>FTS-1 Non-Residential-Experimental</v>
          </cell>
          <cell r="E70" t="str">
            <v>Non-Residential-Experimental</v>
          </cell>
          <cell r="F70" t="str">
            <v>CFG</v>
          </cell>
          <cell r="G70" t="str">
            <v>FTS-1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U70">
            <v>6</v>
          </cell>
          <cell r="V70">
            <v>6</v>
          </cell>
          <cell r="W70">
            <v>6</v>
          </cell>
          <cell r="X70">
            <v>6</v>
          </cell>
          <cell r="Y70">
            <v>10</v>
          </cell>
          <cell r="Z70">
            <v>11</v>
          </cell>
          <cell r="AA70">
            <v>11</v>
          </cell>
          <cell r="AB70">
            <v>11</v>
          </cell>
          <cell r="AC70">
            <v>12</v>
          </cell>
          <cell r="AD70">
            <v>13</v>
          </cell>
          <cell r="AE70">
            <v>13</v>
          </cell>
          <cell r="AF70">
            <v>14</v>
          </cell>
          <cell r="AG70">
            <v>14</v>
          </cell>
          <cell r="AH70">
            <v>15</v>
          </cell>
          <cell r="AI70">
            <v>17</v>
          </cell>
          <cell r="AJ70">
            <v>17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19</v>
          </cell>
          <cell r="AR70">
            <v>21</v>
          </cell>
          <cell r="AS70">
            <v>21</v>
          </cell>
          <cell r="AT70">
            <v>20</v>
          </cell>
          <cell r="AU70">
            <v>21</v>
          </cell>
          <cell r="AV70">
            <v>22</v>
          </cell>
          <cell r="AW70">
            <v>23</v>
          </cell>
          <cell r="AX70">
            <v>23</v>
          </cell>
          <cell r="AY70">
            <v>23</v>
          </cell>
          <cell r="AZ70">
            <v>22</v>
          </cell>
          <cell r="BA70">
            <v>23</v>
          </cell>
          <cell r="BB70">
            <v>23</v>
          </cell>
          <cell r="BC70">
            <v>23</v>
          </cell>
          <cell r="BD70">
            <v>23</v>
          </cell>
          <cell r="BE70">
            <v>22</v>
          </cell>
          <cell r="BF70">
            <v>22</v>
          </cell>
          <cell r="BG70">
            <v>22</v>
          </cell>
          <cell r="BH70">
            <v>22</v>
          </cell>
          <cell r="BI70">
            <v>23</v>
          </cell>
          <cell r="BJ70">
            <v>24</v>
          </cell>
          <cell r="BK70">
            <v>27</v>
          </cell>
          <cell r="BL70">
            <v>27</v>
          </cell>
          <cell r="BM70">
            <v>28</v>
          </cell>
          <cell r="BN70">
            <v>32</v>
          </cell>
          <cell r="BO70">
            <v>32</v>
          </cell>
          <cell r="BP70">
            <v>33</v>
          </cell>
          <cell r="BQ70">
            <v>32</v>
          </cell>
          <cell r="BR70">
            <v>32</v>
          </cell>
          <cell r="BS70">
            <v>32</v>
          </cell>
          <cell r="BT70">
            <v>32</v>
          </cell>
          <cell r="BU70">
            <v>32</v>
          </cell>
          <cell r="BV70">
            <v>32</v>
          </cell>
          <cell r="BW70">
            <v>32</v>
          </cell>
          <cell r="BX70">
            <v>32</v>
          </cell>
          <cell r="BY70">
            <v>32</v>
          </cell>
          <cell r="BZ70">
            <v>33</v>
          </cell>
          <cell r="CA70">
            <v>33</v>
          </cell>
          <cell r="CB70">
            <v>34</v>
          </cell>
          <cell r="CC70">
            <v>37</v>
          </cell>
          <cell r="CD70">
            <v>36</v>
          </cell>
          <cell r="CE70">
            <v>37</v>
          </cell>
          <cell r="CF70">
            <v>38</v>
          </cell>
          <cell r="CG70">
            <v>38</v>
          </cell>
          <cell r="CH70">
            <v>40</v>
          </cell>
          <cell r="CI70">
            <v>41</v>
          </cell>
          <cell r="CJ70">
            <v>42</v>
          </cell>
          <cell r="CK70">
            <v>43</v>
          </cell>
          <cell r="CL70">
            <v>42</v>
          </cell>
          <cell r="CM70">
            <v>43</v>
          </cell>
          <cell r="CN70">
            <v>43</v>
          </cell>
          <cell r="CO70">
            <v>43</v>
          </cell>
          <cell r="CP70">
            <v>43</v>
          </cell>
          <cell r="CQ70">
            <v>44</v>
          </cell>
          <cell r="CR70">
            <v>45</v>
          </cell>
          <cell r="CS70">
            <v>45</v>
          </cell>
          <cell r="CT70">
            <v>45</v>
          </cell>
          <cell r="CU70">
            <v>46</v>
          </cell>
          <cell r="CV70">
            <v>46</v>
          </cell>
          <cell r="CW70">
            <v>46</v>
          </cell>
          <cell r="CX70">
            <v>46</v>
          </cell>
          <cell r="CY70">
            <v>46</v>
          </cell>
          <cell r="CZ70">
            <v>46</v>
          </cell>
          <cell r="DA70">
            <v>43</v>
          </cell>
          <cell r="DB70">
            <v>42</v>
          </cell>
          <cell r="DC70">
            <v>43</v>
          </cell>
          <cell r="DD70">
            <v>43</v>
          </cell>
          <cell r="DE70">
            <v>43</v>
          </cell>
          <cell r="DF70">
            <v>44</v>
          </cell>
          <cell r="DG70">
            <v>46</v>
          </cell>
          <cell r="DH70">
            <v>46</v>
          </cell>
          <cell r="DI70">
            <v>47</v>
          </cell>
          <cell r="DJ70">
            <v>48</v>
          </cell>
          <cell r="DK70">
            <v>48</v>
          </cell>
          <cell r="DL70">
            <v>49</v>
          </cell>
          <cell r="DM70">
            <v>42</v>
          </cell>
          <cell r="DN70">
            <v>41</v>
          </cell>
          <cell r="DO70">
            <v>42</v>
          </cell>
          <cell r="DP70">
            <v>43</v>
          </cell>
          <cell r="DQ70">
            <v>43</v>
          </cell>
          <cell r="DR70">
            <v>44</v>
          </cell>
          <cell r="DS70">
            <v>46</v>
          </cell>
          <cell r="DT70">
            <v>47</v>
          </cell>
          <cell r="DU70">
            <v>48</v>
          </cell>
          <cell r="DV70">
            <v>48</v>
          </cell>
          <cell r="DW70">
            <v>49</v>
          </cell>
          <cell r="DX70">
            <v>50</v>
          </cell>
          <cell r="DY70">
            <v>42</v>
          </cell>
          <cell r="DZ70">
            <v>42</v>
          </cell>
          <cell r="EA70">
            <v>42</v>
          </cell>
          <cell r="EB70">
            <v>43</v>
          </cell>
          <cell r="EC70">
            <v>43</v>
          </cell>
          <cell r="ED70">
            <v>44</v>
          </cell>
          <cell r="EE70">
            <v>46</v>
          </cell>
          <cell r="EF70">
            <v>46</v>
          </cell>
          <cell r="EG70">
            <v>47</v>
          </cell>
          <cell r="EH70">
            <v>49</v>
          </cell>
          <cell r="EI70">
            <v>49</v>
          </cell>
          <cell r="EJ70">
            <v>50</v>
          </cell>
          <cell r="EK70">
            <v>42</v>
          </cell>
          <cell r="EL70">
            <v>42</v>
          </cell>
          <cell r="EM70">
            <v>42</v>
          </cell>
          <cell r="EN70">
            <v>43</v>
          </cell>
          <cell r="EO70">
            <v>43</v>
          </cell>
          <cell r="EP70">
            <v>45</v>
          </cell>
          <cell r="EQ70">
            <v>46</v>
          </cell>
          <cell r="ER70">
            <v>46</v>
          </cell>
          <cell r="ES70">
            <v>47</v>
          </cell>
          <cell r="ET70">
            <v>48</v>
          </cell>
          <cell r="EU70">
            <v>49</v>
          </cell>
          <cell r="EV70">
            <v>50</v>
          </cell>
          <cell r="EW70">
            <v>42</v>
          </cell>
          <cell r="EX70">
            <v>42</v>
          </cell>
          <cell r="EY70">
            <v>42</v>
          </cell>
          <cell r="EZ70">
            <v>43</v>
          </cell>
          <cell r="FA70">
            <v>43</v>
          </cell>
          <cell r="FB70">
            <v>44</v>
          </cell>
          <cell r="FC70">
            <v>46</v>
          </cell>
          <cell r="FD70">
            <v>47</v>
          </cell>
          <cell r="FE70">
            <v>47</v>
          </cell>
          <cell r="FF70">
            <v>48</v>
          </cell>
          <cell r="FG70">
            <v>49</v>
          </cell>
          <cell r="FH70">
            <v>50</v>
          </cell>
        </row>
        <row r="71">
          <cell r="D71" t="str">
            <v>FTS-2 Non-Residential-Experimental</v>
          </cell>
          <cell r="E71" t="str">
            <v>Non-Residential-Experimental</v>
          </cell>
          <cell r="F71" t="str">
            <v>CFG</v>
          </cell>
          <cell r="G71" t="str">
            <v>FTS-2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U71">
            <v>16</v>
          </cell>
          <cell r="V71">
            <v>16</v>
          </cell>
          <cell r="W71">
            <v>16</v>
          </cell>
          <cell r="X71">
            <v>16</v>
          </cell>
          <cell r="Y71">
            <v>8</v>
          </cell>
          <cell r="Z71">
            <v>7</v>
          </cell>
          <cell r="AA71">
            <v>8</v>
          </cell>
          <cell r="AB71">
            <v>8</v>
          </cell>
          <cell r="AC71">
            <v>8</v>
          </cell>
          <cell r="AD71">
            <v>8</v>
          </cell>
          <cell r="AE71">
            <v>7</v>
          </cell>
          <cell r="AF71">
            <v>7</v>
          </cell>
          <cell r="AG71">
            <v>8</v>
          </cell>
          <cell r="AH71">
            <v>7</v>
          </cell>
          <cell r="AI71">
            <v>7</v>
          </cell>
          <cell r="AJ71">
            <v>7</v>
          </cell>
          <cell r="AK71">
            <v>7</v>
          </cell>
          <cell r="AL71">
            <v>7</v>
          </cell>
          <cell r="AM71">
            <v>6</v>
          </cell>
          <cell r="AN71">
            <v>7</v>
          </cell>
          <cell r="AO71">
            <v>6</v>
          </cell>
          <cell r="AP71">
            <v>6</v>
          </cell>
          <cell r="AQ71">
            <v>6</v>
          </cell>
          <cell r="AR71">
            <v>6</v>
          </cell>
          <cell r="AS71">
            <v>6</v>
          </cell>
          <cell r="AT71">
            <v>6</v>
          </cell>
          <cell r="AU71">
            <v>6</v>
          </cell>
          <cell r="AV71">
            <v>5</v>
          </cell>
          <cell r="AW71">
            <v>5</v>
          </cell>
          <cell r="AX71">
            <v>5</v>
          </cell>
          <cell r="AY71">
            <v>5</v>
          </cell>
          <cell r="AZ71">
            <v>5</v>
          </cell>
          <cell r="BA71">
            <v>5</v>
          </cell>
          <cell r="BB71">
            <v>5</v>
          </cell>
          <cell r="BC71">
            <v>5</v>
          </cell>
          <cell r="BD71">
            <v>5</v>
          </cell>
          <cell r="BE71">
            <v>4</v>
          </cell>
          <cell r="BF71">
            <v>4</v>
          </cell>
          <cell r="BG71">
            <v>4</v>
          </cell>
          <cell r="BH71">
            <v>4</v>
          </cell>
          <cell r="BI71">
            <v>4</v>
          </cell>
          <cell r="BJ71">
            <v>4</v>
          </cell>
          <cell r="BK71">
            <v>4</v>
          </cell>
          <cell r="BL71">
            <v>4</v>
          </cell>
          <cell r="BM71">
            <v>5</v>
          </cell>
          <cell r="BN71">
            <v>5</v>
          </cell>
          <cell r="BO71">
            <v>5</v>
          </cell>
          <cell r="BP71">
            <v>5</v>
          </cell>
          <cell r="BQ71">
            <v>5</v>
          </cell>
          <cell r="BR71">
            <v>5</v>
          </cell>
          <cell r="BS71">
            <v>5</v>
          </cell>
          <cell r="BT71">
            <v>5</v>
          </cell>
          <cell r="BU71">
            <v>5</v>
          </cell>
          <cell r="BV71">
            <v>6</v>
          </cell>
          <cell r="BW71">
            <v>6</v>
          </cell>
          <cell r="BX71">
            <v>6</v>
          </cell>
          <cell r="BY71">
            <v>5</v>
          </cell>
          <cell r="BZ71">
            <v>5</v>
          </cell>
          <cell r="CA71">
            <v>5</v>
          </cell>
          <cell r="CB71">
            <v>5</v>
          </cell>
          <cell r="CC71">
            <v>5</v>
          </cell>
          <cell r="CD71">
            <v>6</v>
          </cell>
          <cell r="CE71">
            <v>6</v>
          </cell>
          <cell r="CF71">
            <v>6</v>
          </cell>
          <cell r="CG71">
            <v>6</v>
          </cell>
          <cell r="CH71">
            <v>6</v>
          </cell>
          <cell r="CI71">
            <v>6</v>
          </cell>
          <cell r="CJ71">
            <v>5</v>
          </cell>
          <cell r="CK71">
            <v>5</v>
          </cell>
          <cell r="CL71">
            <v>5</v>
          </cell>
          <cell r="CM71">
            <v>5</v>
          </cell>
          <cell r="CN71">
            <v>6</v>
          </cell>
          <cell r="CO71">
            <v>6</v>
          </cell>
          <cell r="CP71">
            <v>6</v>
          </cell>
          <cell r="CQ71">
            <v>6</v>
          </cell>
          <cell r="CR71">
            <v>6</v>
          </cell>
          <cell r="CS71">
            <v>6</v>
          </cell>
          <cell r="CT71">
            <v>6</v>
          </cell>
          <cell r="CU71">
            <v>6</v>
          </cell>
          <cell r="CV71">
            <v>5</v>
          </cell>
          <cell r="CW71">
            <v>5</v>
          </cell>
          <cell r="CX71">
            <v>5</v>
          </cell>
          <cell r="CY71">
            <v>5</v>
          </cell>
          <cell r="CZ71">
            <v>5</v>
          </cell>
          <cell r="DA71">
            <v>5</v>
          </cell>
          <cell r="DB71">
            <v>6</v>
          </cell>
          <cell r="DC71">
            <v>6</v>
          </cell>
          <cell r="DD71">
            <v>6</v>
          </cell>
          <cell r="DE71">
            <v>6</v>
          </cell>
          <cell r="DF71">
            <v>6</v>
          </cell>
          <cell r="DG71">
            <v>6</v>
          </cell>
          <cell r="DH71">
            <v>6</v>
          </cell>
          <cell r="DI71">
            <v>5</v>
          </cell>
          <cell r="DJ71">
            <v>5</v>
          </cell>
          <cell r="DK71">
            <v>5</v>
          </cell>
          <cell r="DL71">
            <v>6</v>
          </cell>
          <cell r="DM71">
            <v>5</v>
          </cell>
          <cell r="DN71">
            <v>6</v>
          </cell>
          <cell r="DO71">
            <v>6</v>
          </cell>
          <cell r="DP71">
            <v>6</v>
          </cell>
          <cell r="DQ71">
            <v>6</v>
          </cell>
          <cell r="DR71">
            <v>6</v>
          </cell>
          <cell r="DS71">
            <v>6</v>
          </cell>
          <cell r="DT71">
            <v>5</v>
          </cell>
          <cell r="DU71">
            <v>5</v>
          </cell>
          <cell r="DV71">
            <v>5</v>
          </cell>
          <cell r="DW71">
            <v>5</v>
          </cell>
          <cell r="DX71">
            <v>6</v>
          </cell>
          <cell r="DY71">
            <v>5</v>
          </cell>
          <cell r="DZ71">
            <v>6</v>
          </cell>
          <cell r="EA71">
            <v>6</v>
          </cell>
          <cell r="EB71">
            <v>6</v>
          </cell>
          <cell r="EC71">
            <v>6</v>
          </cell>
          <cell r="ED71">
            <v>6</v>
          </cell>
          <cell r="EE71">
            <v>6</v>
          </cell>
          <cell r="EF71">
            <v>6</v>
          </cell>
          <cell r="EG71">
            <v>5</v>
          </cell>
          <cell r="EH71">
            <v>5</v>
          </cell>
          <cell r="EI71">
            <v>5</v>
          </cell>
          <cell r="EJ71">
            <v>6</v>
          </cell>
          <cell r="EK71">
            <v>5</v>
          </cell>
          <cell r="EL71">
            <v>6</v>
          </cell>
          <cell r="EM71">
            <v>6</v>
          </cell>
          <cell r="EN71">
            <v>6</v>
          </cell>
          <cell r="EO71">
            <v>6</v>
          </cell>
          <cell r="EP71">
            <v>6</v>
          </cell>
          <cell r="EQ71">
            <v>6</v>
          </cell>
          <cell r="ER71">
            <v>6</v>
          </cell>
          <cell r="ES71">
            <v>5</v>
          </cell>
          <cell r="ET71">
            <v>5</v>
          </cell>
          <cell r="EU71">
            <v>5</v>
          </cell>
          <cell r="EV71">
            <v>6</v>
          </cell>
          <cell r="EW71">
            <v>5</v>
          </cell>
          <cell r="EX71">
            <v>6</v>
          </cell>
          <cell r="EY71">
            <v>6</v>
          </cell>
          <cell r="EZ71">
            <v>6</v>
          </cell>
          <cell r="FA71">
            <v>6</v>
          </cell>
          <cell r="FB71">
            <v>6</v>
          </cell>
          <cell r="FC71">
            <v>6</v>
          </cell>
          <cell r="FD71">
            <v>6</v>
          </cell>
          <cell r="FE71">
            <v>5</v>
          </cell>
          <cell r="FF71">
            <v>5</v>
          </cell>
          <cell r="FG71">
            <v>5</v>
          </cell>
          <cell r="FH71">
            <v>6</v>
          </cell>
        </row>
        <row r="72">
          <cell r="D72" t="str">
            <v>FTS-2.1 Non-Residential-Experimental</v>
          </cell>
          <cell r="E72" t="str">
            <v>Non-Residential-Experimental</v>
          </cell>
          <cell r="F72" t="str">
            <v>CFG</v>
          </cell>
          <cell r="G72" t="str">
            <v>FTS-2.1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10</v>
          </cell>
          <cell r="Z72">
            <v>10</v>
          </cell>
          <cell r="AA72">
            <v>10</v>
          </cell>
          <cell r="AB72">
            <v>10</v>
          </cell>
          <cell r="AC72">
            <v>10</v>
          </cell>
          <cell r="AD72">
            <v>10</v>
          </cell>
          <cell r="AE72">
            <v>10</v>
          </cell>
          <cell r="AF72">
            <v>10</v>
          </cell>
          <cell r="AG72">
            <v>10</v>
          </cell>
          <cell r="AH72">
            <v>6</v>
          </cell>
          <cell r="AI72">
            <v>6</v>
          </cell>
          <cell r="AJ72">
            <v>6</v>
          </cell>
          <cell r="AK72">
            <v>6</v>
          </cell>
          <cell r="AL72">
            <v>6</v>
          </cell>
          <cell r="AM72">
            <v>6</v>
          </cell>
          <cell r="AN72">
            <v>6</v>
          </cell>
          <cell r="AO72">
            <v>6</v>
          </cell>
          <cell r="AP72">
            <v>5</v>
          </cell>
          <cell r="AQ72">
            <v>5</v>
          </cell>
          <cell r="AR72">
            <v>5</v>
          </cell>
          <cell r="AS72">
            <v>5</v>
          </cell>
          <cell r="AT72">
            <v>6</v>
          </cell>
          <cell r="AU72">
            <v>6</v>
          </cell>
          <cell r="AV72">
            <v>10</v>
          </cell>
          <cell r="AW72">
            <v>10</v>
          </cell>
          <cell r="AX72">
            <v>10</v>
          </cell>
          <cell r="AY72">
            <v>9</v>
          </cell>
          <cell r="AZ72">
            <v>9</v>
          </cell>
          <cell r="BA72">
            <v>10</v>
          </cell>
          <cell r="BB72">
            <v>10</v>
          </cell>
          <cell r="BC72">
            <v>10</v>
          </cell>
          <cell r="BD72">
            <v>10</v>
          </cell>
          <cell r="BE72">
            <v>10</v>
          </cell>
          <cell r="BF72">
            <v>10</v>
          </cell>
          <cell r="BG72">
            <v>10</v>
          </cell>
          <cell r="BH72">
            <v>11</v>
          </cell>
          <cell r="BI72">
            <v>11</v>
          </cell>
          <cell r="BJ72">
            <v>11</v>
          </cell>
          <cell r="BK72">
            <v>11</v>
          </cell>
          <cell r="BL72">
            <v>11</v>
          </cell>
          <cell r="BM72">
            <v>11</v>
          </cell>
          <cell r="BN72">
            <v>11</v>
          </cell>
          <cell r="BO72">
            <v>11</v>
          </cell>
          <cell r="BP72">
            <v>11</v>
          </cell>
          <cell r="BQ72">
            <v>11</v>
          </cell>
          <cell r="BR72">
            <v>11</v>
          </cell>
          <cell r="BS72">
            <v>11</v>
          </cell>
          <cell r="BT72">
            <v>11</v>
          </cell>
          <cell r="BU72">
            <v>11</v>
          </cell>
          <cell r="BV72">
            <v>11</v>
          </cell>
          <cell r="BW72">
            <v>11</v>
          </cell>
          <cell r="BX72">
            <v>11</v>
          </cell>
          <cell r="BY72">
            <v>10</v>
          </cell>
          <cell r="BZ72">
            <v>10</v>
          </cell>
          <cell r="CA72">
            <v>10</v>
          </cell>
          <cell r="CB72">
            <v>10</v>
          </cell>
          <cell r="CC72">
            <v>10</v>
          </cell>
          <cell r="CD72">
            <v>10</v>
          </cell>
          <cell r="CE72">
            <v>10</v>
          </cell>
          <cell r="CF72">
            <v>10</v>
          </cell>
          <cell r="CG72">
            <v>10</v>
          </cell>
          <cell r="CH72">
            <v>10</v>
          </cell>
          <cell r="CI72">
            <v>10</v>
          </cell>
          <cell r="CJ72">
            <v>10</v>
          </cell>
          <cell r="CK72">
            <v>10</v>
          </cell>
          <cell r="CL72">
            <v>9</v>
          </cell>
          <cell r="CM72">
            <v>10</v>
          </cell>
          <cell r="CN72">
            <v>10</v>
          </cell>
          <cell r="CO72">
            <v>10</v>
          </cell>
          <cell r="CP72">
            <v>10</v>
          </cell>
          <cell r="CQ72">
            <v>11</v>
          </cell>
          <cell r="CR72">
            <v>10</v>
          </cell>
          <cell r="CS72">
            <v>10</v>
          </cell>
          <cell r="CT72">
            <v>10</v>
          </cell>
          <cell r="CU72">
            <v>10</v>
          </cell>
          <cell r="CV72">
            <v>11</v>
          </cell>
          <cell r="CW72">
            <v>11</v>
          </cell>
          <cell r="CX72">
            <v>11</v>
          </cell>
          <cell r="CY72">
            <v>11</v>
          </cell>
          <cell r="CZ72">
            <v>11</v>
          </cell>
          <cell r="DA72">
            <v>11</v>
          </cell>
          <cell r="DB72">
            <v>11</v>
          </cell>
          <cell r="DC72">
            <v>11</v>
          </cell>
          <cell r="DD72">
            <v>11</v>
          </cell>
          <cell r="DE72">
            <v>11</v>
          </cell>
          <cell r="DF72">
            <v>11</v>
          </cell>
          <cell r="DG72">
            <v>11</v>
          </cell>
          <cell r="DH72">
            <v>11</v>
          </cell>
          <cell r="DI72">
            <v>10</v>
          </cell>
          <cell r="DJ72">
            <v>10</v>
          </cell>
          <cell r="DK72">
            <v>10</v>
          </cell>
          <cell r="DL72">
            <v>10</v>
          </cell>
          <cell r="DM72">
            <v>11</v>
          </cell>
          <cell r="DN72">
            <v>11</v>
          </cell>
          <cell r="DO72">
            <v>11</v>
          </cell>
          <cell r="DP72">
            <v>11</v>
          </cell>
          <cell r="DQ72">
            <v>11</v>
          </cell>
          <cell r="DR72">
            <v>11</v>
          </cell>
          <cell r="DS72">
            <v>11</v>
          </cell>
          <cell r="DT72">
            <v>11</v>
          </cell>
          <cell r="DU72">
            <v>11</v>
          </cell>
          <cell r="DV72">
            <v>10</v>
          </cell>
          <cell r="DW72">
            <v>11</v>
          </cell>
          <cell r="DX72">
            <v>11</v>
          </cell>
          <cell r="DY72">
            <v>11</v>
          </cell>
          <cell r="DZ72">
            <v>11</v>
          </cell>
          <cell r="EA72">
            <v>11</v>
          </cell>
          <cell r="EB72">
            <v>11</v>
          </cell>
          <cell r="EC72">
            <v>11</v>
          </cell>
          <cell r="ED72">
            <v>11</v>
          </cell>
          <cell r="EE72">
            <v>11</v>
          </cell>
          <cell r="EF72">
            <v>11</v>
          </cell>
          <cell r="EG72">
            <v>11</v>
          </cell>
          <cell r="EH72">
            <v>10</v>
          </cell>
          <cell r="EI72">
            <v>11</v>
          </cell>
          <cell r="EJ72">
            <v>11</v>
          </cell>
          <cell r="EK72">
            <v>11</v>
          </cell>
          <cell r="EL72">
            <v>11</v>
          </cell>
          <cell r="EM72">
            <v>11</v>
          </cell>
          <cell r="EN72">
            <v>11</v>
          </cell>
          <cell r="EO72">
            <v>11</v>
          </cell>
          <cell r="EP72">
            <v>11</v>
          </cell>
          <cell r="EQ72">
            <v>11</v>
          </cell>
          <cell r="ER72">
            <v>11</v>
          </cell>
          <cell r="ES72">
            <v>11</v>
          </cell>
          <cell r="ET72">
            <v>10</v>
          </cell>
          <cell r="EU72">
            <v>11</v>
          </cell>
          <cell r="EV72">
            <v>11</v>
          </cell>
          <cell r="EW72">
            <v>11</v>
          </cell>
          <cell r="EX72">
            <v>11</v>
          </cell>
          <cell r="EY72">
            <v>11</v>
          </cell>
          <cell r="EZ72">
            <v>11</v>
          </cell>
          <cell r="FA72">
            <v>11</v>
          </cell>
          <cell r="FB72">
            <v>11</v>
          </cell>
          <cell r="FC72">
            <v>11</v>
          </cell>
          <cell r="FD72">
            <v>11</v>
          </cell>
          <cell r="FE72">
            <v>11</v>
          </cell>
          <cell r="FF72">
            <v>10</v>
          </cell>
          <cell r="FG72">
            <v>11</v>
          </cell>
          <cell r="FH72">
            <v>11</v>
          </cell>
        </row>
        <row r="73">
          <cell r="D73" t="str">
            <v>FTS-3 Non-Residential-Experimental</v>
          </cell>
          <cell r="E73" t="str">
            <v>Non-Residential-Experimental</v>
          </cell>
          <cell r="F73" t="str">
            <v>CFG</v>
          </cell>
          <cell r="G73" t="str">
            <v>FTS-3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U73">
            <v>17</v>
          </cell>
          <cell r="V73">
            <v>17</v>
          </cell>
          <cell r="W73">
            <v>18</v>
          </cell>
          <cell r="X73">
            <v>18</v>
          </cell>
          <cell r="Y73">
            <v>21</v>
          </cell>
          <cell r="Z73">
            <v>20</v>
          </cell>
          <cell r="AA73">
            <v>20</v>
          </cell>
          <cell r="AB73">
            <v>21</v>
          </cell>
          <cell r="AC73">
            <v>21</v>
          </cell>
          <cell r="AD73">
            <v>21</v>
          </cell>
          <cell r="AE73">
            <v>20</v>
          </cell>
          <cell r="AF73">
            <v>20</v>
          </cell>
          <cell r="AG73">
            <v>20</v>
          </cell>
          <cell r="AH73">
            <v>22</v>
          </cell>
          <cell r="AI73">
            <v>21</v>
          </cell>
          <cell r="AJ73">
            <v>21</v>
          </cell>
          <cell r="AK73">
            <v>20</v>
          </cell>
          <cell r="AL73">
            <v>21</v>
          </cell>
          <cell r="AM73">
            <v>21</v>
          </cell>
          <cell r="AN73">
            <v>21</v>
          </cell>
          <cell r="AO73">
            <v>21</v>
          </cell>
          <cell r="AP73">
            <v>21</v>
          </cell>
          <cell r="AQ73">
            <v>21</v>
          </cell>
          <cell r="AR73">
            <v>22</v>
          </cell>
          <cell r="AS73">
            <v>21</v>
          </cell>
          <cell r="AT73">
            <v>21</v>
          </cell>
          <cell r="AU73">
            <v>21</v>
          </cell>
          <cell r="AV73">
            <v>17</v>
          </cell>
          <cell r="AW73">
            <v>17</v>
          </cell>
          <cell r="AX73">
            <v>17</v>
          </cell>
          <cell r="AY73">
            <v>16</v>
          </cell>
          <cell r="AZ73">
            <v>16</v>
          </cell>
          <cell r="BA73">
            <v>16</v>
          </cell>
          <cell r="BB73">
            <v>16</v>
          </cell>
          <cell r="BC73">
            <v>16</v>
          </cell>
          <cell r="BD73">
            <v>16</v>
          </cell>
          <cell r="BE73">
            <v>16</v>
          </cell>
          <cell r="BF73">
            <v>16</v>
          </cell>
          <cell r="BG73">
            <v>16</v>
          </cell>
          <cell r="BH73">
            <v>17</v>
          </cell>
          <cell r="BI73">
            <v>18</v>
          </cell>
          <cell r="BJ73">
            <v>17</v>
          </cell>
          <cell r="BK73">
            <v>17</v>
          </cell>
          <cell r="BL73">
            <v>17</v>
          </cell>
          <cell r="BM73">
            <v>17</v>
          </cell>
          <cell r="BN73">
            <v>17</v>
          </cell>
          <cell r="BO73">
            <v>17</v>
          </cell>
          <cell r="BP73">
            <v>17</v>
          </cell>
          <cell r="BQ73">
            <v>16</v>
          </cell>
          <cell r="BR73">
            <v>17</v>
          </cell>
          <cell r="BS73">
            <v>17</v>
          </cell>
          <cell r="BT73">
            <v>17</v>
          </cell>
          <cell r="BU73">
            <v>17</v>
          </cell>
          <cell r="BV73">
            <v>17</v>
          </cell>
          <cell r="BW73">
            <v>18</v>
          </cell>
          <cell r="BX73">
            <v>18</v>
          </cell>
          <cell r="BY73">
            <v>18</v>
          </cell>
          <cell r="BZ73">
            <v>18</v>
          </cell>
          <cell r="CA73">
            <v>19</v>
          </cell>
          <cell r="CB73">
            <v>19</v>
          </cell>
          <cell r="CC73">
            <v>20</v>
          </cell>
          <cell r="CD73">
            <v>19</v>
          </cell>
          <cell r="CE73">
            <v>19</v>
          </cell>
          <cell r="CF73">
            <v>19</v>
          </cell>
          <cell r="CG73">
            <v>18</v>
          </cell>
          <cell r="CH73">
            <v>17</v>
          </cell>
          <cell r="CI73">
            <v>17</v>
          </cell>
          <cell r="CJ73">
            <v>17</v>
          </cell>
          <cell r="CK73">
            <v>17</v>
          </cell>
          <cell r="CL73">
            <v>17</v>
          </cell>
          <cell r="CM73">
            <v>17</v>
          </cell>
          <cell r="CN73">
            <v>17</v>
          </cell>
          <cell r="CO73">
            <v>17</v>
          </cell>
          <cell r="CP73">
            <v>17</v>
          </cell>
          <cell r="CQ73">
            <v>17</v>
          </cell>
          <cell r="CR73">
            <v>17</v>
          </cell>
          <cell r="CS73">
            <v>17</v>
          </cell>
          <cell r="CT73">
            <v>17</v>
          </cell>
          <cell r="CU73">
            <v>17</v>
          </cell>
          <cell r="CV73">
            <v>17</v>
          </cell>
          <cell r="CW73">
            <v>17</v>
          </cell>
          <cell r="CX73">
            <v>17</v>
          </cell>
          <cell r="CY73">
            <v>17</v>
          </cell>
          <cell r="CZ73">
            <v>17</v>
          </cell>
          <cell r="DA73">
            <v>17</v>
          </cell>
          <cell r="DB73">
            <v>17</v>
          </cell>
          <cell r="DC73">
            <v>17</v>
          </cell>
          <cell r="DD73">
            <v>17</v>
          </cell>
          <cell r="DE73">
            <v>17</v>
          </cell>
          <cell r="DF73">
            <v>16</v>
          </cell>
          <cell r="DG73">
            <v>17</v>
          </cell>
          <cell r="DH73">
            <v>17</v>
          </cell>
          <cell r="DI73">
            <v>17</v>
          </cell>
          <cell r="DJ73">
            <v>17</v>
          </cell>
          <cell r="DK73">
            <v>17</v>
          </cell>
          <cell r="DL73">
            <v>17</v>
          </cell>
          <cell r="DM73">
            <v>18</v>
          </cell>
          <cell r="DN73">
            <v>17</v>
          </cell>
          <cell r="DO73">
            <v>17</v>
          </cell>
          <cell r="DP73">
            <v>17</v>
          </cell>
          <cell r="DQ73">
            <v>17</v>
          </cell>
          <cell r="DR73">
            <v>16</v>
          </cell>
          <cell r="DS73">
            <v>17</v>
          </cell>
          <cell r="DT73">
            <v>17</v>
          </cell>
          <cell r="DU73">
            <v>17</v>
          </cell>
          <cell r="DV73">
            <v>17</v>
          </cell>
          <cell r="DW73">
            <v>17</v>
          </cell>
          <cell r="DX73">
            <v>17</v>
          </cell>
          <cell r="DY73">
            <v>17</v>
          </cell>
          <cell r="DZ73">
            <v>17</v>
          </cell>
          <cell r="EA73">
            <v>17</v>
          </cell>
          <cell r="EB73">
            <v>17</v>
          </cell>
          <cell r="EC73">
            <v>17</v>
          </cell>
          <cell r="ED73">
            <v>16</v>
          </cell>
          <cell r="EE73">
            <v>17</v>
          </cell>
          <cell r="EF73">
            <v>17</v>
          </cell>
          <cell r="EG73">
            <v>17</v>
          </cell>
          <cell r="EH73">
            <v>17</v>
          </cell>
          <cell r="EI73">
            <v>17</v>
          </cell>
          <cell r="EJ73">
            <v>17</v>
          </cell>
          <cell r="EK73">
            <v>17</v>
          </cell>
          <cell r="EL73">
            <v>17</v>
          </cell>
          <cell r="EM73">
            <v>17</v>
          </cell>
          <cell r="EN73">
            <v>17</v>
          </cell>
          <cell r="EO73">
            <v>17</v>
          </cell>
          <cell r="EP73">
            <v>16</v>
          </cell>
          <cell r="EQ73">
            <v>17</v>
          </cell>
          <cell r="ER73">
            <v>17</v>
          </cell>
          <cell r="ES73">
            <v>17</v>
          </cell>
          <cell r="ET73">
            <v>17</v>
          </cell>
          <cell r="EU73">
            <v>17</v>
          </cell>
          <cell r="EV73">
            <v>17</v>
          </cell>
          <cell r="EW73">
            <v>17</v>
          </cell>
          <cell r="EX73">
            <v>17</v>
          </cell>
          <cell r="EY73">
            <v>17</v>
          </cell>
          <cell r="EZ73">
            <v>17</v>
          </cell>
          <cell r="FA73">
            <v>17</v>
          </cell>
          <cell r="FB73">
            <v>16</v>
          </cell>
          <cell r="FC73">
            <v>17</v>
          </cell>
          <cell r="FD73">
            <v>17</v>
          </cell>
          <cell r="FE73">
            <v>17</v>
          </cell>
          <cell r="FF73">
            <v>17</v>
          </cell>
          <cell r="FG73">
            <v>17</v>
          </cell>
          <cell r="FH73">
            <v>17</v>
          </cell>
        </row>
        <row r="74">
          <cell r="D74" t="str">
            <v>FTS-3.1 Non-Residential-Experimental</v>
          </cell>
          <cell r="E74" t="str">
            <v>Non-Residential-Experimental</v>
          </cell>
          <cell r="F74" t="str">
            <v>CFG</v>
          </cell>
          <cell r="G74" t="str">
            <v>FTS-3.1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U74">
            <v>9</v>
          </cell>
          <cell r="V74">
            <v>9</v>
          </cell>
          <cell r="W74">
            <v>9</v>
          </cell>
          <cell r="X74">
            <v>9</v>
          </cell>
          <cell r="Y74">
            <v>6</v>
          </cell>
          <cell r="Z74">
            <v>6</v>
          </cell>
          <cell r="AA74">
            <v>6</v>
          </cell>
          <cell r="AB74">
            <v>6</v>
          </cell>
          <cell r="AC74">
            <v>6</v>
          </cell>
          <cell r="AD74">
            <v>6</v>
          </cell>
          <cell r="AE74">
            <v>6</v>
          </cell>
          <cell r="AF74">
            <v>6</v>
          </cell>
          <cell r="AG74">
            <v>6</v>
          </cell>
          <cell r="AH74">
            <v>7</v>
          </cell>
          <cell r="AI74">
            <v>7</v>
          </cell>
          <cell r="AJ74">
            <v>7</v>
          </cell>
          <cell r="AK74">
            <v>7</v>
          </cell>
          <cell r="AL74">
            <v>7</v>
          </cell>
          <cell r="AM74">
            <v>7</v>
          </cell>
          <cell r="AN74">
            <v>7</v>
          </cell>
          <cell r="AO74">
            <v>7</v>
          </cell>
          <cell r="AP74">
            <v>7</v>
          </cell>
          <cell r="AQ74">
            <v>7</v>
          </cell>
          <cell r="AR74">
            <v>7</v>
          </cell>
          <cell r="AS74">
            <v>7</v>
          </cell>
          <cell r="AT74">
            <v>7</v>
          </cell>
          <cell r="AU74">
            <v>7</v>
          </cell>
          <cell r="AV74">
            <v>9</v>
          </cell>
          <cell r="AW74">
            <v>9</v>
          </cell>
          <cell r="AX74">
            <v>9</v>
          </cell>
          <cell r="AY74">
            <v>10</v>
          </cell>
          <cell r="AZ74">
            <v>9</v>
          </cell>
          <cell r="BA74">
            <v>9</v>
          </cell>
          <cell r="BB74">
            <v>9</v>
          </cell>
          <cell r="BC74">
            <v>9</v>
          </cell>
          <cell r="BD74">
            <v>9</v>
          </cell>
          <cell r="BE74">
            <v>9</v>
          </cell>
          <cell r="BF74">
            <v>9</v>
          </cell>
          <cell r="BG74">
            <v>9</v>
          </cell>
          <cell r="BH74">
            <v>7</v>
          </cell>
          <cell r="BI74">
            <v>7</v>
          </cell>
          <cell r="BJ74">
            <v>7</v>
          </cell>
          <cell r="BK74">
            <v>7</v>
          </cell>
          <cell r="BL74">
            <v>7</v>
          </cell>
          <cell r="BM74">
            <v>7</v>
          </cell>
          <cell r="BN74">
            <v>7</v>
          </cell>
          <cell r="BO74">
            <v>7</v>
          </cell>
          <cell r="BP74">
            <v>7</v>
          </cell>
          <cell r="BQ74">
            <v>7</v>
          </cell>
          <cell r="BR74">
            <v>7</v>
          </cell>
          <cell r="BS74">
            <v>7</v>
          </cell>
          <cell r="BT74">
            <v>7</v>
          </cell>
          <cell r="BU74">
            <v>7</v>
          </cell>
          <cell r="BV74">
            <v>7</v>
          </cell>
          <cell r="BW74">
            <v>7</v>
          </cell>
          <cell r="BX74">
            <v>7</v>
          </cell>
          <cell r="BY74">
            <v>7</v>
          </cell>
          <cell r="BZ74">
            <v>7</v>
          </cell>
          <cell r="CA74">
            <v>7</v>
          </cell>
          <cell r="CB74">
            <v>7</v>
          </cell>
          <cell r="CC74">
            <v>7</v>
          </cell>
          <cell r="CD74">
            <v>7</v>
          </cell>
          <cell r="CE74">
            <v>7</v>
          </cell>
          <cell r="CF74">
            <v>7</v>
          </cell>
          <cell r="CG74">
            <v>7</v>
          </cell>
          <cell r="CH74">
            <v>7</v>
          </cell>
          <cell r="CI74">
            <v>7</v>
          </cell>
          <cell r="CJ74">
            <v>7</v>
          </cell>
          <cell r="CK74">
            <v>7</v>
          </cell>
          <cell r="CL74">
            <v>7</v>
          </cell>
          <cell r="CM74">
            <v>7</v>
          </cell>
          <cell r="CN74">
            <v>7</v>
          </cell>
          <cell r="CO74">
            <v>7</v>
          </cell>
          <cell r="CP74">
            <v>7</v>
          </cell>
          <cell r="CQ74">
            <v>7</v>
          </cell>
          <cell r="CR74">
            <v>7</v>
          </cell>
          <cell r="CS74">
            <v>7</v>
          </cell>
          <cell r="CT74">
            <v>7</v>
          </cell>
          <cell r="CU74">
            <v>7</v>
          </cell>
          <cell r="CV74">
            <v>7</v>
          </cell>
          <cell r="CW74">
            <v>7</v>
          </cell>
          <cell r="CX74">
            <v>7</v>
          </cell>
          <cell r="CY74">
            <v>7</v>
          </cell>
          <cell r="CZ74">
            <v>7</v>
          </cell>
          <cell r="DA74">
            <v>7</v>
          </cell>
          <cell r="DB74">
            <v>7</v>
          </cell>
          <cell r="DC74">
            <v>7</v>
          </cell>
          <cell r="DD74">
            <v>7</v>
          </cell>
          <cell r="DE74">
            <v>7</v>
          </cell>
          <cell r="DF74">
            <v>7</v>
          </cell>
          <cell r="DG74">
            <v>7</v>
          </cell>
          <cell r="DH74">
            <v>7</v>
          </cell>
          <cell r="DI74">
            <v>7</v>
          </cell>
          <cell r="DJ74">
            <v>7</v>
          </cell>
          <cell r="DK74">
            <v>7</v>
          </cell>
          <cell r="DL74">
            <v>7</v>
          </cell>
          <cell r="DM74">
            <v>7</v>
          </cell>
          <cell r="DN74">
            <v>7</v>
          </cell>
          <cell r="DO74">
            <v>7</v>
          </cell>
          <cell r="DP74">
            <v>7</v>
          </cell>
          <cell r="DQ74">
            <v>7</v>
          </cell>
          <cell r="DR74">
            <v>7</v>
          </cell>
          <cell r="DS74">
            <v>7</v>
          </cell>
          <cell r="DT74">
            <v>7</v>
          </cell>
          <cell r="DU74">
            <v>7</v>
          </cell>
          <cell r="DV74">
            <v>7</v>
          </cell>
          <cell r="DW74">
            <v>7</v>
          </cell>
          <cell r="DX74">
            <v>7</v>
          </cell>
          <cell r="DY74">
            <v>7</v>
          </cell>
          <cell r="DZ74">
            <v>7</v>
          </cell>
          <cell r="EA74">
            <v>7</v>
          </cell>
          <cell r="EB74">
            <v>7</v>
          </cell>
          <cell r="EC74">
            <v>7</v>
          </cell>
          <cell r="ED74">
            <v>7</v>
          </cell>
          <cell r="EE74">
            <v>7</v>
          </cell>
          <cell r="EF74">
            <v>7</v>
          </cell>
          <cell r="EG74">
            <v>7</v>
          </cell>
          <cell r="EH74">
            <v>7</v>
          </cell>
          <cell r="EI74">
            <v>7</v>
          </cell>
          <cell r="EJ74">
            <v>7</v>
          </cell>
          <cell r="EK74">
            <v>7</v>
          </cell>
          <cell r="EL74">
            <v>7</v>
          </cell>
          <cell r="EM74">
            <v>7</v>
          </cell>
          <cell r="EN74">
            <v>7</v>
          </cell>
          <cell r="EO74">
            <v>7</v>
          </cell>
          <cell r="EP74">
            <v>7</v>
          </cell>
          <cell r="EQ74">
            <v>7</v>
          </cell>
          <cell r="ER74">
            <v>7</v>
          </cell>
          <cell r="ES74">
            <v>7</v>
          </cell>
          <cell r="ET74">
            <v>7</v>
          </cell>
          <cell r="EU74">
            <v>7</v>
          </cell>
          <cell r="EV74">
            <v>7</v>
          </cell>
          <cell r="EW74">
            <v>7</v>
          </cell>
          <cell r="EX74">
            <v>7</v>
          </cell>
          <cell r="EY74">
            <v>7</v>
          </cell>
          <cell r="EZ74">
            <v>7</v>
          </cell>
          <cell r="FA74">
            <v>7</v>
          </cell>
          <cell r="FB74">
            <v>7</v>
          </cell>
          <cell r="FC74">
            <v>7</v>
          </cell>
          <cell r="FD74">
            <v>7</v>
          </cell>
          <cell r="FE74">
            <v>7</v>
          </cell>
          <cell r="FF74">
            <v>7</v>
          </cell>
          <cell r="FG74">
            <v>7</v>
          </cell>
          <cell r="FH74">
            <v>7</v>
          </cell>
        </row>
        <row r="75">
          <cell r="D75" t="str">
            <v>TOTAL NON-RESIDENTIAL - EXPERIMENTAL:Non-Residential-Experimental</v>
          </cell>
          <cell r="E75" t="str">
            <v>Non-Residential-Experimental</v>
          </cell>
          <cell r="F75" t="str">
            <v/>
          </cell>
          <cell r="G75" t="str">
            <v>TOTAL NON-RESIDENTIAL - EXPERIMENTAL:</v>
          </cell>
          <cell r="U75">
            <v>54</v>
          </cell>
          <cell r="V75">
            <v>54</v>
          </cell>
          <cell r="W75">
            <v>55</v>
          </cell>
          <cell r="X75">
            <v>55</v>
          </cell>
          <cell r="Y75">
            <v>56</v>
          </cell>
          <cell r="Z75">
            <v>55</v>
          </cell>
          <cell r="AA75">
            <v>56</v>
          </cell>
          <cell r="AB75">
            <v>57</v>
          </cell>
          <cell r="AC75">
            <v>58</v>
          </cell>
          <cell r="AD75">
            <v>59</v>
          </cell>
          <cell r="AE75">
            <v>57</v>
          </cell>
          <cell r="AF75">
            <v>58</v>
          </cell>
          <cell r="AG75">
            <v>59</v>
          </cell>
          <cell r="AH75">
            <v>58</v>
          </cell>
          <cell r="AI75">
            <v>59</v>
          </cell>
          <cell r="AJ75">
            <v>59</v>
          </cell>
          <cell r="AK75">
            <v>58</v>
          </cell>
          <cell r="AL75">
            <v>59</v>
          </cell>
          <cell r="AM75">
            <v>59</v>
          </cell>
          <cell r="AN75">
            <v>60</v>
          </cell>
          <cell r="AO75">
            <v>60</v>
          </cell>
          <cell r="AP75">
            <v>59</v>
          </cell>
          <cell r="AQ75">
            <v>60</v>
          </cell>
          <cell r="AR75">
            <v>63</v>
          </cell>
          <cell r="AS75">
            <v>62</v>
          </cell>
          <cell r="AT75">
            <v>62</v>
          </cell>
          <cell r="AU75">
            <v>63</v>
          </cell>
          <cell r="AV75">
            <v>65</v>
          </cell>
          <cell r="AW75">
            <v>66</v>
          </cell>
          <cell r="AX75">
            <v>66</v>
          </cell>
          <cell r="AY75">
            <v>64</v>
          </cell>
          <cell r="AZ75">
            <v>62</v>
          </cell>
          <cell r="BA75">
            <v>64</v>
          </cell>
          <cell r="BB75">
            <v>64</v>
          </cell>
          <cell r="BC75">
            <v>64</v>
          </cell>
          <cell r="BD75">
            <v>64</v>
          </cell>
          <cell r="BE75">
            <v>62</v>
          </cell>
          <cell r="BF75">
            <v>62</v>
          </cell>
          <cell r="BG75">
            <v>62</v>
          </cell>
          <cell r="BH75">
            <v>62</v>
          </cell>
          <cell r="BI75">
            <v>64</v>
          </cell>
          <cell r="BJ75">
            <v>64</v>
          </cell>
          <cell r="BK75">
            <v>67</v>
          </cell>
          <cell r="BL75">
            <v>67</v>
          </cell>
          <cell r="BM75">
            <v>69</v>
          </cell>
          <cell r="BN75">
            <v>73</v>
          </cell>
          <cell r="BO75">
            <v>73</v>
          </cell>
          <cell r="BP75">
            <v>74</v>
          </cell>
          <cell r="BQ75">
            <v>72</v>
          </cell>
          <cell r="BR75">
            <v>73</v>
          </cell>
          <cell r="BS75">
            <v>73</v>
          </cell>
          <cell r="BT75">
            <v>73</v>
          </cell>
          <cell r="BU75">
            <v>73</v>
          </cell>
          <cell r="BV75">
            <v>74</v>
          </cell>
          <cell r="BW75">
            <v>75</v>
          </cell>
          <cell r="BX75">
            <v>75</v>
          </cell>
          <cell r="BY75">
            <v>73</v>
          </cell>
          <cell r="BZ75">
            <v>74</v>
          </cell>
          <cell r="CA75">
            <v>75</v>
          </cell>
          <cell r="CB75">
            <v>76</v>
          </cell>
          <cell r="CC75">
            <v>80</v>
          </cell>
          <cell r="CD75">
            <v>79</v>
          </cell>
          <cell r="CE75">
            <v>80</v>
          </cell>
          <cell r="CF75">
            <v>81</v>
          </cell>
          <cell r="CG75">
            <v>80</v>
          </cell>
          <cell r="CH75">
            <v>81</v>
          </cell>
          <cell r="CI75">
            <v>82</v>
          </cell>
          <cell r="CJ75">
            <v>82</v>
          </cell>
          <cell r="CK75">
            <v>83</v>
          </cell>
          <cell r="CL75">
            <v>81</v>
          </cell>
          <cell r="CM75">
            <v>83</v>
          </cell>
          <cell r="CN75">
            <v>84</v>
          </cell>
          <cell r="CO75">
            <v>84</v>
          </cell>
          <cell r="CP75">
            <v>84</v>
          </cell>
          <cell r="CQ75">
            <v>86</v>
          </cell>
          <cell r="CR75">
            <v>86</v>
          </cell>
          <cell r="CS75">
            <v>86</v>
          </cell>
          <cell r="CT75">
            <v>86</v>
          </cell>
          <cell r="CU75">
            <v>87</v>
          </cell>
          <cell r="CV75">
            <v>87</v>
          </cell>
          <cell r="CW75">
            <v>87</v>
          </cell>
          <cell r="CX75">
            <v>87</v>
          </cell>
          <cell r="CY75">
            <v>87</v>
          </cell>
          <cell r="CZ75">
            <v>87</v>
          </cell>
          <cell r="DA75">
            <v>84</v>
          </cell>
          <cell r="DB75">
            <v>84</v>
          </cell>
          <cell r="DC75">
            <v>85</v>
          </cell>
          <cell r="DD75">
            <v>85</v>
          </cell>
          <cell r="DE75">
            <v>85</v>
          </cell>
          <cell r="DF75">
            <v>85</v>
          </cell>
          <cell r="DG75">
            <v>88</v>
          </cell>
          <cell r="DH75">
            <v>88</v>
          </cell>
          <cell r="DI75">
            <v>87</v>
          </cell>
          <cell r="DJ75">
            <v>88</v>
          </cell>
          <cell r="DK75">
            <v>88</v>
          </cell>
          <cell r="DL75">
            <v>90</v>
          </cell>
          <cell r="DM75">
            <v>84</v>
          </cell>
          <cell r="DN75">
            <v>83</v>
          </cell>
          <cell r="DO75">
            <v>84</v>
          </cell>
          <cell r="DP75">
            <v>85</v>
          </cell>
          <cell r="DQ75">
            <v>85</v>
          </cell>
          <cell r="DR75">
            <v>85</v>
          </cell>
          <cell r="DS75">
            <v>88</v>
          </cell>
          <cell r="DT75">
            <v>88</v>
          </cell>
          <cell r="DU75">
            <v>89</v>
          </cell>
          <cell r="DV75">
            <v>88</v>
          </cell>
          <cell r="DW75">
            <v>90</v>
          </cell>
          <cell r="DX75">
            <v>92</v>
          </cell>
          <cell r="DY75">
            <v>83</v>
          </cell>
          <cell r="DZ75">
            <v>84</v>
          </cell>
          <cell r="EA75">
            <v>84</v>
          </cell>
          <cell r="EB75">
            <v>85</v>
          </cell>
          <cell r="EC75">
            <v>85</v>
          </cell>
          <cell r="ED75">
            <v>85</v>
          </cell>
          <cell r="EE75">
            <v>88</v>
          </cell>
          <cell r="EF75">
            <v>88</v>
          </cell>
          <cell r="EG75">
            <v>88</v>
          </cell>
          <cell r="EH75">
            <v>89</v>
          </cell>
          <cell r="EI75">
            <v>90</v>
          </cell>
          <cell r="EJ75">
            <v>92</v>
          </cell>
          <cell r="EK75">
            <v>83</v>
          </cell>
          <cell r="EL75">
            <v>84</v>
          </cell>
          <cell r="EM75">
            <v>84</v>
          </cell>
          <cell r="EN75">
            <v>85</v>
          </cell>
          <cell r="EO75">
            <v>85</v>
          </cell>
          <cell r="EP75">
            <v>86</v>
          </cell>
          <cell r="EQ75">
            <v>88</v>
          </cell>
          <cell r="ER75">
            <v>88</v>
          </cell>
          <cell r="ES75">
            <v>88</v>
          </cell>
          <cell r="ET75">
            <v>88</v>
          </cell>
          <cell r="EU75">
            <v>90</v>
          </cell>
          <cell r="EV75">
            <v>92</v>
          </cell>
          <cell r="EW75">
            <v>83</v>
          </cell>
          <cell r="EX75">
            <v>84</v>
          </cell>
          <cell r="EY75">
            <v>84</v>
          </cell>
          <cell r="EZ75">
            <v>85</v>
          </cell>
          <cell r="FA75">
            <v>85</v>
          </cell>
          <cell r="FB75">
            <v>85</v>
          </cell>
          <cell r="FC75">
            <v>88</v>
          </cell>
          <cell r="FD75">
            <v>89</v>
          </cell>
          <cell r="FE75">
            <v>88</v>
          </cell>
          <cell r="FF75">
            <v>88</v>
          </cell>
          <cell r="FG75">
            <v>90</v>
          </cell>
          <cell r="FH75">
            <v>92</v>
          </cell>
        </row>
        <row r="76">
          <cell r="F76" t="str">
            <v/>
          </cell>
          <cell r="G76" t="str">
            <v>7 - FIXED RATE</v>
          </cell>
        </row>
        <row r="77">
          <cell r="D77" t="str">
            <v>Citrosuco</v>
          </cell>
          <cell r="F77" t="str">
            <v>CFG</v>
          </cell>
          <cell r="G77" t="str">
            <v>Citrosuco</v>
          </cell>
          <cell r="U77">
            <v>2</v>
          </cell>
          <cell r="V77">
            <v>2</v>
          </cell>
          <cell r="W77">
            <v>2</v>
          </cell>
          <cell r="X77">
            <v>2</v>
          </cell>
          <cell r="Y77">
            <v>2</v>
          </cell>
          <cell r="Z77">
            <v>2</v>
          </cell>
          <cell r="AA77">
            <v>2</v>
          </cell>
          <cell r="AB77">
            <v>2</v>
          </cell>
          <cell r="AC77">
            <v>2</v>
          </cell>
          <cell r="AD77">
            <v>2</v>
          </cell>
          <cell r="AE77">
            <v>2</v>
          </cell>
          <cell r="AF77">
            <v>2</v>
          </cell>
          <cell r="AG77">
            <v>2</v>
          </cell>
          <cell r="AH77">
            <v>2</v>
          </cell>
          <cell r="AI77">
            <v>2</v>
          </cell>
          <cell r="AJ77">
            <v>2</v>
          </cell>
          <cell r="AK77">
            <v>2</v>
          </cell>
          <cell r="AL77">
            <v>2</v>
          </cell>
          <cell r="AM77">
            <v>2</v>
          </cell>
          <cell r="AN77">
            <v>2</v>
          </cell>
          <cell r="AO77">
            <v>2</v>
          </cell>
          <cell r="AP77">
            <v>2</v>
          </cell>
          <cell r="AQ77">
            <v>2</v>
          </cell>
          <cell r="AR77">
            <v>2</v>
          </cell>
          <cell r="AS77">
            <v>2</v>
          </cell>
          <cell r="AT77">
            <v>2</v>
          </cell>
          <cell r="AU77">
            <v>2</v>
          </cell>
          <cell r="AV77">
            <v>2</v>
          </cell>
          <cell r="AW77">
            <v>2</v>
          </cell>
          <cell r="AX77">
            <v>2</v>
          </cell>
          <cell r="AY77">
            <v>2</v>
          </cell>
          <cell r="AZ77">
            <v>2</v>
          </cell>
          <cell r="BA77">
            <v>2</v>
          </cell>
          <cell r="BB77">
            <v>2</v>
          </cell>
          <cell r="BC77">
            <v>2</v>
          </cell>
          <cell r="BD77">
            <v>2</v>
          </cell>
          <cell r="BE77">
            <v>2</v>
          </cell>
          <cell r="BF77">
            <v>2</v>
          </cell>
          <cell r="BG77">
            <v>2</v>
          </cell>
          <cell r="BH77">
            <v>2</v>
          </cell>
          <cell r="BI77">
            <v>2</v>
          </cell>
          <cell r="BJ77">
            <v>2</v>
          </cell>
          <cell r="BK77">
            <v>2</v>
          </cell>
          <cell r="BL77">
            <v>2</v>
          </cell>
          <cell r="BM77">
            <v>2</v>
          </cell>
          <cell r="BN77">
            <v>2</v>
          </cell>
          <cell r="BO77">
            <v>2</v>
          </cell>
          <cell r="BP77">
            <v>2</v>
          </cell>
          <cell r="BQ77">
            <v>2</v>
          </cell>
          <cell r="BR77">
            <v>2</v>
          </cell>
          <cell r="BS77">
            <v>2</v>
          </cell>
          <cell r="BT77">
            <v>2</v>
          </cell>
          <cell r="BU77">
            <v>2</v>
          </cell>
          <cell r="BV77">
            <v>2</v>
          </cell>
          <cell r="BW77">
            <v>2</v>
          </cell>
          <cell r="BX77">
            <v>2</v>
          </cell>
          <cell r="BY77">
            <v>2</v>
          </cell>
          <cell r="BZ77">
            <v>2</v>
          </cell>
          <cell r="CA77">
            <v>2</v>
          </cell>
          <cell r="CB77">
            <v>2</v>
          </cell>
          <cell r="CC77">
            <v>2</v>
          </cell>
          <cell r="CD77">
            <v>2</v>
          </cell>
          <cell r="CE77">
            <v>2</v>
          </cell>
          <cell r="CF77">
            <v>2</v>
          </cell>
          <cell r="CG77">
            <v>2</v>
          </cell>
          <cell r="CH77">
            <v>2</v>
          </cell>
          <cell r="CI77">
            <v>2</v>
          </cell>
          <cell r="CJ77">
            <v>2</v>
          </cell>
          <cell r="CK77">
            <v>2</v>
          </cell>
          <cell r="CL77">
            <v>2</v>
          </cell>
          <cell r="CM77">
            <v>2</v>
          </cell>
          <cell r="CN77">
            <v>2</v>
          </cell>
          <cell r="CO77">
            <v>2</v>
          </cell>
          <cell r="CP77">
            <v>2</v>
          </cell>
          <cell r="CQ77">
            <v>2</v>
          </cell>
          <cell r="CR77">
            <v>2</v>
          </cell>
          <cell r="CS77">
            <v>2</v>
          </cell>
          <cell r="CT77">
            <v>2</v>
          </cell>
          <cell r="CU77">
            <v>2</v>
          </cell>
          <cell r="CV77">
            <v>2</v>
          </cell>
          <cell r="CW77">
            <v>2</v>
          </cell>
          <cell r="CX77">
            <v>2</v>
          </cell>
          <cell r="CY77">
            <v>2</v>
          </cell>
          <cell r="CZ77">
            <v>2</v>
          </cell>
          <cell r="DA77">
            <v>2</v>
          </cell>
          <cell r="DB77">
            <v>2</v>
          </cell>
          <cell r="DC77">
            <v>2</v>
          </cell>
          <cell r="DD77">
            <v>2</v>
          </cell>
          <cell r="DE77">
            <v>2</v>
          </cell>
          <cell r="DF77">
            <v>2</v>
          </cell>
          <cell r="DG77">
            <v>2</v>
          </cell>
          <cell r="DH77">
            <v>2</v>
          </cell>
          <cell r="DI77">
            <v>2</v>
          </cell>
          <cell r="DJ77">
            <v>2</v>
          </cell>
          <cell r="DK77">
            <v>2</v>
          </cell>
          <cell r="DL77">
            <v>2</v>
          </cell>
          <cell r="DM77">
            <v>2</v>
          </cell>
          <cell r="DN77">
            <v>2</v>
          </cell>
          <cell r="DO77">
            <v>2</v>
          </cell>
          <cell r="DP77">
            <v>2</v>
          </cell>
          <cell r="DQ77">
            <v>2</v>
          </cell>
          <cell r="DR77">
            <v>2</v>
          </cell>
          <cell r="DS77">
            <v>2</v>
          </cell>
          <cell r="DT77">
            <v>2</v>
          </cell>
          <cell r="DU77">
            <v>2</v>
          </cell>
          <cell r="DV77">
            <v>2</v>
          </cell>
          <cell r="DW77">
            <v>2</v>
          </cell>
          <cell r="DX77">
            <v>2</v>
          </cell>
          <cell r="DY77">
            <v>2</v>
          </cell>
          <cell r="DZ77">
            <v>2</v>
          </cell>
          <cell r="EA77">
            <v>2</v>
          </cell>
          <cell r="EB77">
            <v>2</v>
          </cell>
          <cell r="EC77">
            <v>2</v>
          </cell>
          <cell r="ED77">
            <v>2</v>
          </cell>
          <cell r="EE77">
            <v>2</v>
          </cell>
          <cell r="EF77">
            <v>2</v>
          </cell>
          <cell r="EG77">
            <v>2</v>
          </cell>
          <cell r="EH77">
            <v>2</v>
          </cell>
          <cell r="EI77">
            <v>2</v>
          </cell>
          <cell r="EJ77">
            <v>2</v>
          </cell>
          <cell r="EK77">
            <v>2</v>
          </cell>
          <cell r="EL77">
            <v>2</v>
          </cell>
          <cell r="EM77">
            <v>2</v>
          </cell>
          <cell r="EN77">
            <v>2</v>
          </cell>
          <cell r="EO77">
            <v>2</v>
          </cell>
          <cell r="EP77">
            <v>2</v>
          </cell>
          <cell r="EQ77">
            <v>2</v>
          </cell>
          <cell r="ER77">
            <v>2</v>
          </cell>
          <cell r="ES77">
            <v>2</v>
          </cell>
          <cell r="ET77">
            <v>2</v>
          </cell>
          <cell r="EU77">
            <v>2</v>
          </cell>
          <cell r="EV77">
            <v>2</v>
          </cell>
          <cell r="EW77">
            <v>2</v>
          </cell>
          <cell r="EX77">
            <v>2</v>
          </cell>
          <cell r="EY77">
            <v>2</v>
          </cell>
          <cell r="EZ77">
            <v>2</v>
          </cell>
          <cell r="FA77">
            <v>2</v>
          </cell>
          <cell r="FB77">
            <v>2</v>
          </cell>
          <cell r="FC77">
            <v>2</v>
          </cell>
          <cell r="FD77">
            <v>2</v>
          </cell>
          <cell r="FE77">
            <v>2</v>
          </cell>
          <cell r="FF77">
            <v>2</v>
          </cell>
          <cell r="FG77">
            <v>2</v>
          </cell>
          <cell r="FH77">
            <v>2</v>
          </cell>
        </row>
        <row r="78">
          <cell r="D78" t="str">
            <v>Northwest Florida Reception</v>
          </cell>
          <cell r="F78" t="str">
            <v>CFG</v>
          </cell>
          <cell r="G78" t="str">
            <v>Northwest Florida Reception</v>
          </cell>
          <cell r="U78">
            <v>1</v>
          </cell>
          <cell r="V78">
            <v>1</v>
          </cell>
          <cell r="W78">
            <v>1</v>
          </cell>
          <cell r="X78">
            <v>1</v>
          </cell>
          <cell r="Y78">
            <v>1</v>
          </cell>
          <cell r="Z78">
            <v>1</v>
          </cell>
          <cell r="AA78">
            <v>1</v>
          </cell>
          <cell r="AB78">
            <v>1</v>
          </cell>
          <cell r="AC78">
            <v>1</v>
          </cell>
          <cell r="AD78">
            <v>1</v>
          </cell>
          <cell r="AE78">
            <v>1</v>
          </cell>
          <cell r="AF78">
            <v>1</v>
          </cell>
          <cell r="AG78">
            <v>1</v>
          </cell>
          <cell r="AH78">
            <v>1</v>
          </cell>
          <cell r="AI78">
            <v>1</v>
          </cell>
          <cell r="AJ78">
            <v>1</v>
          </cell>
          <cell r="AK78">
            <v>1</v>
          </cell>
          <cell r="AL78">
            <v>1</v>
          </cell>
          <cell r="AM78">
            <v>1</v>
          </cell>
          <cell r="AN78">
            <v>1</v>
          </cell>
          <cell r="AO78">
            <v>1</v>
          </cell>
          <cell r="AP78">
            <v>1</v>
          </cell>
          <cell r="AQ78">
            <v>1</v>
          </cell>
          <cell r="AR78">
            <v>1</v>
          </cell>
          <cell r="AS78">
            <v>1</v>
          </cell>
          <cell r="AT78">
            <v>1</v>
          </cell>
          <cell r="AU78">
            <v>1</v>
          </cell>
          <cell r="AV78">
            <v>1</v>
          </cell>
          <cell r="AW78">
            <v>1</v>
          </cell>
          <cell r="AX78">
            <v>1</v>
          </cell>
          <cell r="AY78">
            <v>1</v>
          </cell>
          <cell r="AZ78">
            <v>1</v>
          </cell>
          <cell r="BA78">
            <v>1</v>
          </cell>
          <cell r="BB78">
            <v>1</v>
          </cell>
          <cell r="BC78">
            <v>1</v>
          </cell>
          <cell r="BD78">
            <v>1</v>
          </cell>
          <cell r="BE78">
            <v>1</v>
          </cell>
          <cell r="BF78">
            <v>1</v>
          </cell>
          <cell r="BG78">
            <v>1</v>
          </cell>
          <cell r="BH78">
            <v>1</v>
          </cell>
          <cell r="BI78">
            <v>1</v>
          </cell>
          <cell r="BJ78">
            <v>1</v>
          </cell>
          <cell r="BK78">
            <v>1</v>
          </cell>
          <cell r="BL78">
            <v>1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</v>
          </cell>
          <cell r="BR78">
            <v>1</v>
          </cell>
          <cell r="BS78">
            <v>1</v>
          </cell>
          <cell r="BT78">
            <v>1</v>
          </cell>
          <cell r="BU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BZ78">
            <v>1</v>
          </cell>
          <cell r="CA78">
            <v>1</v>
          </cell>
          <cell r="CB78">
            <v>1</v>
          </cell>
          <cell r="CC78">
            <v>1</v>
          </cell>
          <cell r="CD78">
            <v>1</v>
          </cell>
          <cell r="CE78">
            <v>1</v>
          </cell>
          <cell r="CF78">
            <v>1</v>
          </cell>
          <cell r="CG78">
            <v>1</v>
          </cell>
          <cell r="CH78">
            <v>1</v>
          </cell>
          <cell r="CI78">
            <v>1</v>
          </cell>
          <cell r="CJ78">
            <v>1</v>
          </cell>
          <cell r="CK78">
            <v>1</v>
          </cell>
          <cell r="CL78">
            <v>1</v>
          </cell>
          <cell r="CM78">
            <v>1</v>
          </cell>
          <cell r="CN78">
            <v>1</v>
          </cell>
          <cell r="CO78">
            <v>1</v>
          </cell>
          <cell r="CP78">
            <v>1</v>
          </cell>
          <cell r="CQ78">
            <v>1</v>
          </cell>
          <cell r="CR78">
            <v>1</v>
          </cell>
          <cell r="CS78">
            <v>1</v>
          </cell>
          <cell r="CT78">
            <v>1</v>
          </cell>
          <cell r="CU78">
            <v>1</v>
          </cell>
          <cell r="CV78">
            <v>1</v>
          </cell>
          <cell r="CW78">
            <v>1</v>
          </cell>
          <cell r="CX78">
            <v>1</v>
          </cell>
          <cell r="CY78">
            <v>1</v>
          </cell>
          <cell r="CZ78">
            <v>1</v>
          </cell>
          <cell r="DA78">
            <v>1</v>
          </cell>
          <cell r="DB78">
            <v>1</v>
          </cell>
          <cell r="DC78">
            <v>1</v>
          </cell>
          <cell r="DD78">
            <v>1</v>
          </cell>
          <cell r="DE78">
            <v>1</v>
          </cell>
          <cell r="DF78">
            <v>1</v>
          </cell>
          <cell r="DG78">
            <v>1</v>
          </cell>
          <cell r="DH78">
            <v>1</v>
          </cell>
          <cell r="DI78">
            <v>1</v>
          </cell>
          <cell r="DJ78">
            <v>1</v>
          </cell>
          <cell r="DK78">
            <v>1</v>
          </cell>
          <cell r="DL78">
            <v>1</v>
          </cell>
          <cell r="DM78">
            <v>1</v>
          </cell>
          <cell r="DN78">
            <v>1</v>
          </cell>
          <cell r="DO78">
            <v>1</v>
          </cell>
          <cell r="DP78">
            <v>1</v>
          </cell>
          <cell r="DQ78">
            <v>1</v>
          </cell>
          <cell r="DR78">
            <v>1</v>
          </cell>
          <cell r="DS78">
            <v>1</v>
          </cell>
          <cell r="DT78">
            <v>1</v>
          </cell>
          <cell r="DU78">
            <v>1</v>
          </cell>
          <cell r="DV78">
            <v>1</v>
          </cell>
          <cell r="DW78">
            <v>1</v>
          </cell>
          <cell r="DX78">
            <v>1</v>
          </cell>
          <cell r="DY78">
            <v>1</v>
          </cell>
          <cell r="DZ78">
            <v>1</v>
          </cell>
          <cell r="EA78">
            <v>1</v>
          </cell>
          <cell r="EB78">
            <v>1</v>
          </cell>
          <cell r="EC78">
            <v>1</v>
          </cell>
          <cell r="ED78">
            <v>1</v>
          </cell>
          <cell r="EE78">
            <v>1</v>
          </cell>
          <cell r="EF78">
            <v>1</v>
          </cell>
          <cell r="EG78">
            <v>1</v>
          </cell>
          <cell r="EH78">
            <v>1</v>
          </cell>
          <cell r="EI78">
            <v>1</v>
          </cell>
          <cell r="EJ78">
            <v>1</v>
          </cell>
          <cell r="EK78">
            <v>1</v>
          </cell>
          <cell r="EL78">
            <v>1</v>
          </cell>
          <cell r="EM78">
            <v>1</v>
          </cell>
          <cell r="EN78">
            <v>1</v>
          </cell>
          <cell r="EO78">
            <v>1</v>
          </cell>
          <cell r="EP78">
            <v>1</v>
          </cell>
          <cell r="EQ78">
            <v>1</v>
          </cell>
          <cell r="ER78">
            <v>1</v>
          </cell>
          <cell r="ES78">
            <v>1</v>
          </cell>
          <cell r="ET78">
            <v>1</v>
          </cell>
          <cell r="EU78">
            <v>1</v>
          </cell>
          <cell r="EV78">
            <v>1</v>
          </cell>
          <cell r="EW78">
            <v>1</v>
          </cell>
          <cell r="EX78">
            <v>1</v>
          </cell>
          <cell r="EY78">
            <v>1</v>
          </cell>
          <cell r="EZ78">
            <v>1</v>
          </cell>
          <cell r="FA78">
            <v>1</v>
          </cell>
          <cell r="FB78">
            <v>1</v>
          </cell>
          <cell r="FC78">
            <v>1</v>
          </cell>
          <cell r="FD78">
            <v>1</v>
          </cell>
          <cell r="FE78">
            <v>1</v>
          </cell>
          <cell r="FF78">
            <v>1</v>
          </cell>
          <cell r="FG78">
            <v>1</v>
          </cell>
          <cell r="FH78">
            <v>1</v>
          </cell>
        </row>
        <row r="79">
          <cell r="D79" t="str">
            <v>Polk Power Partners</v>
          </cell>
          <cell r="F79" t="str">
            <v>CFG</v>
          </cell>
          <cell r="G79" t="str">
            <v>Polk Power Partners</v>
          </cell>
          <cell r="U79">
            <v>1</v>
          </cell>
          <cell r="V79">
            <v>1</v>
          </cell>
          <cell r="W79">
            <v>1</v>
          </cell>
          <cell r="X79">
            <v>1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>
            <v>1</v>
          </cell>
          <cell r="AD79">
            <v>1</v>
          </cell>
          <cell r="AE79">
            <v>1</v>
          </cell>
          <cell r="AF79">
            <v>1</v>
          </cell>
          <cell r="AG79">
            <v>1</v>
          </cell>
          <cell r="AH79">
            <v>1</v>
          </cell>
          <cell r="AI79">
            <v>1</v>
          </cell>
          <cell r="AJ79">
            <v>1</v>
          </cell>
          <cell r="AK79">
            <v>1</v>
          </cell>
          <cell r="AL79">
            <v>1</v>
          </cell>
          <cell r="AM79">
            <v>1</v>
          </cell>
          <cell r="AN79">
            <v>1</v>
          </cell>
          <cell r="AO79">
            <v>1</v>
          </cell>
          <cell r="AP79">
            <v>1</v>
          </cell>
          <cell r="AQ79">
            <v>1</v>
          </cell>
          <cell r="AR79">
            <v>1</v>
          </cell>
          <cell r="AS79">
            <v>1</v>
          </cell>
          <cell r="AT79">
            <v>1</v>
          </cell>
          <cell r="AU79">
            <v>1</v>
          </cell>
          <cell r="AV79">
            <v>1</v>
          </cell>
          <cell r="AW79">
            <v>1</v>
          </cell>
          <cell r="AX79">
            <v>1</v>
          </cell>
          <cell r="AY79">
            <v>1</v>
          </cell>
          <cell r="AZ79">
            <v>1</v>
          </cell>
          <cell r="BA79">
            <v>1</v>
          </cell>
          <cell r="BB79">
            <v>1</v>
          </cell>
          <cell r="BC79">
            <v>1</v>
          </cell>
          <cell r="BD79">
            <v>1</v>
          </cell>
          <cell r="BE79">
            <v>1</v>
          </cell>
          <cell r="BF79">
            <v>1</v>
          </cell>
          <cell r="BG79">
            <v>1</v>
          </cell>
          <cell r="BH79">
            <v>1</v>
          </cell>
          <cell r="BI79">
            <v>1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I79">
            <v>1</v>
          </cell>
          <cell r="CJ79">
            <v>1</v>
          </cell>
          <cell r="CK79">
            <v>1</v>
          </cell>
          <cell r="CL79">
            <v>1</v>
          </cell>
          <cell r="CM79">
            <v>1</v>
          </cell>
          <cell r="CN79">
            <v>1</v>
          </cell>
          <cell r="CO79">
            <v>1</v>
          </cell>
          <cell r="CP79">
            <v>1</v>
          </cell>
          <cell r="CQ79">
            <v>1</v>
          </cell>
          <cell r="CR79">
            <v>1</v>
          </cell>
          <cell r="CS79">
            <v>1</v>
          </cell>
          <cell r="CT79">
            <v>1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1</v>
          </cell>
          <cell r="CZ79">
            <v>1</v>
          </cell>
          <cell r="DA79">
            <v>1</v>
          </cell>
          <cell r="DB79">
            <v>1</v>
          </cell>
          <cell r="DC79">
            <v>1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I79">
            <v>1</v>
          </cell>
          <cell r="DJ79">
            <v>1</v>
          </cell>
          <cell r="DK79">
            <v>1</v>
          </cell>
          <cell r="DL79">
            <v>1</v>
          </cell>
          <cell r="DM79">
            <v>1</v>
          </cell>
          <cell r="DN79">
            <v>1</v>
          </cell>
          <cell r="DO79">
            <v>1</v>
          </cell>
          <cell r="DP79">
            <v>1</v>
          </cell>
          <cell r="DQ79">
            <v>1</v>
          </cell>
          <cell r="DR79">
            <v>1</v>
          </cell>
          <cell r="DS79">
            <v>1</v>
          </cell>
          <cell r="DT79">
            <v>1</v>
          </cell>
          <cell r="DU79">
            <v>1</v>
          </cell>
          <cell r="DV79">
            <v>1</v>
          </cell>
          <cell r="DW79">
            <v>1</v>
          </cell>
          <cell r="DX79">
            <v>1</v>
          </cell>
          <cell r="DY79">
            <v>1</v>
          </cell>
          <cell r="DZ79">
            <v>1</v>
          </cell>
          <cell r="EA79">
            <v>1</v>
          </cell>
          <cell r="EB79">
            <v>1</v>
          </cell>
          <cell r="EC79">
            <v>1</v>
          </cell>
          <cell r="ED79">
            <v>1</v>
          </cell>
          <cell r="EE79">
            <v>1</v>
          </cell>
          <cell r="EF79">
            <v>1</v>
          </cell>
          <cell r="EG79">
            <v>1</v>
          </cell>
          <cell r="EH79">
            <v>1</v>
          </cell>
          <cell r="EI79">
            <v>1</v>
          </cell>
          <cell r="EJ79">
            <v>1</v>
          </cell>
          <cell r="EK79">
            <v>1</v>
          </cell>
          <cell r="EL79">
            <v>1</v>
          </cell>
          <cell r="EM79">
            <v>1</v>
          </cell>
          <cell r="EN79">
            <v>1</v>
          </cell>
          <cell r="EO79">
            <v>1</v>
          </cell>
          <cell r="EP79">
            <v>1</v>
          </cell>
          <cell r="EQ79">
            <v>1</v>
          </cell>
          <cell r="ER79">
            <v>1</v>
          </cell>
          <cell r="ES79">
            <v>1</v>
          </cell>
          <cell r="ET79">
            <v>1</v>
          </cell>
          <cell r="EU79">
            <v>1</v>
          </cell>
          <cell r="EV79">
            <v>1</v>
          </cell>
          <cell r="EW79">
            <v>1</v>
          </cell>
          <cell r="EX79">
            <v>1</v>
          </cell>
          <cell r="EY79">
            <v>1</v>
          </cell>
          <cell r="EZ79">
            <v>1</v>
          </cell>
          <cell r="FA79">
            <v>1</v>
          </cell>
          <cell r="FB79">
            <v>1</v>
          </cell>
          <cell r="FC79">
            <v>1</v>
          </cell>
          <cell r="FD79">
            <v>1</v>
          </cell>
          <cell r="FE79">
            <v>1</v>
          </cell>
          <cell r="FF79">
            <v>1</v>
          </cell>
          <cell r="FG79">
            <v>1</v>
          </cell>
          <cell r="FH79">
            <v>1</v>
          </cell>
        </row>
        <row r="80">
          <cell r="D80" t="str">
            <v>Suwannee American Cement</v>
          </cell>
          <cell r="F80" t="str">
            <v>CFG</v>
          </cell>
          <cell r="G80" t="str">
            <v>Suwannee American Cement</v>
          </cell>
          <cell r="U80">
            <v>1</v>
          </cell>
          <cell r="V80">
            <v>1</v>
          </cell>
          <cell r="W80">
            <v>1</v>
          </cell>
          <cell r="X80">
            <v>1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>
            <v>1</v>
          </cell>
          <cell r="AD80">
            <v>1</v>
          </cell>
          <cell r="AE80">
            <v>1</v>
          </cell>
          <cell r="AF80">
            <v>1</v>
          </cell>
          <cell r="AG80">
            <v>1</v>
          </cell>
          <cell r="AH80">
            <v>1</v>
          </cell>
          <cell r="AI80">
            <v>1</v>
          </cell>
          <cell r="AJ80">
            <v>1</v>
          </cell>
          <cell r="AK80">
            <v>1</v>
          </cell>
          <cell r="AL80">
            <v>1</v>
          </cell>
          <cell r="AM80">
            <v>1</v>
          </cell>
          <cell r="AN80">
            <v>1</v>
          </cell>
          <cell r="AO80">
            <v>1</v>
          </cell>
          <cell r="AP80">
            <v>1</v>
          </cell>
          <cell r="AQ80">
            <v>1</v>
          </cell>
          <cell r="AR80">
            <v>1</v>
          </cell>
          <cell r="AS80">
            <v>1</v>
          </cell>
          <cell r="AT80">
            <v>1</v>
          </cell>
          <cell r="AU80">
            <v>1</v>
          </cell>
          <cell r="AV80">
            <v>1</v>
          </cell>
          <cell r="AW80">
            <v>1</v>
          </cell>
          <cell r="AX80">
            <v>1</v>
          </cell>
          <cell r="AY80">
            <v>1</v>
          </cell>
          <cell r="AZ80">
            <v>1</v>
          </cell>
          <cell r="BA80">
            <v>1</v>
          </cell>
          <cell r="BB80">
            <v>1</v>
          </cell>
          <cell r="BC80">
            <v>1</v>
          </cell>
          <cell r="BD80">
            <v>1</v>
          </cell>
          <cell r="BE80">
            <v>1</v>
          </cell>
          <cell r="BF80">
            <v>1</v>
          </cell>
          <cell r="BG80">
            <v>1</v>
          </cell>
          <cell r="BH80">
            <v>1</v>
          </cell>
          <cell r="BI80">
            <v>1</v>
          </cell>
          <cell r="BJ80">
            <v>1</v>
          </cell>
          <cell r="BK80">
            <v>1</v>
          </cell>
          <cell r="BL80">
            <v>1</v>
          </cell>
          <cell r="BM80">
            <v>1</v>
          </cell>
          <cell r="BN80">
            <v>1</v>
          </cell>
          <cell r="BO80">
            <v>1</v>
          </cell>
          <cell r="BP80">
            <v>1</v>
          </cell>
          <cell r="BQ80">
            <v>1</v>
          </cell>
          <cell r="BR80">
            <v>1</v>
          </cell>
          <cell r="BS80">
            <v>1</v>
          </cell>
          <cell r="BT80">
            <v>1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  <cell r="CG80">
            <v>1</v>
          </cell>
          <cell r="CH80">
            <v>1</v>
          </cell>
          <cell r="CI80">
            <v>1</v>
          </cell>
          <cell r="CJ80">
            <v>1</v>
          </cell>
          <cell r="CK80">
            <v>1</v>
          </cell>
          <cell r="CL80">
            <v>1</v>
          </cell>
          <cell r="CM80">
            <v>1</v>
          </cell>
          <cell r="CN80">
            <v>1</v>
          </cell>
          <cell r="CO80">
            <v>1</v>
          </cell>
          <cell r="CP80">
            <v>1</v>
          </cell>
          <cell r="CQ80">
            <v>1</v>
          </cell>
          <cell r="CR80">
            <v>1</v>
          </cell>
          <cell r="CS80">
            <v>1</v>
          </cell>
          <cell r="CT80">
            <v>1</v>
          </cell>
          <cell r="CU80">
            <v>1</v>
          </cell>
          <cell r="CV80">
            <v>1</v>
          </cell>
          <cell r="CW80">
            <v>1</v>
          </cell>
          <cell r="CX80">
            <v>1</v>
          </cell>
          <cell r="CY80">
            <v>1</v>
          </cell>
          <cell r="CZ80">
            <v>1</v>
          </cell>
          <cell r="DA80">
            <v>1</v>
          </cell>
          <cell r="DB80">
            <v>1</v>
          </cell>
          <cell r="DC80">
            <v>1</v>
          </cell>
          <cell r="DD80">
            <v>1</v>
          </cell>
          <cell r="DE80">
            <v>1</v>
          </cell>
          <cell r="DF80">
            <v>1</v>
          </cell>
          <cell r="DG80">
            <v>1</v>
          </cell>
          <cell r="DH80">
            <v>1</v>
          </cell>
          <cell r="DI80">
            <v>1</v>
          </cell>
          <cell r="DJ80">
            <v>1</v>
          </cell>
          <cell r="DK80">
            <v>1</v>
          </cell>
          <cell r="DL80">
            <v>1</v>
          </cell>
          <cell r="DM80">
            <v>1</v>
          </cell>
          <cell r="DN80">
            <v>1</v>
          </cell>
          <cell r="DO80">
            <v>1</v>
          </cell>
          <cell r="DP80">
            <v>1</v>
          </cell>
          <cell r="DQ80">
            <v>1</v>
          </cell>
          <cell r="DR80">
            <v>1</v>
          </cell>
          <cell r="DS80">
            <v>1</v>
          </cell>
          <cell r="DT80">
            <v>1</v>
          </cell>
          <cell r="DU80">
            <v>1</v>
          </cell>
          <cell r="DV80">
            <v>1</v>
          </cell>
          <cell r="DW80">
            <v>1</v>
          </cell>
          <cell r="DX80">
            <v>1</v>
          </cell>
          <cell r="DY80">
            <v>1</v>
          </cell>
          <cell r="DZ80">
            <v>1</v>
          </cell>
          <cell r="EA80">
            <v>1</v>
          </cell>
          <cell r="EB80">
            <v>1</v>
          </cell>
          <cell r="EC80">
            <v>1</v>
          </cell>
          <cell r="ED80">
            <v>1</v>
          </cell>
          <cell r="EE80">
            <v>1</v>
          </cell>
          <cell r="EF80">
            <v>1</v>
          </cell>
          <cell r="EG80">
            <v>1</v>
          </cell>
          <cell r="EH80">
            <v>1</v>
          </cell>
          <cell r="EI80">
            <v>1</v>
          </cell>
          <cell r="EJ80">
            <v>1</v>
          </cell>
          <cell r="EK80">
            <v>1</v>
          </cell>
          <cell r="EL80">
            <v>1</v>
          </cell>
          <cell r="EM80">
            <v>1</v>
          </cell>
          <cell r="EN80">
            <v>1</v>
          </cell>
          <cell r="EO80">
            <v>1</v>
          </cell>
          <cell r="EP80">
            <v>1</v>
          </cell>
          <cell r="EQ80">
            <v>1</v>
          </cell>
          <cell r="ER80">
            <v>1</v>
          </cell>
          <cell r="ES80">
            <v>1</v>
          </cell>
          <cell r="ET80">
            <v>1</v>
          </cell>
          <cell r="EU80">
            <v>1</v>
          </cell>
          <cell r="EV80">
            <v>1</v>
          </cell>
          <cell r="EW80">
            <v>1</v>
          </cell>
          <cell r="EX80">
            <v>1</v>
          </cell>
          <cell r="EY80">
            <v>1</v>
          </cell>
          <cell r="EZ80">
            <v>1</v>
          </cell>
          <cell r="FA80">
            <v>1</v>
          </cell>
          <cell r="FB80">
            <v>1</v>
          </cell>
          <cell r="FC80">
            <v>1</v>
          </cell>
          <cell r="FD80">
            <v>1</v>
          </cell>
          <cell r="FE80">
            <v>1</v>
          </cell>
          <cell r="FF80">
            <v>1</v>
          </cell>
          <cell r="FG80">
            <v>1</v>
          </cell>
          <cell r="FH80">
            <v>1</v>
          </cell>
        </row>
        <row r="81">
          <cell r="D81" t="str">
            <v>JDC</v>
          </cell>
          <cell r="F81" t="str">
            <v>CFG</v>
          </cell>
          <cell r="G81" t="str">
            <v>JDC</v>
          </cell>
          <cell r="U81">
            <v>1</v>
          </cell>
          <cell r="V81">
            <v>1</v>
          </cell>
          <cell r="W81">
            <v>1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>
            <v>1</v>
          </cell>
          <cell r="AD81">
            <v>1</v>
          </cell>
          <cell r="AE81">
            <v>1</v>
          </cell>
          <cell r="AF81">
            <v>1</v>
          </cell>
          <cell r="AG81">
            <v>1</v>
          </cell>
          <cell r="AH81">
            <v>1</v>
          </cell>
          <cell r="AI81">
            <v>1</v>
          </cell>
          <cell r="AJ81">
            <v>1</v>
          </cell>
          <cell r="AK81">
            <v>1</v>
          </cell>
          <cell r="AL81">
            <v>1</v>
          </cell>
          <cell r="AM81">
            <v>1</v>
          </cell>
          <cell r="AN81">
            <v>1</v>
          </cell>
          <cell r="AO81">
            <v>1</v>
          </cell>
          <cell r="AP81">
            <v>1</v>
          </cell>
          <cell r="AQ81">
            <v>1</v>
          </cell>
          <cell r="AR81">
            <v>1</v>
          </cell>
          <cell r="AS81">
            <v>1</v>
          </cell>
          <cell r="AT81">
            <v>1</v>
          </cell>
          <cell r="AU81">
            <v>1</v>
          </cell>
          <cell r="AV81">
            <v>1</v>
          </cell>
          <cell r="AW81">
            <v>1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1</v>
          </cell>
          <cell r="BD81">
            <v>1</v>
          </cell>
          <cell r="BE81">
            <v>1</v>
          </cell>
          <cell r="BF81">
            <v>1</v>
          </cell>
          <cell r="BG81">
            <v>1</v>
          </cell>
          <cell r="BH81">
            <v>1</v>
          </cell>
          <cell r="BI81">
            <v>1</v>
          </cell>
          <cell r="BJ81">
            <v>1</v>
          </cell>
          <cell r="BK81">
            <v>1</v>
          </cell>
          <cell r="BL81">
            <v>1</v>
          </cell>
          <cell r="BM81">
            <v>1</v>
          </cell>
          <cell r="BN81">
            <v>1</v>
          </cell>
          <cell r="BO81">
            <v>1</v>
          </cell>
          <cell r="BP81">
            <v>1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</row>
        <row r="82">
          <cell r="D82" t="str">
            <v>Mosaic</v>
          </cell>
          <cell r="F82" t="str">
            <v>CFG</v>
          </cell>
          <cell r="G82" t="str">
            <v>Mosaic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1</v>
          </cell>
          <cell r="BB82">
            <v>1</v>
          </cell>
          <cell r="BC82">
            <v>1</v>
          </cell>
          <cell r="BD82">
            <v>1</v>
          </cell>
          <cell r="BE82">
            <v>1</v>
          </cell>
          <cell r="BF82">
            <v>1</v>
          </cell>
          <cell r="BG82">
            <v>1</v>
          </cell>
          <cell r="BH82">
            <v>1</v>
          </cell>
          <cell r="BI82">
            <v>1</v>
          </cell>
          <cell r="BJ82">
            <v>1</v>
          </cell>
          <cell r="BK82">
            <v>1</v>
          </cell>
          <cell r="BL82">
            <v>1</v>
          </cell>
          <cell r="BM82">
            <v>1</v>
          </cell>
          <cell r="BN82">
            <v>1</v>
          </cell>
          <cell r="BO82">
            <v>1</v>
          </cell>
          <cell r="BP82">
            <v>1</v>
          </cell>
          <cell r="BQ82">
            <v>1</v>
          </cell>
          <cell r="BR82">
            <v>1</v>
          </cell>
          <cell r="BS82">
            <v>1</v>
          </cell>
          <cell r="BT82">
            <v>1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I82">
            <v>1</v>
          </cell>
          <cell r="CJ82">
            <v>1</v>
          </cell>
          <cell r="CK82">
            <v>1</v>
          </cell>
          <cell r="CL82">
            <v>1</v>
          </cell>
          <cell r="CM82">
            <v>1</v>
          </cell>
          <cell r="CN82">
            <v>1</v>
          </cell>
          <cell r="CO82">
            <v>1</v>
          </cell>
          <cell r="CP82">
            <v>1</v>
          </cell>
          <cell r="CQ82">
            <v>1</v>
          </cell>
          <cell r="CR82">
            <v>1</v>
          </cell>
          <cell r="CS82">
            <v>1</v>
          </cell>
          <cell r="CT82">
            <v>1</v>
          </cell>
          <cell r="CU82">
            <v>1</v>
          </cell>
          <cell r="CV82">
            <v>1</v>
          </cell>
          <cell r="CW82">
            <v>1</v>
          </cell>
          <cell r="CX82">
            <v>1</v>
          </cell>
          <cell r="CY82">
            <v>1</v>
          </cell>
          <cell r="CZ82">
            <v>1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1</v>
          </cell>
          <cell r="DG82">
            <v>1</v>
          </cell>
          <cell r="DH82">
            <v>1</v>
          </cell>
          <cell r="DI82">
            <v>1</v>
          </cell>
          <cell r="DJ82">
            <v>1</v>
          </cell>
          <cell r="DK82">
            <v>1</v>
          </cell>
          <cell r="DL82">
            <v>1</v>
          </cell>
          <cell r="DM82">
            <v>1</v>
          </cell>
          <cell r="DN82">
            <v>1</v>
          </cell>
          <cell r="DO82">
            <v>1</v>
          </cell>
          <cell r="DP82">
            <v>1</v>
          </cell>
          <cell r="DQ82">
            <v>1</v>
          </cell>
          <cell r="DR82">
            <v>1</v>
          </cell>
          <cell r="DS82">
            <v>1</v>
          </cell>
          <cell r="DT82">
            <v>1</v>
          </cell>
          <cell r="DU82">
            <v>1</v>
          </cell>
          <cell r="DV82">
            <v>1</v>
          </cell>
          <cell r="DW82">
            <v>1</v>
          </cell>
          <cell r="DX82">
            <v>1</v>
          </cell>
          <cell r="DY82">
            <v>1</v>
          </cell>
          <cell r="DZ82">
            <v>1</v>
          </cell>
          <cell r="EA82">
            <v>1</v>
          </cell>
          <cell r="EB82">
            <v>1</v>
          </cell>
          <cell r="EC82">
            <v>1</v>
          </cell>
          <cell r="ED82">
            <v>1</v>
          </cell>
          <cell r="EE82">
            <v>1</v>
          </cell>
          <cell r="EF82">
            <v>1</v>
          </cell>
          <cell r="EG82">
            <v>1</v>
          </cell>
          <cell r="EH82">
            <v>1</v>
          </cell>
          <cell r="EI82">
            <v>1</v>
          </cell>
          <cell r="EJ82">
            <v>1</v>
          </cell>
          <cell r="EK82">
            <v>1</v>
          </cell>
          <cell r="EL82">
            <v>1</v>
          </cell>
          <cell r="EM82">
            <v>1</v>
          </cell>
          <cell r="EN82">
            <v>1</v>
          </cell>
          <cell r="EO82">
            <v>1</v>
          </cell>
          <cell r="EP82">
            <v>1</v>
          </cell>
          <cell r="EQ82">
            <v>1</v>
          </cell>
          <cell r="ER82">
            <v>1</v>
          </cell>
          <cell r="ES82">
            <v>1</v>
          </cell>
          <cell r="ET82">
            <v>1</v>
          </cell>
          <cell r="EU82">
            <v>1</v>
          </cell>
          <cell r="EV82">
            <v>1</v>
          </cell>
          <cell r="EW82">
            <v>1</v>
          </cell>
          <cell r="EX82">
            <v>1</v>
          </cell>
          <cell r="EY82">
            <v>1</v>
          </cell>
          <cell r="EZ82">
            <v>1</v>
          </cell>
          <cell r="FA82">
            <v>1</v>
          </cell>
          <cell r="FB82">
            <v>1</v>
          </cell>
          <cell r="FC82">
            <v>1</v>
          </cell>
          <cell r="FD82">
            <v>1</v>
          </cell>
          <cell r="FE82">
            <v>1</v>
          </cell>
          <cell r="FF82">
            <v>1</v>
          </cell>
          <cell r="FG82">
            <v>1</v>
          </cell>
          <cell r="FH82">
            <v>1</v>
          </cell>
        </row>
        <row r="83">
          <cell r="D83" t="str">
            <v>Peace River</v>
          </cell>
          <cell r="F83" t="str">
            <v>CFG</v>
          </cell>
          <cell r="G83" t="str">
            <v>Peace River</v>
          </cell>
          <cell r="U83">
            <v>1</v>
          </cell>
          <cell r="V83">
            <v>1</v>
          </cell>
          <cell r="W83">
            <v>1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>
            <v>1</v>
          </cell>
          <cell r="AD83">
            <v>1</v>
          </cell>
          <cell r="AE83">
            <v>1</v>
          </cell>
          <cell r="AF83">
            <v>1</v>
          </cell>
          <cell r="AG83">
            <v>1</v>
          </cell>
          <cell r="AH83">
            <v>1</v>
          </cell>
          <cell r="AI83">
            <v>1</v>
          </cell>
          <cell r="AJ83">
            <v>1</v>
          </cell>
          <cell r="AK83">
            <v>1</v>
          </cell>
          <cell r="AL83">
            <v>1</v>
          </cell>
          <cell r="AM83">
            <v>1</v>
          </cell>
          <cell r="AN83">
            <v>1</v>
          </cell>
          <cell r="AO83">
            <v>1</v>
          </cell>
          <cell r="AP83">
            <v>1</v>
          </cell>
          <cell r="AQ83">
            <v>1</v>
          </cell>
          <cell r="AR83">
            <v>1</v>
          </cell>
          <cell r="AS83">
            <v>1</v>
          </cell>
          <cell r="AT83">
            <v>1</v>
          </cell>
          <cell r="AU83">
            <v>1</v>
          </cell>
          <cell r="AV83">
            <v>1</v>
          </cell>
          <cell r="AW83">
            <v>1</v>
          </cell>
          <cell r="AX83">
            <v>1</v>
          </cell>
          <cell r="AY83">
            <v>1</v>
          </cell>
          <cell r="AZ83">
            <v>1</v>
          </cell>
          <cell r="BA83">
            <v>1</v>
          </cell>
          <cell r="BB83">
            <v>1</v>
          </cell>
          <cell r="BC83">
            <v>1</v>
          </cell>
          <cell r="BD83">
            <v>1</v>
          </cell>
          <cell r="BE83">
            <v>1</v>
          </cell>
          <cell r="BF83">
            <v>1</v>
          </cell>
          <cell r="BG83">
            <v>1</v>
          </cell>
          <cell r="BH83">
            <v>1</v>
          </cell>
          <cell r="BI83">
            <v>1</v>
          </cell>
          <cell r="BJ83">
            <v>1</v>
          </cell>
          <cell r="BK83">
            <v>1</v>
          </cell>
          <cell r="BL83">
            <v>1</v>
          </cell>
          <cell r="BM83">
            <v>1</v>
          </cell>
          <cell r="BN83">
            <v>1</v>
          </cell>
          <cell r="BO83">
            <v>1</v>
          </cell>
          <cell r="BP83">
            <v>1</v>
          </cell>
          <cell r="BQ83">
            <v>1</v>
          </cell>
          <cell r="BR83">
            <v>1</v>
          </cell>
          <cell r="BS83">
            <v>1</v>
          </cell>
          <cell r="BT83">
            <v>1</v>
          </cell>
          <cell r="BU83">
            <v>1</v>
          </cell>
          <cell r="BV83">
            <v>1</v>
          </cell>
          <cell r="BW83">
            <v>1</v>
          </cell>
          <cell r="BX83">
            <v>1</v>
          </cell>
          <cell r="BY83">
            <v>1</v>
          </cell>
          <cell r="BZ83">
            <v>1</v>
          </cell>
          <cell r="CA83">
            <v>1</v>
          </cell>
          <cell r="CB83">
            <v>1</v>
          </cell>
          <cell r="CC83">
            <v>1</v>
          </cell>
          <cell r="CD83">
            <v>1</v>
          </cell>
          <cell r="CE83">
            <v>1</v>
          </cell>
          <cell r="CF83">
            <v>1</v>
          </cell>
          <cell r="CG83">
            <v>1</v>
          </cell>
          <cell r="CH83">
            <v>1</v>
          </cell>
          <cell r="CI83">
            <v>1</v>
          </cell>
          <cell r="CJ83">
            <v>1</v>
          </cell>
          <cell r="CK83">
            <v>1</v>
          </cell>
          <cell r="CL83">
            <v>1</v>
          </cell>
          <cell r="CM83">
            <v>1</v>
          </cell>
          <cell r="CN83">
            <v>1</v>
          </cell>
          <cell r="CO83">
            <v>1</v>
          </cell>
          <cell r="CP83">
            <v>1</v>
          </cell>
          <cell r="CQ83">
            <v>1</v>
          </cell>
          <cell r="CR83">
            <v>1</v>
          </cell>
          <cell r="CS83">
            <v>1</v>
          </cell>
          <cell r="CT83">
            <v>1</v>
          </cell>
          <cell r="CU83">
            <v>1</v>
          </cell>
          <cell r="CV83">
            <v>1</v>
          </cell>
          <cell r="CW83">
            <v>1</v>
          </cell>
          <cell r="CX83">
            <v>1</v>
          </cell>
          <cell r="CY83">
            <v>1</v>
          </cell>
          <cell r="CZ83">
            <v>1</v>
          </cell>
          <cell r="DA83">
            <v>1</v>
          </cell>
          <cell r="DB83">
            <v>1</v>
          </cell>
          <cell r="DC83">
            <v>1</v>
          </cell>
          <cell r="DD83">
            <v>1</v>
          </cell>
          <cell r="DE83">
            <v>1</v>
          </cell>
          <cell r="DF83">
            <v>1</v>
          </cell>
          <cell r="DG83">
            <v>1</v>
          </cell>
          <cell r="DH83">
            <v>1</v>
          </cell>
          <cell r="DI83">
            <v>1</v>
          </cell>
          <cell r="DJ83">
            <v>1</v>
          </cell>
          <cell r="DK83">
            <v>1</v>
          </cell>
          <cell r="DL83">
            <v>1</v>
          </cell>
          <cell r="DM83">
            <v>1</v>
          </cell>
          <cell r="DN83">
            <v>1</v>
          </cell>
          <cell r="DO83">
            <v>1</v>
          </cell>
          <cell r="DP83">
            <v>1</v>
          </cell>
          <cell r="DQ83">
            <v>1</v>
          </cell>
          <cell r="DR83">
            <v>1</v>
          </cell>
          <cell r="DS83">
            <v>1</v>
          </cell>
          <cell r="DT83">
            <v>1</v>
          </cell>
          <cell r="DU83">
            <v>1</v>
          </cell>
          <cell r="DV83">
            <v>1</v>
          </cell>
          <cell r="DW83">
            <v>1</v>
          </cell>
          <cell r="DX83">
            <v>1</v>
          </cell>
          <cell r="DY83">
            <v>1</v>
          </cell>
          <cell r="DZ83">
            <v>1</v>
          </cell>
          <cell r="EA83">
            <v>1</v>
          </cell>
          <cell r="EB83">
            <v>1</v>
          </cell>
          <cell r="EC83">
            <v>1</v>
          </cell>
          <cell r="ED83">
            <v>1</v>
          </cell>
          <cell r="EE83">
            <v>1</v>
          </cell>
          <cell r="EF83">
            <v>1</v>
          </cell>
          <cell r="EG83">
            <v>1</v>
          </cell>
          <cell r="EH83">
            <v>1</v>
          </cell>
          <cell r="EI83">
            <v>1</v>
          </cell>
          <cell r="EJ83">
            <v>1</v>
          </cell>
          <cell r="EK83">
            <v>1</v>
          </cell>
          <cell r="EL83">
            <v>1</v>
          </cell>
          <cell r="EM83">
            <v>1</v>
          </cell>
          <cell r="EN83">
            <v>1</v>
          </cell>
          <cell r="EO83">
            <v>1</v>
          </cell>
          <cell r="EP83">
            <v>1</v>
          </cell>
          <cell r="EQ83">
            <v>1</v>
          </cell>
          <cell r="ER83">
            <v>1</v>
          </cell>
          <cell r="ES83">
            <v>1</v>
          </cell>
          <cell r="ET83">
            <v>1</v>
          </cell>
          <cell r="EU83">
            <v>1</v>
          </cell>
          <cell r="EV83">
            <v>1</v>
          </cell>
          <cell r="EW83">
            <v>1</v>
          </cell>
          <cell r="EX83">
            <v>1</v>
          </cell>
          <cell r="EY83">
            <v>1</v>
          </cell>
          <cell r="EZ83">
            <v>1</v>
          </cell>
          <cell r="FA83">
            <v>1</v>
          </cell>
          <cell r="FB83">
            <v>1</v>
          </cell>
          <cell r="FC83">
            <v>1</v>
          </cell>
          <cell r="FD83">
            <v>1</v>
          </cell>
          <cell r="FE83">
            <v>1</v>
          </cell>
          <cell r="FF83">
            <v>1</v>
          </cell>
          <cell r="FG83">
            <v>1</v>
          </cell>
          <cell r="FH83">
            <v>1</v>
          </cell>
        </row>
        <row r="84">
          <cell r="D84" t="str">
            <v>Lake Worth - FPU</v>
          </cell>
          <cell r="F84" t="str">
            <v>FPU</v>
          </cell>
          <cell r="G84" t="str">
            <v>Lake Worth - FPU</v>
          </cell>
          <cell r="U84">
            <v>1</v>
          </cell>
          <cell r="V84">
            <v>1</v>
          </cell>
          <cell r="W84">
            <v>1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>
            <v>1</v>
          </cell>
          <cell r="AD84">
            <v>1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K84">
            <v>1</v>
          </cell>
          <cell r="AL84">
            <v>1</v>
          </cell>
          <cell r="AM84">
            <v>1</v>
          </cell>
          <cell r="AN84">
            <v>1</v>
          </cell>
          <cell r="AO84">
            <v>1</v>
          </cell>
          <cell r="AP84">
            <v>1</v>
          </cell>
          <cell r="AQ84">
            <v>1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1</v>
          </cell>
          <cell r="AW84">
            <v>1</v>
          </cell>
          <cell r="AX84">
            <v>1</v>
          </cell>
          <cell r="AY84">
            <v>1</v>
          </cell>
          <cell r="AZ84">
            <v>1</v>
          </cell>
          <cell r="BA84">
            <v>1</v>
          </cell>
          <cell r="BB84">
            <v>1</v>
          </cell>
          <cell r="BC84">
            <v>1</v>
          </cell>
          <cell r="BD84">
            <v>1</v>
          </cell>
          <cell r="BE84">
            <v>1</v>
          </cell>
          <cell r="BF84">
            <v>1</v>
          </cell>
          <cell r="BG84">
            <v>1</v>
          </cell>
          <cell r="BH84">
            <v>1</v>
          </cell>
          <cell r="BI84">
            <v>1</v>
          </cell>
          <cell r="BJ84">
            <v>1</v>
          </cell>
          <cell r="BK84">
            <v>1</v>
          </cell>
          <cell r="BL84">
            <v>1</v>
          </cell>
          <cell r="BM84">
            <v>1</v>
          </cell>
          <cell r="BN84">
            <v>1</v>
          </cell>
          <cell r="BO84">
            <v>1</v>
          </cell>
          <cell r="BP84">
            <v>1</v>
          </cell>
          <cell r="BQ84">
            <v>1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  <cell r="CG84">
            <v>1</v>
          </cell>
          <cell r="CH84">
            <v>1</v>
          </cell>
          <cell r="CI84">
            <v>1</v>
          </cell>
          <cell r="CJ84">
            <v>1</v>
          </cell>
          <cell r="CK84">
            <v>1</v>
          </cell>
          <cell r="CL84">
            <v>1</v>
          </cell>
          <cell r="CM84">
            <v>1</v>
          </cell>
          <cell r="CN84">
            <v>1</v>
          </cell>
          <cell r="CO84">
            <v>1</v>
          </cell>
          <cell r="CP84">
            <v>1</v>
          </cell>
          <cell r="CQ84">
            <v>1</v>
          </cell>
          <cell r="CR84">
            <v>1</v>
          </cell>
          <cell r="CS84">
            <v>1</v>
          </cell>
          <cell r="CT84">
            <v>1</v>
          </cell>
          <cell r="CU84">
            <v>1</v>
          </cell>
          <cell r="CV84">
            <v>1</v>
          </cell>
          <cell r="CW84">
            <v>1</v>
          </cell>
          <cell r="CX84">
            <v>1</v>
          </cell>
          <cell r="CY84">
            <v>1</v>
          </cell>
          <cell r="CZ84">
            <v>1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1</v>
          </cell>
          <cell r="DF84">
            <v>1</v>
          </cell>
          <cell r="DG84">
            <v>1</v>
          </cell>
          <cell r="DH84">
            <v>1</v>
          </cell>
          <cell r="DI84">
            <v>1</v>
          </cell>
          <cell r="DJ84">
            <v>1</v>
          </cell>
          <cell r="DK84">
            <v>1</v>
          </cell>
          <cell r="DL84">
            <v>1</v>
          </cell>
          <cell r="DM84">
            <v>1</v>
          </cell>
          <cell r="DN84">
            <v>1</v>
          </cell>
          <cell r="DO84">
            <v>1</v>
          </cell>
          <cell r="DP84">
            <v>1</v>
          </cell>
          <cell r="DQ84">
            <v>1</v>
          </cell>
          <cell r="DR84">
            <v>1</v>
          </cell>
          <cell r="DS84">
            <v>1</v>
          </cell>
          <cell r="DT84">
            <v>1</v>
          </cell>
          <cell r="DU84">
            <v>1</v>
          </cell>
          <cell r="DV84">
            <v>1</v>
          </cell>
          <cell r="DW84">
            <v>1</v>
          </cell>
          <cell r="DX84">
            <v>1</v>
          </cell>
          <cell r="DY84">
            <v>1</v>
          </cell>
          <cell r="DZ84">
            <v>1</v>
          </cell>
          <cell r="EA84">
            <v>1</v>
          </cell>
          <cell r="EB84">
            <v>1</v>
          </cell>
          <cell r="EC84">
            <v>1</v>
          </cell>
          <cell r="ED84">
            <v>1</v>
          </cell>
          <cell r="EE84">
            <v>1</v>
          </cell>
          <cell r="EF84">
            <v>1</v>
          </cell>
          <cell r="EG84">
            <v>1</v>
          </cell>
          <cell r="EH84">
            <v>1</v>
          </cell>
          <cell r="EI84">
            <v>1</v>
          </cell>
          <cell r="EJ84">
            <v>1</v>
          </cell>
          <cell r="EK84">
            <v>1</v>
          </cell>
          <cell r="EL84">
            <v>1</v>
          </cell>
          <cell r="EM84">
            <v>1</v>
          </cell>
          <cell r="EN84">
            <v>1</v>
          </cell>
          <cell r="EO84">
            <v>1</v>
          </cell>
          <cell r="EP84">
            <v>1</v>
          </cell>
          <cell r="EQ84">
            <v>1</v>
          </cell>
          <cell r="ER84">
            <v>1</v>
          </cell>
          <cell r="ES84">
            <v>1</v>
          </cell>
          <cell r="ET84">
            <v>1</v>
          </cell>
          <cell r="EU84">
            <v>1</v>
          </cell>
          <cell r="EV84">
            <v>1</v>
          </cell>
          <cell r="EW84">
            <v>1</v>
          </cell>
          <cell r="EX84">
            <v>1</v>
          </cell>
          <cell r="EY84">
            <v>1</v>
          </cell>
          <cell r="EZ84">
            <v>1</v>
          </cell>
          <cell r="FA84">
            <v>1</v>
          </cell>
          <cell r="FB84">
            <v>1</v>
          </cell>
          <cell r="FC84">
            <v>1</v>
          </cell>
          <cell r="FD84">
            <v>1</v>
          </cell>
          <cell r="FE84">
            <v>1</v>
          </cell>
          <cell r="FF84">
            <v>1</v>
          </cell>
          <cell r="FG84">
            <v>1</v>
          </cell>
          <cell r="FH84">
            <v>1</v>
          </cell>
        </row>
        <row r="85">
          <cell r="D85" t="str">
            <v>Orange Cogen LP</v>
          </cell>
          <cell r="F85" t="str">
            <v>CFG</v>
          </cell>
          <cell r="G85" t="str">
            <v>Orange Cogen LP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1</v>
          </cell>
          <cell r="AH85">
            <v>1</v>
          </cell>
          <cell r="AI85">
            <v>1</v>
          </cell>
          <cell r="AJ85">
            <v>1</v>
          </cell>
          <cell r="AK85">
            <v>1</v>
          </cell>
          <cell r="AL85">
            <v>1</v>
          </cell>
          <cell r="AM85">
            <v>1</v>
          </cell>
          <cell r="AN85">
            <v>1</v>
          </cell>
          <cell r="AO85">
            <v>1</v>
          </cell>
          <cell r="AP85">
            <v>1</v>
          </cell>
          <cell r="AQ85">
            <v>1</v>
          </cell>
          <cell r="AR85">
            <v>1</v>
          </cell>
          <cell r="AS85">
            <v>1</v>
          </cell>
          <cell r="AT85">
            <v>1</v>
          </cell>
          <cell r="AU85">
            <v>1</v>
          </cell>
          <cell r="AV85">
            <v>1</v>
          </cell>
          <cell r="AW85">
            <v>1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>
            <v>1</v>
          </cell>
          <cell r="BC85">
            <v>1</v>
          </cell>
          <cell r="BD85">
            <v>1</v>
          </cell>
          <cell r="BE85">
            <v>1</v>
          </cell>
          <cell r="BF85">
            <v>1</v>
          </cell>
          <cell r="BG85">
            <v>1</v>
          </cell>
          <cell r="BH85">
            <v>1</v>
          </cell>
          <cell r="BI85">
            <v>1</v>
          </cell>
          <cell r="BJ85">
            <v>1</v>
          </cell>
          <cell r="BK85">
            <v>1</v>
          </cell>
          <cell r="BL85">
            <v>1</v>
          </cell>
          <cell r="BM85">
            <v>1</v>
          </cell>
          <cell r="BN85">
            <v>1</v>
          </cell>
          <cell r="BO85">
            <v>1</v>
          </cell>
          <cell r="BP85">
            <v>1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  <cell r="CG85">
            <v>1</v>
          </cell>
          <cell r="CH85">
            <v>1</v>
          </cell>
          <cell r="CI85">
            <v>1</v>
          </cell>
          <cell r="CJ85">
            <v>1</v>
          </cell>
          <cell r="CK85">
            <v>1</v>
          </cell>
          <cell r="CL85">
            <v>1</v>
          </cell>
          <cell r="CM85">
            <v>1</v>
          </cell>
          <cell r="CN85">
            <v>1</v>
          </cell>
          <cell r="CO85">
            <v>1</v>
          </cell>
          <cell r="CP85">
            <v>1</v>
          </cell>
          <cell r="CQ85">
            <v>1</v>
          </cell>
          <cell r="CR85">
            <v>1</v>
          </cell>
          <cell r="CS85">
            <v>1</v>
          </cell>
          <cell r="CT85">
            <v>1</v>
          </cell>
          <cell r="CU85">
            <v>1</v>
          </cell>
          <cell r="CV85">
            <v>1</v>
          </cell>
          <cell r="CW85">
            <v>1</v>
          </cell>
          <cell r="CX85">
            <v>1</v>
          </cell>
          <cell r="CY85">
            <v>1</v>
          </cell>
          <cell r="CZ85">
            <v>1</v>
          </cell>
          <cell r="DA85">
            <v>1</v>
          </cell>
          <cell r="DB85">
            <v>1</v>
          </cell>
          <cell r="DC85">
            <v>1</v>
          </cell>
          <cell r="DD85">
            <v>1</v>
          </cell>
          <cell r="DE85">
            <v>1</v>
          </cell>
          <cell r="DF85">
            <v>1</v>
          </cell>
          <cell r="DG85">
            <v>1</v>
          </cell>
          <cell r="DH85">
            <v>1</v>
          </cell>
          <cell r="DI85">
            <v>1</v>
          </cell>
          <cell r="DJ85">
            <v>1</v>
          </cell>
          <cell r="DK85">
            <v>1</v>
          </cell>
          <cell r="DL85">
            <v>1</v>
          </cell>
          <cell r="DM85">
            <v>1</v>
          </cell>
          <cell r="DN85">
            <v>1</v>
          </cell>
          <cell r="DO85">
            <v>1</v>
          </cell>
          <cell r="DP85">
            <v>1</v>
          </cell>
          <cell r="DQ85">
            <v>1</v>
          </cell>
          <cell r="DR85">
            <v>1</v>
          </cell>
          <cell r="DS85">
            <v>1</v>
          </cell>
          <cell r="DT85">
            <v>1</v>
          </cell>
          <cell r="DU85">
            <v>1</v>
          </cell>
          <cell r="DV85">
            <v>1</v>
          </cell>
          <cell r="DW85">
            <v>1</v>
          </cell>
          <cell r="DX85">
            <v>1</v>
          </cell>
          <cell r="DY85">
            <v>1</v>
          </cell>
          <cell r="DZ85">
            <v>1</v>
          </cell>
          <cell r="EA85">
            <v>1</v>
          </cell>
          <cell r="EB85">
            <v>1</v>
          </cell>
          <cell r="EC85">
            <v>1</v>
          </cell>
          <cell r="ED85">
            <v>1</v>
          </cell>
          <cell r="EE85">
            <v>1</v>
          </cell>
          <cell r="EF85">
            <v>1</v>
          </cell>
          <cell r="EG85">
            <v>1</v>
          </cell>
          <cell r="EH85">
            <v>1</v>
          </cell>
          <cell r="EI85">
            <v>1</v>
          </cell>
          <cell r="EJ85">
            <v>1</v>
          </cell>
          <cell r="EK85">
            <v>1</v>
          </cell>
          <cell r="EL85">
            <v>1</v>
          </cell>
          <cell r="EM85">
            <v>1</v>
          </cell>
          <cell r="EN85">
            <v>1</v>
          </cell>
          <cell r="EO85">
            <v>1</v>
          </cell>
          <cell r="EP85">
            <v>1</v>
          </cell>
          <cell r="EQ85">
            <v>1</v>
          </cell>
          <cell r="ER85">
            <v>1</v>
          </cell>
          <cell r="ES85">
            <v>1</v>
          </cell>
          <cell r="ET85">
            <v>1</v>
          </cell>
          <cell r="EU85">
            <v>1</v>
          </cell>
          <cell r="EV85">
            <v>1</v>
          </cell>
          <cell r="EW85">
            <v>1</v>
          </cell>
          <cell r="EX85">
            <v>1</v>
          </cell>
          <cell r="EY85">
            <v>1</v>
          </cell>
          <cell r="EZ85">
            <v>1</v>
          </cell>
          <cell r="FA85">
            <v>1</v>
          </cell>
          <cell r="FB85">
            <v>1</v>
          </cell>
          <cell r="FC85">
            <v>1</v>
          </cell>
          <cell r="FD85">
            <v>1</v>
          </cell>
          <cell r="FE85">
            <v>1</v>
          </cell>
          <cell r="FF85">
            <v>1</v>
          </cell>
          <cell r="FG85">
            <v>1</v>
          </cell>
          <cell r="FH85">
            <v>1</v>
          </cell>
        </row>
        <row r="86">
          <cell r="D86" t="str">
            <v>Pensacola (NW Pipeline)</v>
          </cell>
          <cell r="F86" t="str">
            <v>CFG</v>
          </cell>
          <cell r="G86" t="str">
            <v>Pensacola (NW Pipeline)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1</v>
          </cell>
          <cell r="BJ86">
            <v>1</v>
          </cell>
          <cell r="BK86">
            <v>1</v>
          </cell>
          <cell r="BL86">
            <v>1</v>
          </cell>
          <cell r="BM86">
            <v>1</v>
          </cell>
          <cell r="BN86">
            <v>1</v>
          </cell>
          <cell r="BO86">
            <v>1</v>
          </cell>
          <cell r="BP86">
            <v>1</v>
          </cell>
          <cell r="BQ86">
            <v>1</v>
          </cell>
          <cell r="BR86">
            <v>1</v>
          </cell>
          <cell r="BS86">
            <v>1</v>
          </cell>
          <cell r="BT86">
            <v>1</v>
          </cell>
          <cell r="BU86">
            <v>1</v>
          </cell>
          <cell r="BV86">
            <v>1</v>
          </cell>
          <cell r="BW86">
            <v>1</v>
          </cell>
          <cell r="BX86">
            <v>1</v>
          </cell>
          <cell r="BY86">
            <v>1</v>
          </cell>
          <cell r="BZ86">
            <v>1</v>
          </cell>
          <cell r="CA86">
            <v>1</v>
          </cell>
          <cell r="CB86">
            <v>1</v>
          </cell>
          <cell r="CC86">
            <v>1</v>
          </cell>
          <cell r="CD86">
            <v>1</v>
          </cell>
          <cell r="CE86">
            <v>1</v>
          </cell>
          <cell r="CF86">
            <v>1</v>
          </cell>
          <cell r="CG86">
            <v>1</v>
          </cell>
          <cell r="CH86">
            <v>1</v>
          </cell>
          <cell r="CI86">
            <v>1</v>
          </cell>
          <cell r="CJ86">
            <v>1</v>
          </cell>
          <cell r="CK86">
            <v>1</v>
          </cell>
          <cell r="CL86">
            <v>1</v>
          </cell>
          <cell r="CM86">
            <v>1</v>
          </cell>
          <cell r="CN86">
            <v>1</v>
          </cell>
          <cell r="CO86">
            <v>1</v>
          </cell>
          <cell r="CP86">
            <v>1</v>
          </cell>
          <cell r="CQ86">
            <v>1</v>
          </cell>
          <cell r="CR86">
            <v>1</v>
          </cell>
          <cell r="CS86">
            <v>1</v>
          </cell>
          <cell r="CT86">
            <v>1</v>
          </cell>
          <cell r="CU86">
            <v>1</v>
          </cell>
          <cell r="CV86">
            <v>1</v>
          </cell>
          <cell r="CW86">
            <v>1</v>
          </cell>
          <cell r="CX86">
            <v>1</v>
          </cell>
          <cell r="CY86">
            <v>1</v>
          </cell>
          <cell r="CZ86">
            <v>1</v>
          </cell>
          <cell r="DA86">
            <v>1</v>
          </cell>
          <cell r="DB86">
            <v>1</v>
          </cell>
          <cell r="DC86">
            <v>1</v>
          </cell>
          <cell r="DD86">
            <v>1</v>
          </cell>
          <cell r="DE86">
            <v>1</v>
          </cell>
          <cell r="DF86">
            <v>1</v>
          </cell>
          <cell r="DG86">
            <v>1</v>
          </cell>
          <cell r="DH86">
            <v>1</v>
          </cell>
          <cell r="DI86">
            <v>1</v>
          </cell>
          <cell r="DJ86">
            <v>1</v>
          </cell>
          <cell r="DK86">
            <v>1</v>
          </cell>
          <cell r="DL86">
            <v>1</v>
          </cell>
          <cell r="DM86">
            <v>1</v>
          </cell>
          <cell r="DN86">
            <v>1</v>
          </cell>
          <cell r="DO86">
            <v>1</v>
          </cell>
          <cell r="DP86">
            <v>1</v>
          </cell>
          <cell r="DQ86">
            <v>1</v>
          </cell>
          <cell r="DR86">
            <v>1</v>
          </cell>
          <cell r="DS86">
            <v>1</v>
          </cell>
          <cell r="DT86">
            <v>1</v>
          </cell>
          <cell r="DU86">
            <v>1</v>
          </cell>
          <cell r="DV86">
            <v>1</v>
          </cell>
          <cell r="DW86">
            <v>1</v>
          </cell>
          <cell r="DX86">
            <v>1</v>
          </cell>
          <cell r="DY86">
            <v>1</v>
          </cell>
          <cell r="DZ86">
            <v>1</v>
          </cell>
          <cell r="EA86">
            <v>1</v>
          </cell>
          <cell r="EB86">
            <v>1</v>
          </cell>
          <cell r="EC86">
            <v>1</v>
          </cell>
          <cell r="ED86">
            <v>1</v>
          </cell>
          <cell r="EE86">
            <v>1</v>
          </cell>
          <cell r="EF86">
            <v>1</v>
          </cell>
          <cell r="EG86">
            <v>1</v>
          </cell>
          <cell r="EH86">
            <v>1</v>
          </cell>
          <cell r="EI86">
            <v>1</v>
          </cell>
          <cell r="EJ86">
            <v>1</v>
          </cell>
          <cell r="EK86">
            <v>1</v>
          </cell>
          <cell r="EL86">
            <v>1</v>
          </cell>
          <cell r="EM86">
            <v>1</v>
          </cell>
          <cell r="EN86">
            <v>1</v>
          </cell>
          <cell r="EO86">
            <v>1</v>
          </cell>
          <cell r="EP86">
            <v>1</v>
          </cell>
          <cell r="EQ86">
            <v>1</v>
          </cell>
          <cell r="ER86">
            <v>1</v>
          </cell>
          <cell r="ES86">
            <v>1</v>
          </cell>
          <cell r="ET86">
            <v>1</v>
          </cell>
          <cell r="EU86">
            <v>1</v>
          </cell>
          <cell r="EV86">
            <v>1</v>
          </cell>
          <cell r="EW86">
            <v>1</v>
          </cell>
          <cell r="EX86">
            <v>1</v>
          </cell>
          <cell r="EY86">
            <v>1</v>
          </cell>
          <cell r="EZ86">
            <v>1</v>
          </cell>
          <cell r="FA86">
            <v>1</v>
          </cell>
          <cell r="FB86">
            <v>1</v>
          </cell>
          <cell r="FC86">
            <v>1</v>
          </cell>
          <cell r="FD86">
            <v>1</v>
          </cell>
          <cell r="FE86">
            <v>1</v>
          </cell>
          <cell r="FF86">
            <v>1</v>
          </cell>
          <cell r="FG86">
            <v>1</v>
          </cell>
          <cell r="FH86">
            <v>1</v>
          </cell>
        </row>
        <row r="87">
          <cell r="D87" t="str">
            <v>Ascend (NW Pipeline)</v>
          </cell>
          <cell r="F87" t="str">
            <v>CFG</v>
          </cell>
          <cell r="G87" t="str">
            <v>Ascend (NW Pipeline)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1</v>
          </cell>
          <cell r="BJ87">
            <v>1</v>
          </cell>
          <cell r="BK87">
            <v>1</v>
          </cell>
          <cell r="BL87">
            <v>1</v>
          </cell>
          <cell r="BM87">
            <v>1</v>
          </cell>
          <cell r="BN87">
            <v>1</v>
          </cell>
          <cell r="BO87">
            <v>1</v>
          </cell>
          <cell r="BP87">
            <v>1</v>
          </cell>
          <cell r="BQ87">
            <v>1</v>
          </cell>
          <cell r="BR87">
            <v>1</v>
          </cell>
          <cell r="BS87">
            <v>1</v>
          </cell>
          <cell r="BT87">
            <v>1</v>
          </cell>
          <cell r="BU87">
            <v>1</v>
          </cell>
          <cell r="BV87">
            <v>1</v>
          </cell>
          <cell r="BW87">
            <v>1</v>
          </cell>
          <cell r="BX87">
            <v>1</v>
          </cell>
          <cell r="BY87">
            <v>1</v>
          </cell>
          <cell r="BZ87">
            <v>1</v>
          </cell>
          <cell r="CA87">
            <v>1</v>
          </cell>
          <cell r="CB87">
            <v>1</v>
          </cell>
          <cell r="CC87">
            <v>1</v>
          </cell>
          <cell r="CD87">
            <v>1</v>
          </cell>
          <cell r="CE87">
            <v>1</v>
          </cell>
          <cell r="CF87">
            <v>1</v>
          </cell>
          <cell r="CG87">
            <v>1</v>
          </cell>
          <cell r="CH87">
            <v>1</v>
          </cell>
          <cell r="CI87">
            <v>1</v>
          </cell>
          <cell r="CJ87">
            <v>1</v>
          </cell>
          <cell r="CK87">
            <v>1</v>
          </cell>
          <cell r="CL87">
            <v>1</v>
          </cell>
          <cell r="CM87">
            <v>1</v>
          </cell>
          <cell r="CN87">
            <v>1</v>
          </cell>
          <cell r="CO87">
            <v>1</v>
          </cell>
          <cell r="CP87">
            <v>1</v>
          </cell>
          <cell r="CQ87">
            <v>1</v>
          </cell>
          <cell r="CR87">
            <v>1</v>
          </cell>
          <cell r="CS87">
            <v>1</v>
          </cell>
          <cell r="CT87">
            <v>1</v>
          </cell>
          <cell r="CU87">
            <v>1</v>
          </cell>
          <cell r="CV87">
            <v>1</v>
          </cell>
          <cell r="CW87">
            <v>1</v>
          </cell>
          <cell r="CX87">
            <v>1</v>
          </cell>
          <cell r="CY87">
            <v>1</v>
          </cell>
          <cell r="CZ87">
            <v>1</v>
          </cell>
          <cell r="DA87">
            <v>1</v>
          </cell>
          <cell r="DB87">
            <v>1</v>
          </cell>
          <cell r="DC87">
            <v>1</v>
          </cell>
          <cell r="DD87">
            <v>1</v>
          </cell>
          <cell r="DE87">
            <v>1</v>
          </cell>
          <cell r="DF87">
            <v>1</v>
          </cell>
          <cell r="DG87">
            <v>1</v>
          </cell>
          <cell r="DH87">
            <v>1</v>
          </cell>
          <cell r="DI87">
            <v>1</v>
          </cell>
          <cell r="DJ87">
            <v>1</v>
          </cell>
          <cell r="DK87">
            <v>1</v>
          </cell>
          <cell r="DL87">
            <v>1</v>
          </cell>
          <cell r="DM87">
            <v>1</v>
          </cell>
          <cell r="DN87">
            <v>1</v>
          </cell>
          <cell r="DO87">
            <v>1</v>
          </cell>
          <cell r="DP87">
            <v>1</v>
          </cell>
          <cell r="DQ87">
            <v>1</v>
          </cell>
          <cell r="DR87">
            <v>1</v>
          </cell>
          <cell r="DS87">
            <v>1</v>
          </cell>
          <cell r="DT87">
            <v>1</v>
          </cell>
          <cell r="DU87">
            <v>1</v>
          </cell>
          <cell r="DV87">
            <v>1</v>
          </cell>
          <cell r="DW87">
            <v>1</v>
          </cell>
          <cell r="DX87">
            <v>1</v>
          </cell>
          <cell r="DY87">
            <v>1</v>
          </cell>
          <cell r="DZ87">
            <v>1</v>
          </cell>
          <cell r="EA87">
            <v>1</v>
          </cell>
          <cell r="EB87">
            <v>1</v>
          </cell>
          <cell r="EC87">
            <v>1</v>
          </cell>
          <cell r="ED87">
            <v>1</v>
          </cell>
          <cell r="EE87">
            <v>1</v>
          </cell>
          <cell r="EF87">
            <v>1</v>
          </cell>
          <cell r="EG87">
            <v>1</v>
          </cell>
          <cell r="EH87">
            <v>1</v>
          </cell>
          <cell r="EI87">
            <v>1</v>
          </cell>
          <cell r="EJ87">
            <v>1</v>
          </cell>
          <cell r="EK87">
            <v>1</v>
          </cell>
          <cell r="EL87">
            <v>1</v>
          </cell>
          <cell r="EM87">
            <v>1</v>
          </cell>
          <cell r="EN87">
            <v>1</v>
          </cell>
          <cell r="EO87">
            <v>1</v>
          </cell>
          <cell r="EP87">
            <v>1</v>
          </cell>
          <cell r="EQ87">
            <v>1</v>
          </cell>
          <cell r="ER87">
            <v>1</v>
          </cell>
          <cell r="ES87">
            <v>1</v>
          </cell>
          <cell r="ET87">
            <v>1</v>
          </cell>
          <cell r="EU87">
            <v>1</v>
          </cell>
          <cell r="EV87">
            <v>1</v>
          </cell>
          <cell r="EW87">
            <v>1</v>
          </cell>
          <cell r="EX87">
            <v>1</v>
          </cell>
          <cell r="EY87">
            <v>1</v>
          </cell>
          <cell r="EZ87">
            <v>1</v>
          </cell>
          <cell r="FA87">
            <v>1</v>
          </cell>
          <cell r="FB87">
            <v>1</v>
          </cell>
          <cell r="FC87">
            <v>1</v>
          </cell>
          <cell r="FD87">
            <v>1</v>
          </cell>
          <cell r="FE87">
            <v>1</v>
          </cell>
          <cell r="FF87">
            <v>1</v>
          </cell>
          <cell r="FG87">
            <v>1</v>
          </cell>
          <cell r="FH87">
            <v>1</v>
          </cell>
        </row>
        <row r="88">
          <cell r="D88" t="str">
            <v>Ascend 2 (NW Pipeline)</v>
          </cell>
          <cell r="F88" t="str">
            <v>CFG</v>
          </cell>
          <cell r="G88" t="str">
            <v>Ascend 2 (NW Pipeline)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</row>
        <row r="89">
          <cell r="D89" t="str">
            <v>Lignotech - FPU</v>
          </cell>
          <cell r="F89" t="str">
            <v>FPU</v>
          </cell>
          <cell r="G89" t="str">
            <v>Lignotech - FPU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1</v>
          </cell>
          <cell r="BJ89">
            <v>1</v>
          </cell>
          <cell r="BK89">
            <v>1</v>
          </cell>
          <cell r="BL89">
            <v>1</v>
          </cell>
          <cell r="BM89">
            <v>1</v>
          </cell>
          <cell r="BN89">
            <v>1</v>
          </cell>
          <cell r="BO89">
            <v>1</v>
          </cell>
          <cell r="BP89">
            <v>1</v>
          </cell>
          <cell r="BQ89">
            <v>1</v>
          </cell>
          <cell r="BR89">
            <v>1</v>
          </cell>
          <cell r="BS89">
            <v>1</v>
          </cell>
          <cell r="BT89">
            <v>1</v>
          </cell>
          <cell r="BU89">
            <v>1</v>
          </cell>
          <cell r="BV89">
            <v>1</v>
          </cell>
          <cell r="BW89">
            <v>1</v>
          </cell>
          <cell r="BX89">
            <v>1</v>
          </cell>
          <cell r="BY89">
            <v>1</v>
          </cell>
          <cell r="BZ89">
            <v>1</v>
          </cell>
          <cell r="CA89">
            <v>1</v>
          </cell>
          <cell r="CB89">
            <v>1</v>
          </cell>
          <cell r="CC89">
            <v>1</v>
          </cell>
          <cell r="CD89">
            <v>1</v>
          </cell>
          <cell r="CE89">
            <v>1</v>
          </cell>
          <cell r="CF89">
            <v>1</v>
          </cell>
          <cell r="CG89">
            <v>1</v>
          </cell>
          <cell r="CH89">
            <v>1</v>
          </cell>
          <cell r="CI89">
            <v>1</v>
          </cell>
          <cell r="CJ89">
            <v>1</v>
          </cell>
          <cell r="CK89">
            <v>1</v>
          </cell>
          <cell r="CL89">
            <v>1</v>
          </cell>
          <cell r="CM89">
            <v>1</v>
          </cell>
          <cell r="CN89">
            <v>1</v>
          </cell>
          <cell r="CO89">
            <v>1</v>
          </cell>
          <cell r="CP89">
            <v>1</v>
          </cell>
          <cell r="CQ89">
            <v>1</v>
          </cell>
          <cell r="CR89">
            <v>1</v>
          </cell>
          <cell r="CS89">
            <v>1</v>
          </cell>
          <cell r="CT89">
            <v>1</v>
          </cell>
          <cell r="CU89">
            <v>1</v>
          </cell>
          <cell r="CV89">
            <v>1</v>
          </cell>
          <cell r="CW89">
            <v>1</v>
          </cell>
          <cell r="CX89">
            <v>1</v>
          </cell>
          <cell r="CY89">
            <v>1</v>
          </cell>
          <cell r="CZ89">
            <v>1</v>
          </cell>
          <cell r="DA89">
            <v>1</v>
          </cell>
          <cell r="DB89">
            <v>1</v>
          </cell>
          <cell r="DC89">
            <v>1</v>
          </cell>
          <cell r="DD89">
            <v>1</v>
          </cell>
          <cell r="DE89">
            <v>1</v>
          </cell>
          <cell r="DF89">
            <v>1</v>
          </cell>
          <cell r="DG89">
            <v>1</v>
          </cell>
          <cell r="DH89">
            <v>1</v>
          </cell>
          <cell r="DI89">
            <v>1</v>
          </cell>
          <cell r="DJ89">
            <v>1</v>
          </cell>
          <cell r="DK89">
            <v>1</v>
          </cell>
          <cell r="DL89">
            <v>1</v>
          </cell>
          <cell r="DM89">
            <v>1</v>
          </cell>
          <cell r="DN89">
            <v>1</v>
          </cell>
          <cell r="DO89">
            <v>1</v>
          </cell>
          <cell r="DP89">
            <v>1</v>
          </cell>
          <cell r="DQ89">
            <v>1</v>
          </cell>
          <cell r="DR89">
            <v>1</v>
          </cell>
          <cell r="DS89">
            <v>1</v>
          </cell>
          <cell r="DT89">
            <v>1</v>
          </cell>
          <cell r="DU89">
            <v>1</v>
          </cell>
          <cell r="DV89">
            <v>1</v>
          </cell>
          <cell r="DW89">
            <v>1</v>
          </cell>
          <cell r="DX89">
            <v>1</v>
          </cell>
          <cell r="DY89">
            <v>1</v>
          </cell>
          <cell r="DZ89">
            <v>1</v>
          </cell>
          <cell r="EA89">
            <v>1</v>
          </cell>
          <cell r="EB89">
            <v>1</v>
          </cell>
          <cell r="EC89">
            <v>1</v>
          </cell>
          <cell r="ED89">
            <v>1</v>
          </cell>
          <cell r="EE89">
            <v>1</v>
          </cell>
          <cell r="EF89">
            <v>1</v>
          </cell>
          <cell r="EG89">
            <v>1</v>
          </cell>
          <cell r="EH89">
            <v>1</v>
          </cell>
          <cell r="EI89">
            <v>1</v>
          </cell>
          <cell r="EJ89">
            <v>1</v>
          </cell>
          <cell r="EK89">
            <v>1</v>
          </cell>
          <cell r="EL89">
            <v>1</v>
          </cell>
          <cell r="EM89">
            <v>1</v>
          </cell>
          <cell r="EN89">
            <v>1</v>
          </cell>
          <cell r="EO89">
            <v>1</v>
          </cell>
          <cell r="EP89">
            <v>1</v>
          </cell>
          <cell r="EQ89">
            <v>1</v>
          </cell>
          <cell r="ER89">
            <v>1</v>
          </cell>
          <cell r="ES89">
            <v>1</v>
          </cell>
          <cell r="ET89">
            <v>1</v>
          </cell>
          <cell r="EU89">
            <v>1</v>
          </cell>
          <cell r="EV89">
            <v>1</v>
          </cell>
          <cell r="EW89">
            <v>1</v>
          </cell>
          <cell r="EX89">
            <v>1</v>
          </cell>
          <cell r="EY89">
            <v>1</v>
          </cell>
          <cell r="EZ89">
            <v>1</v>
          </cell>
          <cell r="FA89">
            <v>1</v>
          </cell>
          <cell r="FB89">
            <v>1</v>
          </cell>
          <cell r="FC89">
            <v>1</v>
          </cell>
          <cell r="FD89">
            <v>1</v>
          </cell>
          <cell r="FE89">
            <v>1</v>
          </cell>
          <cell r="FF89">
            <v>1</v>
          </cell>
          <cell r="FG89">
            <v>1</v>
          </cell>
          <cell r="FH89">
            <v>1</v>
          </cell>
        </row>
        <row r="90">
          <cell r="D90" t="str">
            <v>Rayonier Recovery Boiler - FPU</v>
          </cell>
          <cell r="F90" t="str">
            <v>FPU</v>
          </cell>
          <cell r="G90" t="str">
            <v>Rayonier Recovery Boiler - FPU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1</v>
          </cell>
          <cell r="BJ90">
            <v>1</v>
          </cell>
          <cell r="BK90">
            <v>1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</v>
          </cell>
          <cell r="BR90">
            <v>1</v>
          </cell>
          <cell r="BS90">
            <v>1</v>
          </cell>
          <cell r="BT90">
            <v>1</v>
          </cell>
          <cell r="BU90">
            <v>1</v>
          </cell>
          <cell r="BV90">
            <v>1</v>
          </cell>
          <cell r="BW90">
            <v>1</v>
          </cell>
          <cell r="BX90">
            <v>1</v>
          </cell>
          <cell r="BY90">
            <v>1</v>
          </cell>
          <cell r="BZ90">
            <v>1</v>
          </cell>
          <cell r="CA90">
            <v>1</v>
          </cell>
          <cell r="CB90">
            <v>1</v>
          </cell>
          <cell r="CC90">
            <v>1</v>
          </cell>
          <cell r="CD90">
            <v>1</v>
          </cell>
          <cell r="CE90">
            <v>1</v>
          </cell>
          <cell r="CF90">
            <v>1</v>
          </cell>
          <cell r="CG90">
            <v>1</v>
          </cell>
          <cell r="CH90">
            <v>1</v>
          </cell>
          <cell r="CI90">
            <v>1</v>
          </cell>
          <cell r="CJ90">
            <v>1</v>
          </cell>
          <cell r="CK90">
            <v>1</v>
          </cell>
          <cell r="CL90">
            <v>1</v>
          </cell>
          <cell r="CM90">
            <v>1</v>
          </cell>
          <cell r="CN90">
            <v>1</v>
          </cell>
          <cell r="CO90">
            <v>1</v>
          </cell>
          <cell r="CP90">
            <v>1</v>
          </cell>
          <cell r="CQ90">
            <v>1</v>
          </cell>
          <cell r="CR90">
            <v>1</v>
          </cell>
          <cell r="CS90">
            <v>1</v>
          </cell>
          <cell r="CT90">
            <v>1</v>
          </cell>
          <cell r="CU90">
            <v>1</v>
          </cell>
          <cell r="CV90">
            <v>1</v>
          </cell>
          <cell r="CW90">
            <v>1</v>
          </cell>
          <cell r="CX90">
            <v>1</v>
          </cell>
          <cell r="CY90">
            <v>1</v>
          </cell>
          <cell r="CZ90">
            <v>1</v>
          </cell>
          <cell r="DA90">
            <v>1</v>
          </cell>
          <cell r="DB90">
            <v>1</v>
          </cell>
          <cell r="DC90">
            <v>1</v>
          </cell>
          <cell r="DD90">
            <v>1</v>
          </cell>
          <cell r="DE90">
            <v>1</v>
          </cell>
          <cell r="DF90">
            <v>1</v>
          </cell>
          <cell r="DG90">
            <v>1</v>
          </cell>
          <cell r="DH90">
            <v>1</v>
          </cell>
          <cell r="DI90">
            <v>1</v>
          </cell>
          <cell r="DJ90">
            <v>1</v>
          </cell>
          <cell r="DK90">
            <v>1</v>
          </cell>
          <cell r="DL90">
            <v>1</v>
          </cell>
          <cell r="DM90">
            <v>1</v>
          </cell>
          <cell r="DN90">
            <v>1</v>
          </cell>
          <cell r="DO90">
            <v>1</v>
          </cell>
          <cell r="DP90">
            <v>1</v>
          </cell>
          <cell r="DQ90">
            <v>1</v>
          </cell>
          <cell r="DR90">
            <v>1</v>
          </cell>
          <cell r="DS90">
            <v>1</v>
          </cell>
          <cell r="DT90">
            <v>1</v>
          </cell>
          <cell r="DU90">
            <v>1</v>
          </cell>
          <cell r="DV90">
            <v>1</v>
          </cell>
          <cell r="DW90">
            <v>1</v>
          </cell>
          <cell r="DX90">
            <v>1</v>
          </cell>
          <cell r="DY90">
            <v>1</v>
          </cell>
          <cell r="DZ90">
            <v>1</v>
          </cell>
          <cell r="EA90">
            <v>1</v>
          </cell>
          <cell r="EB90">
            <v>1</v>
          </cell>
          <cell r="EC90">
            <v>1</v>
          </cell>
          <cell r="ED90">
            <v>1</v>
          </cell>
          <cell r="EE90">
            <v>1</v>
          </cell>
          <cell r="EF90">
            <v>1</v>
          </cell>
          <cell r="EG90">
            <v>1</v>
          </cell>
          <cell r="EH90">
            <v>1</v>
          </cell>
          <cell r="EI90">
            <v>1</v>
          </cell>
          <cell r="EJ90">
            <v>1</v>
          </cell>
          <cell r="EK90">
            <v>1</v>
          </cell>
          <cell r="EL90">
            <v>1</v>
          </cell>
          <cell r="EM90">
            <v>1</v>
          </cell>
          <cell r="EN90">
            <v>1</v>
          </cell>
          <cell r="EO90">
            <v>1</v>
          </cell>
          <cell r="EP90">
            <v>1</v>
          </cell>
          <cell r="EQ90">
            <v>1</v>
          </cell>
          <cell r="ER90">
            <v>1</v>
          </cell>
          <cell r="ES90">
            <v>1</v>
          </cell>
          <cell r="ET90">
            <v>1</v>
          </cell>
          <cell r="EU90">
            <v>1</v>
          </cell>
          <cell r="EV90">
            <v>1</v>
          </cell>
          <cell r="EW90">
            <v>1</v>
          </cell>
          <cell r="EX90">
            <v>1</v>
          </cell>
          <cell r="EY90">
            <v>1</v>
          </cell>
          <cell r="EZ90">
            <v>1</v>
          </cell>
          <cell r="FA90">
            <v>1</v>
          </cell>
          <cell r="FB90">
            <v>1</v>
          </cell>
          <cell r="FC90">
            <v>1</v>
          </cell>
          <cell r="FD90">
            <v>1</v>
          </cell>
          <cell r="FE90">
            <v>1</v>
          </cell>
          <cell r="FF90">
            <v>1</v>
          </cell>
          <cell r="FG90">
            <v>1</v>
          </cell>
          <cell r="FH90">
            <v>1</v>
          </cell>
        </row>
        <row r="91">
          <cell r="D91" t="str">
            <v>Arcadia/Sebring</v>
          </cell>
          <cell r="F91" t="str">
            <v>CFG</v>
          </cell>
          <cell r="G91" t="str">
            <v>Arcadia/Sebring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1</v>
          </cell>
          <cell r="BF91">
            <v>1</v>
          </cell>
          <cell r="BG91">
            <v>1</v>
          </cell>
          <cell r="BH91">
            <v>1</v>
          </cell>
          <cell r="BI91">
            <v>1</v>
          </cell>
          <cell r="BJ91">
            <v>1</v>
          </cell>
          <cell r="BK91">
            <v>1</v>
          </cell>
          <cell r="BL91">
            <v>1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</v>
          </cell>
          <cell r="BR91">
            <v>1</v>
          </cell>
          <cell r="BS91">
            <v>1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  <cell r="CG91">
            <v>1</v>
          </cell>
          <cell r="CH91">
            <v>1</v>
          </cell>
          <cell r="CI91">
            <v>1</v>
          </cell>
          <cell r="CJ91">
            <v>1</v>
          </cell>
          <cell r="CK91">
            <v>1</v>
          </cell>
          <cell r="CL91">
            <v>1</v>
          </cell>
          <cell r="CM91">
            <v>1</v>
          </cell>
          <cell r="CN91">
            <v>1</v>
          </cell>
          <cell r="CO91">
            <v>1</v>
          </cell>
          <cell r="CP91">
            <v>1</v>
          </cell>
          <cell r="CQ91">
            <v>1</v>
          </cell>
          <cell r="CR91">
            <v>1</v>
          </cell>
          <cell r="CS91">
            <v>1</v>
          </cell>
          <cell r="CT91">
            <v>1</v>
          </cell>
          <cell r="CU91">
            <v>1</v>
          </cell>
          <cell r="CV91">
            <v>1</v>
          </cell>
          <cell r="CW91">
            <v>1</v>
          </cell>
          <cell r="CX91">
            <v>1</v>
          </cell>
          <cell r="CY91">
            <v>1</v>
          </cell>
          <cell r="CZ91">
            <v>1</v>
          </cell>
          <cell r="DA91">
            <v>1</v>
          </cell>
          <cell r="DB91">
            <v>1</v>
          </cell>
          <cell r="DC91">
            <v>1</v>
          </cell>
          <cell r="DD91">
            <v>1</v>
          </cell>
          <cell r="DE91">
            <v>1</v>
          </cell>
          <cell r="DF91">
            <v>1</v>
          </cell>
          <cell r="DG91">
            <v>1</v>
          </cell>
          <cell r="DH91">
            <v>1</v>
          </cell>
          <cell r="DI91">
            <v>1</v>
          </cell>
          <cell r="DJ91">
            <v>1</v>
          </cell>
          <cell r="DK91">
            <v>1</v>
          </cell>
          <cell r="DL91">
            <v>1</v>
          </cell>
          <cell r="DM91">
            <v>1</v>
          </cell>
          <cell r="DN91">
            <v>1</v>
          </cell>
          <cell r="DO91">
            <v>1</v>
          </cell>
          <cell r="DP91">
            <v>1</v>
          </cell>
          <cell r="DQ91">
            <v>1</v>
          </cell>
          <cell r="DR91">
            <v>1</v>
          </cell>
          <cell r="DS91">
            <v>1</v>
          </cell>
          <cell r="DT91">
            <v>1</v>
          </cell>
          <cell r="DU91">
            <v>1</v>
          </cell>
          <cell r="DV91">
            <v>1</v>
          </cell>
          <cell r="DW91">
            <v>1</v>
          </cell>
          <cell r="DX91">
            <v>1</v>
          </cell>
          <cell r="DY91">
            <v>1</v>
          </cell>
          <cell r="DZ91">
            <v>1</v>
          </cell>
          <cell r="EA91">
            <v>1</v>
          </cell>
          <cell r="EB91">
            <v>1</v>
          </cell>
          <cell r="EC91">
            <v>1</v>
          </cell>
          <cell r="ED91">
            <v>1</v>
          </cell>
          <cell r="EE91">
            <v>1</v>
          </cell>
          <cell r="EF91">
            <v>1</v>
          </cell>
          <cell r="EG91">
            <v>1</v>
          </cell>
          <cell r="EH91">
            <v>1</v>
          </cell>
          <cell r="EI91">
            <v>1</v>
          </cell>
          <cell r="EJ91">
            <v>1</v>
          </cell>
          <cell r="EK91">
            <v>1</v>
          </cell>
          <cell r="EL91">
            <v>1</v>
          </cell>
          <cell r="EM91">
            <v>1</v>
          </cell>
          <cell r="EN91">
            <v>1</v>
          </cell>
          <cell r="EO91">
            <v>1</v>
          </cell>
          <cell r="EP91">
            <v>1</v>
          </cell>
          <cell r="EQ91">
            <v>1</v>
          </cell>
          <cell r="ER91">
            <v>1</v>
          </cell>
          <cell r="ES91">
            <v>1</v>
          </cell>
          <cell r="ET91">
            <v>1</v>
          </cell>
          <cell r="EU91">
            <v>1</v>
          </cell>
          <cell r="EV91">
            <v>1</v>
          </cell>
          <cell r="EW91">
            <v>1</v>
          </cell>
          <cell r="EX91">
            <v>1</v>
          </cell>
          <cell r="EY91">
            <v>1</v>
          </cell>
          <cell r="EZ91">
            <v>1</v>
          </cell>
          <cell r="FA91">
            <v>1</v>
          </cell>
          <cell r="FB91">
            <v>1</v>
          </cell>
          <cell r="FC91">
            <v>1</v>
          </cell>
          <cell r="FD91">
            <v>1</v>
          </cell>
          <cell r="FE91">
            <v>1</v>
          </cell>
          <cell r="FF91">
            <v>1</v>
          </cell>
          <cell r="FG91">
            <v>1</v>
          </cell>
          <cell r="FH91">
            <v>1</v>
          </cell>
        </row>
        <row r="92">
          <cell r="D92" t="str">
            <v>TOTAL FIXED RATE:</v>
          </cell>
          <cell r="F92" t="str">
            <v/>
          </cell>
          <cell r="G92" t="str">
            <v>TOTAL FIXED RATE:</v>
          </cell>
          <cell r="U92">
            <v>8</v>
          </cell>
          <cell r="V92">
            <v>8</v>
          </cell>
          <cell r="W92">
            <v>8</v>
          </cell>
          <cell r="X92">
            <v>8</v>
          </cell>
          <cell r="Y92">
            <v>8</v>
          </cell>
          <cell r="Z92">
            <v>8</v>
          </cell>
          <cell r="AA92">
            <v>8</v>
          </cell>
          <cell r="AB92">
            <v>8</v>
          </cell>
          <cell r="AC92">
            <v>8</v>
          </cell>
          <cell r="AD92">
            <v>8</v>
          </cell>
          <cell r="AE92">
            <v>8</v>
          </cell>
          <cell r="AF92">
            <v>8</v>
          </cell>
          <cell r="AG92">
            <v>9</v>
          </cell>
          <cell r="AH92">
            <v>9</v>
          </cell>
          <cell r="AI92">
            <v>9</v>
          </cell>
          <cell r="AJ92">
            <v>9</v>
          </cell>
          <cell r="AK92">
            <v>9</v>
          </cell>
          <cell r="AL92">
            <v>9</v>
          </cell>
          <cell r="AM92">
            <v>9</v>
          </cell>
          <cell r="AN92">
            <v>9</v>
          </cell>
          <cell r="AO92">
            <v>9</v>
          </cell>
          <cell r="AP92">
            <v>9</v>
          </cell>
          <cell r="AQ92">
            <v>9</v>
          </cell>
          <cell r="AR92">
            <v>9</v>
          </cell>
          <cell r="AS92">
            <v>9</v>
          </cell>
          <cell r="AT92">
            <v>9</v>
          </cell>
          <cell r="AU92">
            <v>9</v>
          </cell>
          <cell r="AV92">
            <v>9</v>
          </cell>
          <cell r="AW92">
            <v>9</v>
          </cell>
          <cell r="AX92">
            <v>8</v>
          </cell>
          <cell r="AY92">
            <v>8</v>
          </cell>
          <cell r="AZ92">
            <v>8</v>
          </cell>
          <cell r="BA92">
            <v>9</v>
          </cell>
          <cell r="BB92">
            <v>9</v>
          </cell>
          <cell r="BC92">
            <v>10</v>
          </cell>
          <cell r="BD92">
            <v>10</v>
          </cell>
          <cell r="BE92">
            <v>11</v>
          </cell>
          <cell r="BF92">
            <v>11</v>
          </cell>
          <cell r="BG92">
            <v>11</v>
          </cell>
          <cell r="BH92">
            <v>11</v>
          </cell>
          <cell r="BI92">
            <v>15</v>
          </cell>
          <cell r="BJ92">
            <v>15</v>
          </cell>
          <cell r="BK92">
            <v>15</v>
          </cell>
          <cell r="BL92">
            <v>15</v>
          </cell>
          <cell r="BM92">
            <v>15</v>
          </cell>
          <cell r="BN92">
            <v>15</v>
          </cell>
          <cell r="BO92">
            <v>15</v>
          </cell>
          <cell r="BP92">
            <v>15</v>
          </cell>
          <cell r="BQ92">
            <v>15</v>
          </cell>
          <cell r="BR92">
            <v>15</v>
          </cell>
          <cell r="BS92">
            <v>15</v>
          </cell>
          <cell r="BT92">
            <v>15</v>
          </cell>
          <cell r="BU92">
            <v>15</v>
          </cell>
          <cell r="BV92">
            <v>15</v>
          </cell>
          <cell r="BW92">
            <v>15</v>
          </cell>
          <cell r="BX92">
            <v>15</v>
          </cell>
          <cell r="BY92">
            <v>14</v>
          </cell>
          <cell r="BZ92">
            <v>14</v>
          </cell>
          <cell r="CA92">
            <v>14</v>
          </cell>
          <cell r="CB92">
            <v>14</v>
          </cell>
          <cell r="CC92">
            <v>14</v>
          </cell>
          <cell r="CD92">
            <v>14</v>
          </cell>
          <cell r="CE92">
            <v>14</v>
          </cell>
          <cell r="CF92">
            <v>14</v>
          </cell>
          <cell r="CG92">
            <v>14</v>
          </cell>
          <cell r="CH92">
            <v>14</v>
          </cell>
          <cell r="CI92">
            <v>14</v>
          </cell>
          <cell r="CJ92">
            <v>14</v>
          </cell>
          <cell r="CK92">
            <v>14</v>
          </cell>
          <cell r="CL92">
            <v>14</v>
          </cell>
          <cell r="CM92">
            <v>14</v>
          </cell>
          <cell r="CN92">
            <v>14</v>
          </cell>
          <cell r="CO92">
            <v>14</v>
          </cell>
          <cell r="CP92">
            <v>14</v>
          </cell>
          <cell r="CQ92">
            <v>14</v>
          </cell>
          <cell r="CR92">
            <v>14</v>
          </cell>
          <cell r="CS92">
            <v>14</v>
          </cell>
          <cell r="CT92">
            <v>14</v>
          </cell>
          <cell r="CU92">
            <v>14</v>
          </cell>
          <cell r="CV92">
            <v>14</v>
          </cell>
          <cell r="CW92">
            <v>14</v>
          </cell>
          <cell r="CX92">
            <v>14</v>
          </cell>
          <cell r="CY92">
            <v>14</v>
          </cell>
          <cell r="CZ92">
            <v>14</v>
          </cell>
          <cell r="DA92">
            <v>14</v>
          </cell>
          <cell r="DB92">
            <v>14</v>
          </cell>
          <cell r="DC92">
            <v>14</v>
          </cell>
          <cell r="DD92">
            <v>14</v>
          </cell>
          <cell r="DE92">
            <v>14</v>
          </cell>
          <cell r="DF92">
            <v>14</v>
          </cell>
          <cell r="DG92">
            <v>14</v>
          </cell>
          <cell r="DH92">
            <v>14</v>
          </cell>
          <cell r="DI92">
            <v>14</v>
          </cell>
          <cell r="DJ92">
            <v>14</v>
          </cell>
          <cell r="DK92">
            <v>14</v>
          </cell>
          <cell r="DL92">
            <v>14</v>
          </cell>
          <cell r="DM92">
            <v>14</v>
          </cell>
          <cell r="DN92">
            <v>14</v>
          </cell>
          <cell r="DO92">
            <v>14</v>
          </cell>
          <cell r="DP92">
            <v>14</v>
          </cell>
          <cell r="DQ92">
            <v>14</v>
          </cell>
          <cell r="DR92">
            <v>14</v>
          </cell>
          <cell r="DS92">
            <v>14</v>
          </cell>
          <cell r="DT92">
            <v>14</v>
          </cell>
          <cell r="DU92">
            <v>14</v>
          </cell>
          <cell r="DV92">
            <v>14</v>
          </cell>
          <cell r="DW92">
            <v>14</v>
          </cell>
          <cell r="DX92">
            <v>14</v>
          </cell>
          <cell r="DY92">
            <v>14</v>
          </cell>
          <cell r="DZ92">
            <v>14</v>
          </cell>
          <cell r="EA92">
            <v>14</v>
          </cell>
          <cell r="EB92">
            <v>14</v>
          </cell>
          <cell r="EC92">
            <v>14</v>
          </cell>
          <cell r="ED92">
            <v>14</v>
          </cell>
          <cell r="EE92">
            <v>14</v>
          </cell>
          <cell r="EF92">
            <v>14</v>
          </cell>
          <cell r="EG92">
            <v>14</v>
          </cell>
          <cell r="EH92">
            <v>14</v>
          </cell>
          <cell r="EI92">
            <v>14</v>
          </cell>
          <cell r="EJ92">
            <v>14</v>
          </cell>
          <cell r="EK92">
            <v>14</v>
          </cell>
          <cell r="EL92">
            <v>14</v>
          </cell>
          <cell r="EM92">
            <v>14</v>
          </cell>
          <cell r="EN92">
            <v>14</v>
          </cell>
          <cell r="EO92">
            <v>14</v>
          </cell>
          <cell r="EP92">
            <v>14</v>
          </cell>
          <cell r="EQ92">
            <v>14</v>
          </cell>
          <cell r="ER92">
            <v>14</v>
          </cell>
          <cell r="ES92">
            <v>14</v>
          </cell>
          <cell r="ET92">
            <v>14</v>
          </cell>
          <cell r="EU92">
            <v>14</v>
          </cell>
          <cell r="EV92">
            <v>14</v>
          </cell>
          <cell r="EW92">
            <v>14</v>
          </cell>
          <cell r="EX92">
            <v>14</v>
          </cell>
          <cell r="EY92">
            <v>14</v>
          </cell>
          <cell r="EZ92">
            <v>14</v>
          </cell>
          <cell r="FA92">
            <v>14</v>
          </cell>
          <cell r="FB92">
            <v>14</v>
          </cell>
          <cell r="FC92">
            <v>14</v>
          </cell>
          <cell r="FD92">
            <v>14</v>
          </cell>
          <cell r="FE92">
            <v>14</v>
          </cell>
          <cell r="FF92">
            <v>14</v>
          </cell>
          <cell r="FG92">
            <v>14</v>
          </cell>
          <cell r="FH92">
            <v>14</v>
          </cell>
        </row>
        <row r="93">
          <cell r="D93" t="str">
            <v>8 - VARIABLE RATE</v>
          </cell>
          <cell r="F93" t="str">
            <v/>
          </cell>
          <cell r="G93" t="str">
            <v>8 - VARIABLE RATE</v>
          </cell>
        </row>
        <row r="94">
          <cell r="D94">
            <v>0</v>
          </cell>
          <cell r="F94" t="str">
            <v>CFG</v>
          </cell>
          <cell r="U94">
            <v>1</v>
          </cell>
          <cell r="V94">
            <v>1</v>
          </cell>
          <cell r="W94">
            <v>1</v>
          </cell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>
            <v>1</v>
          </cell>
          <cell r="AD94">
            <v>1</v>
          </cell>
          <cell r="AE94">
            <v>1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</row>
        <row r="95">
          <cell r="D95" t="str">
            <v>Minute Maid</v>
          </cell>
          <cell r="F95" t="str">
            <v>CFG</v>
          </cell>
          <cell r="G95" t="str">
            <v>Minute Maid</v>
          </cell>
          <cell r="U95">
            <v>1</v>
          </cell>
          <cell r="V95">
            <v>1</v>
          </cell>
          <cell r="W95">
            <v>1</v>
          </cell>
          <cell r="X95">
            <v>1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>
            <v>1</v>
          </cell>
          <cell r="AD95">
            <v>1</v>
          </cell>
          <cell r="AE95">
            <v>1</v>
          </cell>
          <cell r="AF95">
            <v>1</v>
          </cell>
          <cell r="AG95">
            <v>1</v>
          </cell>
          <cell r="AH95">
            <v>1</v>
          </cell>
          <cell r="AI95">
            <v>1</v>
          </cell>
          <cell r="AJ95">
            <v>1</v>
          </cell>
          <cell r="AK95">
            <v>1</v>
          </cell>
          <cell r="AL95">
            <v>1</v>
          </cell>
          <cell r="AM95">
            <v>1</v>
          </cell>
          <cell r="AN95">
            <v>1</v>
          </cell>
          <cell r="AO95">
            <v>1</v>
          </cell>
          <cell r="AP95">
            <v>1</v>
          </cell>
          <cell r="AQ95">
            <v>1</v>
          </cell>
          <cell r="AR95">
            <v>1</v>
          </cell>
          <cell r="AS95">
            <v>1</v>
          </cell>
          <cell r="AT95">
            <v>1</v>
          </cell>
          <cell r="AU95">
            <v>1</v>
          </cell>
          <cell r="AV95">
            <v>1</v>
          </cell>
          <cell r="AW95">
            <v>1</v>
          </cell>
          <cell r="AX95">
            <v>1</v>
          </cell>
          <cell r="AY95">
            <v>1</v>
          </cell>
          <cell r="AZ95">
            <v>1</v>
          </cell>
          <cell r="BA95">
            <v>1</v>
          </cell>
          <cell r="BB95">
            <v>1</v>
          </cell>
          <cell r="BC95">
            <v>1</v>
          </cell>
          <cell r="BD95">
            <v>1</v>
          </cell>
          <cell r="BE95">
            <v>1</v>
          </cell>
          <cell r="BF95">
            <v>1</v>
          </cell>
          <cell r="BG95">
            <v>1</v>
          </cell>
          <cell r="BH95">
            <v>1</v>
          </cell>
          <cell r="BI95">
            <v>1</v>
          </cell>
          <cell r="BJ95">
            <v>1</v>
          </cell>
          <cell r="BK95">
            <v>1</v>
          </cell>
          <cell r="BL95">
            <v>1</v>
          </cell>
          <cell r="BM95">
            <v>1</v>
          </cell>
          <cell r="BN95">
            <v>1</v>
          </cell>
          <cell r="BO95">
            <v>1</v>
          </cell>
          <cell r="BP95">
            <v>1</v>
          </cell>
          <cell r="BQ95">
            <v>1</v>
          </cell>
          <cell r="BR95">
            <v>1</v>
          </cell>
          <cell r="BS95">
            <v>1</v>
          </cell>
          <cell r="BT95">
            <v>1</v>
          </cell>
          <cell r="BU95">
            <v>1</v>
          </cell>
          <cell r="BV95">
            <v>1</v>
          </cell>
          <cell r="BW95">
            <v>1</v>
          </cell>
          <cell r="BX95">
            <v>1</v>
          </cell>
          <cell r="BY95">
            <v>1</v>
          </cell>
          <cell r="BZ95">
            <v>1</v>
          </cell>
          <cell r="CA95">
            <v>1</v>
          </cell>
          <cell r="CB95">
            <v>1</v>
          </cell>
          <cell r="CC95">
            <v>1</v>
          </cell>
          <cell r="CD95">
            <v>1</v>
          </cell>
          <cell r="CE95">
            <v>1</v>
          </cell>
          <cell r="CF95">
            <v>1</v>
          </cell>
          <cell r="CG95">
            <v>1</v>
          </cell>
          <cell r="CH95">
            <v>1</v>
          </cell>
          <cell r="CI95">
            <v>1</v>
          </cell>
          <cell r="CJ95">
            <v>1</v>
          </cell>
          <cell r="CK95">
            <v>1</v>
          </cell>
          <cell r="CL95">
            <v>1</v>
          </cell>
          <cell r="CM95">
            <v>1</v>
          </cell>
          <cell r="CN95">
            <v>1</v>
          </cell>
          <cell r="CO95">
            <v>1</v>
          </cell>
          <cell r="CP95">
            <v>1</v>
          </cell>
          <cell r="CQ95">
            <v>1</v>
          </cell>
          <cell r="CR95">
            <v>1</v>
          </cell>
          <cell r="CS95">
            <v>1</v>
          </cell>
          <cell r="CT95">
            <v>1</v>
          </cell>
          <cell r="CU95">
            <v>1</v>
          </cell>
          <cell r="CV95">
            <v>1</v>
          </cell>
          <cell r="CW95">
            <v>1</v>
          </cell>
          <cell r="CX95">
            <v>1</v>
          </cell>
          <cell r="CY95">
            <v>1</v>
          </cell>
          <cell r="CZ95">
            <v>1</v>
          </cell>
          <cell r="DA95">
            <v>1</v>
          </cell>
          <cell r="DB95">
            <v>1</v>
          </cell>
          <cell r="DC95">
            <v>1</v>
          </cell>
          <cell r="DD95">
            <v>1</v>
          </cell>
          <cell r="DE95">
            <v>1</v>
          </cell>
          <cell r="DF95">
            <v>1</v>
          </cell>
          <cell r="DG95">
            <v>1</v>
          </cell>
          <cell r="DH95">
            <v>1</v>
          </cell>
          <cell r="DI95">
            <v>1</v>
          </cell>
          <cell r="DJ95">
            <v>1</v>
          </cell>
          <cell r="DK95">
            <v>1</v>
          </cell>
          <cell r="DL95">
            <v>1</v>
          </cell>
          <cell r="DM95">
            <v>1</v>
          </cell>
          <cell r="DN95">
            <v>1</v>
          </cell>
          <cell r="DO95">
            <v>1</v>
          </cell>
          <cell r="DP95">
            <v>1</v>
          </cell>
          <cell r="DQ95">
            <v>1</v>
          </cell>
          <cell r="DR95">
            <v>1</v>
          </cell>
          <cell r="DS95">
            <v>1</v>
          </cell>
          <cell r="DT95">
            <v>1</v>
          </cell>
          <cell r="DU95">
            <v>1</v>
          </cell>
          <cell r="DV95">
            <v>1</v>
          </cell>
          <cell r="DW95">
            <v>1</v>
          </cell>
          <cell r="DX95">
            <v>1</v>
          </cell>
          <cell r="DY95">
            <v>1</v>
          </cell>
          <cell r="DZ95">
            <v>1</v>
          </cell>
          <cell r="EA95">
            <v>1</v>
          </cell>
          <cell r="EB95">
            <v>1</v>
          </cell>
          <cell r="EC95">
            <v>1</v>
          </cell>
          <cell r="ED95">
            <v>1</v>
          </cell>
          <cell r="EE95">
            <v>1</v>
          </cell>
          <cell r="EF95">
            <v>1</v>
          </cell>
          <cell r="EG95">
            <v>1</v>
          </cell>
          <cell r="EH95">
            <v>1</v>
          </cell>
          <cell r="EI95">
            <v>1</v>
          </cell>
          <cell r="EJ95">
            <v>1</v>
          </cell>
          <cell r="EK95">
            <v>1</v>
          </cell>
          <cell r="EL95">
            <v>1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1</v>
          </cell>
          <cell r="ER95">
            <v>1</v>
          </cell>
          <cell r="ES95">
            <v>1</v>
          </cell>
          <cell r="ET95">
            <v>1</v>
          </cell>
          <cell r="EU95">
            <v>1</v>
          </cell>
          <cell r="EV95">
            <v>1</v>
          </cell>
          <cell r="EW95">
            <v>1</v>
          </cell>
          <cell r="EX95">
            <v>1</v>
          </cell>
          <cell r="EY95">
            <v>1</v>
          </cell>
          <cell r="EZ95">
            <v>1</v>
          </cell>
          <cell r="FA95">
            <v>1</v>
          </cell>
          <cell r="FB95">
            <v>1</v>
          </cell>
          <cell r="FC95">
            <v>1</v>
          </cell>
          <cell r="FD95">
            <v>1</v>
          </cell>
          <cell r="FE95">
            <v>1</v>
          </cell>
          <cell r="FF95">
            <v>1</v>
          </cell>
          <cell r="FG95">
            <v>1</v>
          </cell>
          <cell r="FH95">
            <v>1</v>
          </cell>
        </row>
        <row r="96">
          <cell r="D96" t="str">
            <v>8 Flags</v>
          </cell>
          <cell r="F96" t="str">
            <v>FPU</v>
          </cell>
          <cell r="G96" t="str">
            <v>8 Flags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1</v>
          </cell>
          <cell r="AM96">
            <v>1</v>
          </cell>
          <cell r="AN96">
            <v>1</v>
          </cell>
          <cell r="AO96">
            <v>1</v>
          </cell>
          <cell r="AP96">
            <v>1</v>
          </cell>
          <cell r="AQ96">
            <v>1</v>
          </cell>
          <cell r="AR96">
            <v>1</v>
          </cell>
          <cell r="AS96">
            <v>1</v>
          </cell>
          <cell r="AT96">
            <v>1</v>
          </cell>
          <cell r="AU96">
            <v>1</v>
          </cell>
          <cell r="AV96">
            <v>1</v>
          </cell>
          <cell r="AW96">
            <v>1</v>
          </cell>
          <cell r="AX96">
            <v>1</v>
          </cell>
          <cell r="AY96">
            <v>1</v>
          </cell>
          <cell r="AZ96">
            <v>1</v>
          </cell>
          <cell r="BA96">
            <v>1</v>
          </cell>
          <cell r="BB96">
            <v>1</v>
          </cell>
          <cell r="BC96">
            <v>1</v>
          </cell>
          <cell r="BD96">
            <v>1</v>
          </cell>
          <cell r="BE96">
            <v>1</v>
          </cell>
          <cell r="BF96">
            <v>1</v>
          </cell>
          <cell r="BG96">
            <v>1</v>
          </cell>
          <cell r="BH96">
            <v>1</v>
          </cell>
          <cell r="BI96">
            <v>1</v>
          </cell>
          <cell r="BJ96">
            <v>1</v>
          </cell>
          <cell r="BK96">
            <v>1</v>
          </cell>
          <cell r="BL96">
            <v>1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</v>
          </cell>
          <cell r="BR96">
            <v>1</v>
          </cell>
          <cell r="BS96">
            <v>1</v>
          </cell>
          <cell r="BT96">
            <v>1</v>
          </cell>
          <cell r="BU96">
            <v>1</v>
          </cell>
          <cell r="BV96">
            <v>1</v>
          </cell>
          <cell r="BW96">
            <v>1</v>
          </cell>
          <cell r="BX96">
            <v>1</v>
          </cell>
          <cell r="BY96">
            <v>1</v>
          </cell>
          <cell r="BZ96">
            <v>1</v>
          </cell>
          <cell r="CA96">
            <v>1</v>
          </cell>
          <cell r="CB96">
            <v>1</v>
          </cell>
          <cell r="CC96">
            <v>1</v>
          </cell>
          <cell r="CD96">
            <v>1</v>
          </cell>
          <cell r="CE96">
            <v>1</v>
          </cell>
          <cell r="CF96">
            <v>1</v>
          </cell>
          <cell r="CG96">
            <v>1</v>
          </cell>
          <cell r="CH96">
            <v>1</v>
          </cell>
          <cell r="CI96">
            <v>1</v>
          </cell>
          <cell r="CJ96">
            <v>1</v>
          </cell>
          <cell r="CK96">
            <v>1</v>
          </cell>
          <cell r="CL96">
            <v>1</v>
          </cell>
          <cell r="CM96">
            <v>1</v>
          </cell>
          <cell r="CN96">
            <v>1</v>
          </cell>
          <cell r="CO96">
            <v>1</v>
          </cell>
          <cell r="CP96">
            <v>1</v>
          </cell>
          <cell r="CQ96">
            <v>1</v>
          </cell>
          <cell r="CR96">
            <v>1</v>
          </cell>
          <cell r="CS96">
            <v>1</v>
          </cell>
          <cell r="CT96">
            <v>1</v>
          </cell>
          <cell r="CU96">
            <v>1</v>
          </cell>
          <cell r="CV96">
            <v>1</v>
          </cell>
          <cell r="CW96">
            <v>1</v>
          </cell>
          <cell r="CX96">
            <v>1</v>
          </cell>
          <cell r="CY96">
            <v>1</v>
          </cell>
          <cell r="CZ96">
            <v>1</v>
          </cell>
          <cell r="DA96">
            <v>1</v>
          </cell>
          <cell r="DB96">
            <v>1</v>
          </cell>
          <cell r="DC96">
            <v>1</v>
          </cell>
          <cell r="DD96">
            <v>1</v>
          </cell>
          <cell r="DE96">
            <v>1</v>
          </cell>
          <cell r="DF96">
            <v>1</v>
          </cell>
          <cell r="DG96">
            <v>1</v>
          </cell>
          <cell r="DH96">
            <v>1</v>
          </cell>
          <cell r="DI96">
            <v>1</v>
          </cell>
          <cell r="DJ96">
            <v>1</v>
          </cell>
          <cell r="DK96">
            <v>1</v>
          </cell>
          <cell r="DL96">
            <v>1</v>
          </cell>
          <cell r="DM96">
            <v>1</v>
          </cell>
          <cell r="DN96">
            <v>1</v>
          </cell>
          <cell r="DO96">
            <v>1</v>
          </cell>
          <cell r="DP96">
            <v>1</v>
          </cell>
          <cell r="DQ96">
            <v>1</v>
          </cell>
          <cell r="DR96">
            <v>1</v>
          </cell>
          <cell r="DS96">
            <v>1</v>
          </cell>
          <cell r="DT96">
            <v>1</v>
          </cell>
          <cell r="DU96">
            <v>1</v>
          </cell>
          <cell r="DV96">
            <v>1</v>
          </cell>
          <cell r="DW96">
            <v>1</v>
          </cell>
          <cell r="DX96">
            <v>1</v>
          </cell>
          <cell r="DY96">
            <v>1</v>
          </cell>
          <cell r="DZ96">
            <v>1</v>
          </cell>
          <cell r="EA96">
            <v>1</v>
          </cell>
          <cell r="EB96">
            <v>1</v>
          </cell>
          <cell r="EC96">
            <v>1</v>
          </cell>
          <cell r="ED96">
            <v>1</v>
          </cell>
          <cell r="EE96">
            <v>1</v>
          </cell>
          <cell r="EF96">
            <v>1</v>
          </cell>
          <cell r="EG96">
            <v>1</v>
          </cell>
          <cell r="EH96">
            <v>1</v>
          </cell>
          <cell r="EI96">
            <v>1</v>
          </cell>
          <cell r="EJ96">
            <v>1</v>
          </cell>
          <cell r="EK96">
            <v>1</v>
          </cell>
          <cell r="EL96">
            <v>1</v>
          </cell>
          <cell r="EM96">
            <v>1</v>
          </cell>
          <cell r="EN96">
            <v>1</v>
          </cell>
          <cell r="EO96">
            <v>1</v>
          </cell>
          <cell r="EP96">
            <v>1</v>
          </cell>
          <cell r="EQ96">
            <v>1</v>
          </cell>
          <cell r="ER96">
            <v>1</v>
          </cell>
          <cell r="ES96">
            <v>1</v>
          </cell>
          <cell r="ET96">
            <v>1</v>
          </cell>
          <cell r="EU96">
            <v>1</v>
          </cell>
          <cell r="EV96">
            <v>1</v>
          </cell>
          <cell r="EW96">
            <v>1</v>
          </cell>
          <cell r="EX96">
            <v>1</v>
          </cell>
          <cell r="EY96">
            <v>1</v>
          </cell>
          <cell r="EZ96">
            <v>1</v>
          </cell>
          <cell r="FA96">
            <v>1</v>
          </cell>
          <cell r="FB96">
            <v>1</v>
          </cell>
          <cell r="FC96">
            <v>1</v>
          </cell>
          <cell r="FD96">
            <v>1</v>
          </cell>
          <cell r="FE96">
            <v>1</v>
          </cell>
          <cell r="FF96">
            <v>1</v>
          </cell>
          <cell r="FG96">
            <v>1</v>
          </cell>
          <cell r="FH96">
            <v>1</v>
          </cell>
        </row>
        <row r="97">
          <cell r="D97" t="str">
            <v>Rayonier Duct Burner</v>
          </cell>
          <cell r="F97" t="str">
            <v>FPU</v>
          </cell>
          <cell r="G97" t="str">
            <v>Rayonier Duct Burner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1</v>
          </cell>
          <cell r="AT97">
            <v>1</v>
          </cell>
          <cell r="AU97">
            <v>1</v>
          </cell>
          <cell r="AV97">
            <v>1</v>
          </cell>
          <cell r="AW97">
            <v>1</v>
          </cell>
          <cell r="AX97">
            <v>1</v>
          </cell>
          <cell r="AY97">
            <v>1</v>
          </cell>
          <cell r="AZ97">
            <v>1</v>
          </cell>
          <cell r="BA97">
            <v>1</v>
          </cell>
          <cell r="BB97">
            <v>1</v>
          </cell>
          <cell r="BC97">
            <v>1</v>
          </cell>
          <cell r="BD97">
            <v>1</v>
          </cell>
          <cell r="BE97">
            <v>1</v>
          </cell>
          <cell r="BF97">
            <v>1</v>
          </cell>
          <cell r="BG97">
            <v>1</v>
          </cell>
          <cell r="BH97">
            <v>1</v>
          </cell>
          <cell r="BI97">
            <v>1</v>
          </cell>
          <cell r="BJ97">
            <v>1</v>
          </cell>
          <cell r="BK97">
            <v>1</v>
          </cell>
          <cell r="BL97">
            <v>1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</v>
          </cell>
          <cell r="BR97">
            <v>1</v>
          </cell>
          <cell r="BS97">
            <v>1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  <cell r="CG97">
            <v>1</v>
          </cell>
          <cell r="CH97">
            <v>1</v>
          </cell>
          <cell r="CI97">
            <v>1</v>
          </cell>
          <cell r="CJ97">
            <v>1</v>
          </cell>
          <cell r="CK97">
            <v>1</v>
          </cell>
          <cell r="CL97">
            <v>1</v>
          </cell>
          <cell r="CM97">
            <v>1</v>
          </cell>
          <cell r="CN97">
            <v>1</v>
          </cell>
          <cell r="CO97">
            <v>1</v>
          </cell>
          <cell r="CP97">
            <v>1</v>
          </cell>
          <cell r="CQ97">
            <v>1</v>
          </cell>
          <cell r="CR97">
            <v>1</v>
          </cell>
          <cell r="CS97">
            <v>1</v>
          </cell>
          <cell r="CT97">
            <v>1</v>
          </cell>
          <cell r="CU97">
            <v>1</v>
          </cell>
          <cell r="CV97">
            <v>1</v>
          </cell>
          <cell r="CW97">
            <v>1</v>
          </cell>
          <cell r="CX97">
            <v>1</v>
          </cell>
          <cell r="CY97">
            <v>1</v>
          </cell>
          <cell r="CZ97">
            <v>1</v>
          </cell>
          <cell r="DA97">
            <v>1</v>
          </cell>
          <cell r="DB97">
            <v>1</v>
          </cell>
          <cell r="DC97">
            <v>1</v>
          </cell>
          <cell r="DD97">
            <v>1</v>
          </cell>
          <cell r="DE97">
            <v>1</v>
          </cell>
          <cell r="DF97">
            <v>1</v>
          </cell>
          <cell r="DG97">
            <v>1</v>
          </cell>
          <cell r="DH97">
            <v>1</v>
          </cell>
          <cell r="DI97">
            <v>1</v>
          </cell>
          <cell r="DJ97">
            <v>1</v>
          </cell>
          <cell r="DK97">
            <v>1</v>
          </cell>
          <cell r="DL97">
            <v>1</v>
          </cell>
          <cell r="DM97">
            <v>1</v>
          </cell>
          <cell r="DN97">
            <v>1</v>
          </cell>
          <cell r="DO97">
            <v>1</v>
          </cell>
          <cell r="DP97">
            <v>1</v>
          </cell>
          <cell r="DQ97">
            <v>1</v>
          </cell>
          <cell r="DR97">
            <v>1</v>
          </cell>
          <cell r="DS97">
            <v>1</v>
          </cell>
          <cell r="DT97">
            <v>1</v>
          </cell>
          <cell r="DU97">
            <v>1</v>
          </cell>
          <cell r="DV97">
            <v>1</v>
          </cell>
          <cell r="DW97">
            <v>1</v>
          </cell>
          <cell r="DX97">
            <v>1</v>
          </cell>
          <cell r="DY97">
            <v>1</v>
          </cell>
          <cell r="DZ97">
            <v>1</v>
          </cell>
          <cell r="EA97">
            <v>1</v>
          </cell>
          <cell r="EB97">
            <v>1</v>
          </cell>
          <cell r="EC97">
            <v>1</v>
          </cell>
          <cell r="ED97">
            <v>1</v>
          </cell>
          <cell r="EE97">
            <v>1</v>
          </cell>
          <cell r="EF97">
            <v>1</v>
          </cell>
          <cell r="EG97">
            <v>1</v>
          </cell>
          <cell r="EH97">
            <v>1</v>
          </cell>
          <cell r="EI97">
            <v>1</v>
          </cell>
          <cell r="EJ97">
            <v>1</v>
          </cell>
          <cell r="EK97">
            <v>1</v>
          </cell>
          <cell r="EL97">
            <v>1</v>
          </cell>
          <cell r="EM97">
            <v>1</v>
          </cell>
          <cell r="EN97">
            <v>1</v>
          </cell>
          <cell r="EO97">
            <v>1</v>
          </cell>
          <cell r="EP97">
            <v>1</v>
          </cell>
          <cell r="EQ97">
            <v>1</v>
          </cell>
          <cell r="ER97">
            <v>1</v>
          </cell>
          <cell r="ES97">
            <v>1</v>
          </cell>
          <cell r="ET97">
            <v>1</v>
          </cell>
          <cell r="EU97">
            <v>1</v>
          </cell>
          <cell r="EV97">
            <v>1</v>
          </cell>
          <cell r="EW97">
            <v>1</v>
          </cell>
          <cell r="EX97">
            <v>1</v>
          </cell>
          <cell r="EY97">
            <v>1</v>
          </cell>
          <cell r="EZ97">
            <v>1</v>
          </cell>
          <cell r="FA97">
            <v>1</v>
          </cell>
          <cell r="FB97">
            <v>1</v>
          </cell>
          <cell r="FC97">
            <v>1</v>
          </cell>
          <cell r="FD97">
            <v>1</v>
          </cell>
          <cell r="FE97">
            <v>1</v>
          </cell>
          <cell r="FF97">
            <v>1</v>
          </cell>
          <cell r="FG97">
            <v>1</v>
          </cell>
          <cell r="FH97">
            <v>1</v>
          </cell>
        </row>
        <row r="98">
          <cell r="D98" t="str">
            <v>TOTAL VARIABLE RATE:</v>
          </cell>
          <cell r="F98" t="str">
            <v/>
          </cell>
          <cell r="G98" t="str">
            <v>TOTAL VARIABLE RATE:</v>
          </cell>
          <cell r="U98">
            <v>2</v>
          </cell>
          <cell r="V98">
            <v>2</v>
          </cell>
          <cell r="W98">
            <v>2</v>
          </cell>
          <cell r="X98">
            <v>2</v>
          </cell>
          <cell r="Y98">
            <v>2</v>
          </cell>
          <cell r="Z98">
            <v>2</v>
          </cell>
          <cell r="AA98">
            <v>2</v>
          </cell>
          <cell r="AB98">
            <v>2</v>
          </cell>
          <cell r="AC98">
            <v>2</v>
          </cell>
          <cell r="AD98">
            <v>2</v>
          </cell>
          <cell r="AE98">
            <v>2</v>
          </cell>
          <cell r="AF98">
            <v>2</v>
          </cell>
          <cell r="AG98">
            <v>1</v>
          </cell>
          <cell r="AH98">
            <v>1</v>
          </cell>
          <cell r="AI98">
            <v>1</v>
          </cell>
          <cell r="AJ98">
            <v>1</v>
          </cell>
          <cell r="AK98">
            <v>1</v>
          </cell>
          <cell r="AL98">
            <v>2</v>
          </cell>
          <cell r="AM98">
            <v>2</v>
          </cell>
          <cell r="AN98">
            <v>2</v>
          </cell>
          <cell r="AO98">
            <v>2</v>
          </cell>
          <cell r="AP98">
            <v>2</v>
          </cell>
          <cell r="AQ98">
            <v>2</v>
          </cell>
          <cell r="AR98">
            <v>2</v>
          </cell>
          <cell r="AS98">
            <v>3</v>
          </cell>
          <cell r="AT98">
            <v>3</v>
          </cell>
          <cell r="AU98">
            <v>3</v>
          </cell>
          <cell r="AV98">
            <v>3</v>
          </cell>
          <cell r="AW98">
            <v>3</v>
          </cell>
          <cell r="AX98">
            <v>3</v>
          </cell>
          <cell r="AY98">
            <v>3</v>
          </cell>
          <cell r="AZ98">
            <v>3</v>
          </cell>
          <cell r="BA98">
            <v>3</v>
          </cell>
          <cell r="BB98">
            <v>3</v>
          </cell>
          <cell r="BC98">
            <v>3</v>
          </cell>
          <cell r="BD98">
            <v>3</v>
          </cell>
          <cell r="BE98">
            <v>3</v>
          </cell>
          <cell r="BF98">
            <v>3</v>
          </cell>
          <cell r="BG98">
            <v>3</v>
          </cell>
          <cell r="BH98">
            <v>3</v>
          </cell>
          <cell r="BI98">
            <v>3</v>
          </cell>
          <cell r="BJ98">
            <v>3</v>
          </cell>
          <cell r="BK98">
            <v>3</v>
          </cell>
          <cell r="BL98">
            <v>3</v>
          </cell>
          <cell r="BM98">
            <v>3</v>
          </cell>
          <cell r="BN98">
            <v>3</v>
          </cell>
          <cell r="BO98">
            <v>3</v>
          </cell>
          <cell r="BP98">
            <v>3</v>
          </cell>
          <cell r="BQ98">
            <v>3</v>
          </cell>
          <cell r="BR98">
            <v>3</v>
          </cell>
          <cell r="BS98">
            <v>3</v>
          </cell>
          <cell r="BT98">
            <v>3</v>
          </cell>
          <cell r="BU98">
            <v>3</v>
          </cell>
          <cell r="BV98">
            <v>3</v>
          </cell>
          <cell r="BW98">
            <v>3</v>
          </cell>
          <cell r="BX98">
            <v>3</v>
          </cell>
          <cell r="BY98">
            <v>3</v>
          </cell>
          <cell r="BZ98">
            <v>3</v>
          </cell>
          <cell r="CA98">
            <v>3</v>
          </cell>
          <cell r="CB98">
            <v>3</v>
          </cell>
          <cell r="CC98">
            <v>3</v>
          </cell>
          <cell r="CD98">
            <v>3</v>
          </cell>
          <cell r="CE98">
            <v>3</v>
          </cell>
          <cell r="CF98">
            <v>3</v>
          </cell>
          <cell r="CG98">
            <v>3</v>
          </cell>
          <cell r="CH98">
            <v>3</v>
          </cell>
          <cell r="CI98">
            <v>3</v>
          </cell>
          <cell r="CJ98">
            <v>3</v>
          </cell>
          <cell r="CK98">
            <v>3</v>
          </cell>
          <cell r="CL98">
            <v>3</v>
          </cell>
          <cell r="CM98">
            <v>3</v>
          </cell>
          <cell r="CN98">
            <v>3</v>
          </cell>
          <cell r="CO98">
            <v>3</v>
          </cell>
          <cell r="CP98">
            <v>3</v>
          </cell>
          <cell r="CQ98">
            <v>3</v>
          </cell>
          <cell r="CR98">
            <v>3</v>
          </cell>
          <cell r="CS98">
            <v>3</v>
          </cell>
          <cell r="CT98">
            <v>3</v>
          </cell>
          <cell r="CU98">
            <v>3</v>
          </cell>
          <cell r="CV98">
            <v>3</v>
          </cell>
          <cell r="CW98">
            <v>3</v>
          </cell>
          <cell r="CX98">
            <v>3</v>
          </cell>
          <cell r="CY98">
            <v>3</v>
          </cell>
          <cell r="CZ98">
            <v>3</v>
          </cell>
          <cell r="DA98">
            <v>3</v>
          </cell>
          <cell r="DB98">
            <v>3</v>
          </cell>
          <cell r="DC98">
            <v>3</v>
          </cell>
          <cell r="DD98">
            <v>3</v>
          </cell>
          <cell r="DE98">
            <v>3</v>
          </cell>
          <cell r="DF98">
            <v>3</v>
          </cell>
          <cell r="DG98">
            <v>3</v>
          </cell>
          <cell r="DH98">
            <v>3</v>
          </cell>
          <cell r="DI98">
            <v>3</v>
          </cell>
          <cell r="DJ98">
            <v>3</v>
          </cell>
          <cell r="DK98">
            <v>3</v>
          </cell>
          <cell r="DL98">
            <v>3</v>
          </cell>
          <cell r="DM98">
            <v>3</v>
          </cell>
          <cell r="DN98">
            <v>3</v>
          </cell>
          <cell r="DO98">
            <v>3</v>
          </cell>
          <cell r="DP98">
            <v>3</v>
          </cell>
          <cell r="DQ98">
            <v>3</v>
          </cell>
          <cell r="DR98">
            <v>3</v>
          </cell>
          <cell r="DS98">
            <v>3</v>
          </cell>
          <cell r="DT98">
            <v>3</v>
          </cell>
          <cell r="DU98">
            <v>3</v>
          </cell>
          <cell r="DV98">
            <v>3</v>
          </cell>
          <cell r="DW98">
            <v>3</v>
          </cell>
          <cell r="DX98">
            <v>3</v>
          </cell>
          <cell r="DY98">
            <v>3</v>
          </cell>
          <cell r="DZ98">
            <v>3</v>
          </cell>
          <cell r="EA98">
            <v>3</v>
          </cell>
          <cell r="EB98">
            <v>3</v>
          </cell>
          <cell r="EC98">
            <v>3</v>
          </cell>
          <cell r="ED98">
            <v>3</v>
          </cell>
          <cell r="EE98">
            <v>3</v>
          </cell>
          <cell r="EF98">
            <v>3</v>
          </cell>
          <cell r="EG98">
            <v>3</v>
          </cell>
          <cell r="EH98">
            <v>3</v>
          </cell>
          <cell r="EI98">
            <v>3</v>
          </cell>
          <cell r="EJ98">
            <v>3</v>
          </cell>
          <cell r="EK98">
            <v>3</v>
          </cell>
          <cell r="EL98">
            <v>3</v>
          </cell>
          <cell r="EM98">
            <v>3</v>
          </cell>
          <cell r="EN98">
            <v>3</v>
          </cell>
          <cell r="EO98">
            <v>3</v>
          </cell>
          <cell r="EP98">
            <v>3</v>
          </cell>
          <cell r="EQ98">
            <v>3</v>
          </cell>
          <cell r="ER98">
            <v>3</v>
          </cell>
          <cell r="ES98">
            <v>3</v>
          </cell>
          <cell r="ET98">
            <v>3</v>
          </cell>
          <cell r="EU98">
            <v>3</v>
          </cell>
          <cell r="EV98">
            <v>3</v>
          </cell>
          <cell r="EW98">
            <v>3</v>
          </cell>
          <cell r="EX98">
            <v>3</v>
          </cell>
          <cell r="EY98">
            <v>3</v>
          </cell>
          <cell r="EZ98">
            <v>3</v>
          </cell>
          <cell r="FA98">
            <v>3</v>
          </cell>
          <cell r="FB98">
            <v>3</v>
          </cell>
          <cell r="FC98">
            <v>3</v>
          </cell>
          <cell r="FD98">
            <v>3</v>
          </cell>
          <cell r="FE98">
            <v>3</v>
          </cell>
          <cell r="FF98">
            <v>3</v>
          </cell>
          <cell r="FG98">
            <v>3</v>
          </cell>
          <cell r="FH98">
            <v>3</v>
          </cell>
        </row>
        <row r="99">
          <cell r="D99" t="str">
            <v>9 - COMPETITIVE RATE ADJ</v>
          </cell>
          <cell r="F99" t="str">
            <v/>
          </cell>
          <cell r="G99" t="str">
            <v>9 - COMPETITIVE RATE ADJ</v>
          </cell>
        </row>
        <row r="100">
          <cell r="F100" t="str">
            <v>CFG</v>
          </cell>
          <cell r="G100" t="str">
            <v>Polk Power Partners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Q100">
            <v>0</v>
          </cell>
        </row>
        <row r="101">
          <cell r="F101" t="str">
            <v/>
          </cell>
        </row>
        <row r="102">
          <cell r="D102" t="str">
            <v>TOTAL COMP RATE ADJ:</v>
          </cell>
          <cell r="F102" t="str">
            <v/>
          </cell>
          <cell r="G102" t="str">
            <v>TOTAL COMP RATE ADJ: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</row>
        <row r="103">
          <cell r="D103" t="str">
            <v>SUBTOTAL TRANSPORTATION:</v>
          </cell>
          <cell r="F103" t="str">
            <v/>
          </cell>
          <cell r="G103" t="str">
            <v>SUBTOTAL TRANSPORTATION:</v>
          </cell>
          <cell r="U103">
            <v>73436</v>
          </cell>
          <cell r="V103">
            <v>73656</v>
          </cell>
          <cell r="W103">
            <v>74009</v>
          </cell>
          <cell r="X103">
            <v>74218</v>
          </cell>
          <cell r="Y103">
            <v>74031</v>
          </cell>
          <cell r="Z103">
            <v>74010</v>
          </cell>
          <cell r="AA103">
            <v>74099</v>
          </cell>
          <cell r="AB103">
            <v>74227</v>
          </cell>
          <cell r="AC103">
            <v>74262</v>
          </cell>
          <cell r="AD103">
            <v>74451</v>
          </cell>
          <cell r="AE103">
            <v>74859</v>
          </cell>
          <cell r="AF103">
            <v>75138</v>
          </cell>
          <cell r="AG103">
            <v>75516</v>
          </cell>
          <cell r="AH103">
            <v>75656</v>
          </cell>
          <cell r="AI103">
            <v>75956</v>
          </cell>
          <cell r="AJ103">
            <v>76101</v>
          </cell>
          <cell r="AK103">
            <v>76043</v>
          </cell>
          <cell r="AL103">
            <v>76102</v>
          </cell>
          <cell r="AM103">
            <v>75983</v>
          </cell>
          <cell r="AN103">
            <v>76113</v>
          </cell>
          <cell r="AO103">
            <v>76239</v>
          </cell>
          <cell r="AP103">
            <v>76252</v>
          </cell>
          <cell r="AQ103">
            <v>76500</v>
          </cell>
          <cell r="AR103">
            <v>76857</v>
          </cell>
          <cell r="AS103">
            <v>77062</v>
          </cell>
          <cell r="AT103">
            <v>77260</v>
          </cell>
          <cell r="AU103">
            <v>77581</v>
          </cell>
          <cell r="AV103">
            <v>77877</v>
          </cell>
          <cell r="AW103">
            <v>77744</v>
          </cell>
          <cell r="AX103">
            <v>77630</v>
          </cell>
          <cell r="AY103">
            <v>77818</v>
          </cell>
          <cell r="AZ103">
            <v>77974</v>
          </cell>
          <cell r="BA103">
            <v>78117</v>
          </cell>
          <cell r="BB103">
            <v>78094</v>
          </cell>
          <cell r="BC103">
            <v>78360</v>
          </cell>
          <cell r="BD103">
            <v>78643</v>
          </cell>
          <cell r="BE103">
            <v>79010</v>
          </cell>
          <cell r="BF103">
            <v>79105</v>
          </cell>
          <cell r="BG103">
            <v>79497</v>
          </cell>
          <cell r="BH103">
            <v>79682</v>
          </cell>
          <cell r="BI103">
            <v>79659</v>
          </cell>
          <cell r="BJ103">
            <v>79837</v>
          </cell>
          <cell r="BK103">
            <v>79836</v>
          </cell>
          <cell r="BL103">
            <v>80009</v>
          </cell>
          <cell r="BM103">
            <v>80218</v>
          </cell>
          <cell r="BN103">
            <v>80258</v>
          </cell>
          <cell r="BO103">
            <v>80785</v>
          </cell>
          <cell r="BP103">
            <v>81155</v>
          </cell>
          <cell r="BQ103">
            <v>81511</v>
          </cell>
          <cell r="BR103">
            <v>81671</v>
          </cell>
          <cell r="BS103">
            <v>81896</v>
          </cell>
          <cell r="BT103">
            <v>82601</v>
          </cell>
          <cell r="BU103">
            <v>82541</v>
          </cell>
          <cell r="BV103">
            <v>82805</v>
          </cell>
          <cell r="BW103">
            <v>83509</v>
          </cell>
          <cell r="BX103">
            <v>83116</v>
          </cell>
          <cell r="BY103">
            <v>83258</v>
          </cell>
          <cell r="BZ103">
            <v>83299</v>
          </cell>
          <cell r="CA103">
            <v>83758</v>
          </cell>
          <cell r="CB103">
            <v>84196</v>
          </cell>
          <cell r="CC103">
            <v>84448</v>
          </cell>
          <cell r="CD103">
            <v>84656</v>
          </cell>
          <cell r="CE103">
            <v>84946</v>
          </cell>
          <cell r="CF103">
            <v>85356</v>
          </cell>
          <cell r="CG103">
            <v>85420</v>
          </cell>
          <cell r="CH103">
            <v>85702</v>
          </cell>
          <cell r="CI103">
            <v>86187</v>
          </cell>
          <cell r="CJ103">
            <v>86337</v>
          </cell>
          <cell r="CK103">
            <v>86658</v>
          </cell>
          <cell r="CL103">
            <v>87141</v>
          </cell>
          <cell r="CM103">
            <v>87716</v>
          </cell>
          <cell r="CN103">
            <v>88027</v>
          </cell>
          <cell r="CO103">
            <v>88372</v>
          </cell>
          <cell r="CP103">
            <v>88594</v>
          </cell>
          <cell r="CQ103">
            <v>88951</v>
          </cell>
          <cell r="CR103">
            <v>89461</v>
          </cell>
          <cell r="CS103">
            <v>89565</v>
          </cell>
          <cell r="CT103">
            <v>89863</v>
          </cell>
          <cell r="CU103">
            <v>90057</v>
          </cell>
          <cell r="CV103">
            <v>90140</v>
          </cell>
          <cell r="CW103">
            <v>90089</v>
          </cell>
          <cell r="CX103">
            <v>90247</v>
          </cell>
          <cell r="CY103">
            <v>90790</v>
          </cell>
          <cell r="CZ103">
            <v>91190</v>
          </cell>
          <cell r="DA103">
            <v>91011</v>
          </cell>
          <cell r="DB103">
            <v>91195</v>
          </cell>
          <cell r="DC103">
            <v>91492</v>
          </cell>
          <cell r="DD103">
            <v>92056</v>
          </cell>
          <cell r="DE103">
            <v>92077</v>
          </cell>
          <cell r="DF103">
            <v>92343</v>
          </cell>
          <cell r="DG103">
            <v>92914</v>
          </cell>
          <cell r="DH103">
            <v>92820</v>
          </cell>
          <cell r="DI103">
            <v>93066</v>
          </cell>
          <cell r="DJ103">
            <v>93325</v>
          </cell>
          <cell r="DK103">
            <v>93884</v>
          </cell>
          <cell r="DL103">
            <v>94288</v>
          </cell>
          <cell r="DM103">
            <v>93867</v>
          </cell>
          <cell r="DN103">
            <v>94065</v>
          </cell>
          <cell r="DO103">
            <v>94387</v>
          </cell>
          <cell r="DP103">
            <v>94893</v>
          </cell>
          <cell r="DQ103">
            <v>94928</v>
          </cell>
          <cell r="DR103">
            <v>95211</v>
          </cell>
          <cell r="DS103">
            <v>95735</v>
          </cell>
          <cell r="DT103">
            <v>95748</v>
          </cell>
          <cell r="DU103">
            <v>96038</v>
          </cell>
          <cell r="DV103">
            <v>96370</v>
          </cell>
          <cell r="DW103">
            <v>96969</v>
          </cell>
          <cell r="DX103">
            <v>97363</v>
          </cell>
          <cell r="DY103">
            <v>96704</v>
          </cell>
          <cell r="DZ103">
            <v>96895</v>
          </cell>
          <cell r="EA103">
            <v>97233</v>
          </cell>
          <cell r="EB103">
            <v>97777</v>
          </cell>
          <cell r="EC103">
            <v>97798</v>
          </cell>
          <cell r="ED103">
            <v>98087</v>
          </cell>
          <cell r="EE103">
            <v>98623</v>
          </cell>
          <cell r="EF103">
            <v>98588</v>
          </cell>
          <cell r="EG103">
            <v>98868</v>
          </cell>
          <cell r="EH103">
            <v>99147</v>
          </cell>
          <cell r="EI103">
            <v>99756</v>
          </cell>
          <cell r="EJ103">
            <v>100184</v>
          </cell>
          <cell r="EK103">
            <v>99447</v>
          </cell>
          <cell r="EL103">
            <v>99654</v>
          </cell>
          <cell r="EM103">
            <v>99996</v>
          </cell>
          <cell r="EN103">
            <v>100567</v>
          </cell>
          <cell r="EO103">
            <v>100594</v>
          </cell>
          <cell r="EP103">
            <v>100899</v>
          </cell>
          <cell r="EQ103">
            <v>101479</v>
          </cell>
          <cell r="ER103">
            <v>101436</v>
          </cell>
          <cell r="ES103">
            <v>101728</v>
          </cell>
          <cell r="ET103">
            <v>102034</v>
          </cell>
          <cell r="EU103">
            <v>102668</v>
          </cell>
          <cell r="EV103">
            <v>103104</v>
          </cell>
          <cell r="EW103">
            <v>102219</v>
          </cell>
          <cell r="EX103">
            <v>102432</v>
          </cell>
          <cell r="EY103">
            <v>102790</v>
          </cell>
          <cell r="EZ103">
            <v>103364</v>
          </cell>
          <cell r="FA103">
            <v>103391</v>
          </cell>
          <cell r="FB103">
            <v>103712</v>
          </cell>
          <cell r="FC103">
            <v>104290</v>
          </cell>
          <cell r="FD103">
            <v>104269</v>
          </cell>
          <cell r="FE103">
            <v>104574</v>
          </cell>
          <cell r="FF103">
            <v>104898</v>
          </cell>
          <cell r="FG103">
            <v>105556</v>
          </cell>
          <cell r="FH103">
            <v>106002</v>
          </cell>
        </row>
        <row r="104">
          <cell r="D104" t="str">
            <v>10 - FLEXIBLE GAS SERVICE</v>
          </cell>
          <cell r="F104" t="str">
            <v/>
          </cell>
          <cell r="G104" t="str">
            <v>10 - FLEXIBLE GAS SERVICE</v>
          </cell>
        </row>
        <row r="105">
          <cell r="D105" t="str">
            <v>Peoples Gas System Callahan </v>
          </cell>
          <cell r="F105" t="str">
            <v>FPU</v>
          </cell>
          <cell r="G105" t="str">
            <v>Peoples Gas System Callahan </v>
          </cell>
          <cell r="CN105">
            <v>1</v>
          </cell>
          <cell r="CO105">
            <v>1</v>
          </cell>
          <cell r="CP105">
            <v>1</v>
          </cell>
          <cell r="CQ105">
            <v>1</v>
          </cell>
          <cell r="CR105">
            <v>1</v>
          </cell>
          <cell r="CS105">
            <v>1</v>
          </cell>
          <cell r="CT105">
            <v>1</v>
          </cell>
          <cell r="CU105">
            <v>1</v>
          </cell>
          <cell r="CV105">
            <v>1</v>
          </cell>
          <cell r="CW105">
            <v>1</v>
          </cell>
          <cell r="CX105">
            <v>1</v>
          </cell>
          <cell r="CY105">
            <v>1</v>
          </cell>
          <cell r="CZ105">
            <v>1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1</v>
          </cell>
          <cell r="DG105">
            <v>1</v>
          </cell>
          <cell r="DH105">
            <v>1</v>
          </cell>
          <cell r="DI105">
            <v>1</v>
          </cell>
          <cell r="DJ105">
            <v>1</v>
          </cell>
          <cell r="DK105">
            <v>1</v>
          </cell>
          <cell r="DL105">
            <v>1</v>
          </cell>
          <cell r="DM105">
            <v>1</v>
          </cell>
          <cell r="DN105">
            <v>1</v>
          </cell>
          <cell r="DO105">
            <v>1</v>
          </cell>
          <cell r="DP105">
            <v>1</v>
          </cell>
          <cell r="DQ105">
            <v>1</v>
          </cell>
          <cell r="DR105">
            <v>1</v>
          </cell>
          <cell r="DS105">
            <v>1</v>
          </cell>
          <cell r="DT105">
            <v>1</v>
          </cell>
          <cell r="DU105">
            <v>1</v>
          </cell>
          <cell r="DV105">
            <v>1</v>
          </cell>
          <cell r="DW105">
            <v>1</v>
          </cell>
          <cell r="DX105">
            <v>1</v>
          </cell>
          <cell r="DY105">
            <v>1</v>
          </cell>
          <cell r="DZ105">
            <v>1</v>
          </cell>
          <cell r="EA105">
            <v>1</v>
          </cell>
          <cell r="EB105">
            <v>1</v>
          </cell>
          <cell r="EC105">
            <v>1</v>
          </cell>
          <cell r="ED105">
            <v>1</v>
          </cell>
          <cell r="EE105">
            <v>1</v>
          </cell>
          <cell r="EF105">
            <v>1</v>
          </cell>
          <cell r="EG105">
            <v>1</v>
          </cell>
          <cell r="EH105">
            <v>1</v>
          </cell>
          <cell r="EI105">
            <v>1</v>
          </cell>
          <cell r="EJ105">
            <v>1</v>
          </cell>
          <cell r="EK105">
            <v>1</v>
          </cell>
          <cell r="EL105">
            <v>1</v>
          </cell>
          <cell r="EM105">
            <v>1</v>
          </cell>
          <cell r="EN105">
            <v>1</v>
          </cell>
          <cell r="EO105">
            <v>1</v>
          </cell>
          <cell r="EP105">
            <v>1</v>
          </cell>
          <cell r="EQ105">
            <v>1</v>
          </cell>
          <cell r="ER105">
            <v>1</v>
          </cell>
          <cell r="ES105">
            <v>1</v>
          </cell>
          <cell r="ET105">
            <v>1</v>
          </cell>
          <cell r="EU105">
            <v>1</v>
          </cell>
          <cell r="EV105">
            <v>1</v>
          </cell>
          <cell r="EW105">
            <v>1</v>
          </cell>
          <cell r="EX105">
            <v>1</v>
          </cell>
          <cell r="EY105">
            <v>1</v>
          </cell>
          <cell r="EZ105">
            <v>1</v>
          </cell>
          <cell r="FA105">
            <v>1</v>
          </cell>
          <cell r="FB105">
            <v>1</v>
          </cell>
          <cell r="FC105">
            <v>1</v>
          </cell>
          <cell r="FD105">
            <v>1</v>
          </cell>
          <cell r="FE105">
            <v>1</v>
          </cell>
          <cell r="FF105">
            <v>1</v>
          </cell>
          <cell r="FG105">
            <v>1</v>
          </cell>
          <cell r="FH105">
            <v>1</v>
          </cell>
        </row>
        <row r="106">
          <cell r="D106" t="str">
            <v>Georgia-Pacific Corp</v>
          </cell>
          <cell r="F106" t="str">
            <v>CFG</v>
          </cell>
          <cell r="G106" t="str">
            <v>Georgia-Pacific Corp</v>
          </cell>
          <cell r="U106">
            <v>1</v>
          </cell>
          <cell r="V106">
            <v>1</v>
          </cell>
          <cell r="W106">
            <v>1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>
            <v>1</v>
          </cell>
          <cell r="AD106">
            <v>1</v>
          </cell>
          <cell r="AE106">
            <v>1</v>
          </cell>
          <cell r="AF106">
            <v>1</v>
          </cell>
          <cell r="AG106">
            <v>1</v>
          </cell>
          <cell r="AH106">
            <v>1</v>
          </cell>
          <cell r="AI106">
            <v>1</v>
          </cell>
          <cell r="AJ106">
            <v>1</v>
          </cell>
          <cell r="AK106">
            <v>1</v>
          </cell>
          <cell r="AL106">
            <v>1</v>
          </cell>
          <cell r="AM106">
            <v>1</v>
          </cell>
          <cell r="AN106">
            <v>1</v>
          </cell>
          <cell r="AO106">
            <v>1</v>
          </cell>
          <cell r="AP106">
            <v>1</v>
          </cell>
          <cell r="AQ106">
            <v>1</v>
          </cell>
          <cell r="AR106">
            <v>1</v>
          </cell>
          <cell r="AS106">
            <v>1</v>
          </cell>
          <cell r="AT106">
            <v>1</v>
          </cell>
          <cell r="AU106">
            <v>1</v>
          </cell>
          <cell r="AV106">
            <v>1</v>
          </cell>
          <cell r="AW106">
            <v>1</v>
          </cell>
          <cell r="AX106">
            <v>1</v>
          </cell>
          <cell r="AY106">
            <v>1</v>
          </cell>
          <cell r="AZ106">
            <v>1</v>
          </cell>
          <cell r="BA106">
            <v>1</v>
          </cell>
          <cell r="BB106">
            <v>1</v>
          </cell>
          <cell r="BC106">
            <v>1</v>
          </cell>
          <cell r="BD106">
            <v>1</v>
          </cell>
          <cell r="BE106">
            <v>1</v>
          </cell>
          <cell r="BF106">
            <v>1</v>
          </cell>
          <cell r="BG106">
            <v>1</v>
          </cell>
          <cell r="BH106">
            <v>1</v>
          </cell>
          <cell r="BI106">
            <v>1</v>
          </cell>
          <cell r="BJ106">
            <v>1</v>
          </cell>
          <cell r="BK106">
            <v>1</v>
          </cell>
          <cell r="BL106">
            <v>1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</v>
          </cell>
          <cell r="BR106">
            <v>1</v>
          </cell>
          <cell r="BS106">
            <v>1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I106">
            <v>1</v>
          </cell>
          <cell r="CJ106">
            <v>1</v>
          </cell>
          <cell r="CK106">
            <v>1</v>
          </cell>
          <cell r="CL106">
            <v>1</v>
          </cell>
          <cell r="CM106">
            <v>1</v>
          </cell>
          <cell r="CN106">
            <v>1</v>
          </cell>
          <cell r="CO106">
            <v>1</v>
          </cell>
          <cell r="CP106">
            <v>1</v>
          </cell>
          <cell r="CQ106">
            <v>1</v>
          </cell>
          <cell r="CR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1</v>
          </cell>
          <cell r="CX106">
            <v>1</v>
          </cell>
          <cell r="CY106">
            <v>1</v>
          </cell>
          <cell r="CZ106">
            <v>1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1</v>
          </cell>
          <cell r="DG106">
            <v>1</v>
          </cell>
          <cell r="DH106">
            <v>1</v>
          </cell>
          <cell r="DI106">
            <v>1</v>
          </cell>
          <cell r="DJ106">
            <v>1</v>
          </cell>
          <cell r="DK106">
            <v>1</v>
          </cell>
          <cell r="DL106">
            <v>1</v>
          </cell>
          <cell r="DM106">
            <v>1</v>
          </cell>
          <cell r="DN106">
            <v>1</v>
          </cell>
          <cell r="DO106">
            <v>1</v>
          </cell>
          <cell r="DP106">
            <v>1</v>
          </cell>
          <cell r="DQ106">
            <v>1</v>
          </cell>
          <cell r="DR106">
            <v>1</v>
          </cell>
          <cell r="DS106">
            <v>1</v>
          </cell>
          <cell r="DT106">
            <v>1</v>
          </cell>
          <cell r="DU106">
            <v>1</v>
          </cell>
          <cell r="DV106">
            <v>1</v>
          </cell>
          <cell r="DW106">
            <v>1</v>
          </cell>
          <cell r="DX106">
            <v>1</v>
          </cell>
          <cell r="DY106">
            <v>1</v>
          </cell>
          <cell r="DZ106">
            <v>1</v>
          </cell>
          <cell r="EA106">
            <v>1</v>
          </cell>
          <cell r="EB106">
            <v>1</v>
          </cell>
          <cell r="EC106">
            <v>1</v>
          </cell>
          <cell r="ED106">
            <v>1</v>
          </cell>
          <cell r="EE106">
            <v>1</v>
          </cell>
          <cell r="EF106">
            <v>1</v>
          </cell>
          <cell r="EG106">
            <v>1</v>
          </cell>
          <cell r="EH106">
            <v>1</v>
          </cell>
          <cell r="EI106">
            <v>1</v>
          </cell>
          <cell r="EJ106">
            <v>1</v>
          </cell>
          <cell r="EK106">
            <v>1</v>
          </cell>
          <cell r="EL106">
            <v>1</v>
          </cell>
          <cell r="EM106">
            <v>1</v>
          </cell>
          <cell r="EN106">
            <v>1</v>
          </cell>
          <cell r="EO106">
            <v>1</v>
          </cell>
          <cell r="EP106">
            <v>1</v>
          </cell>
          <cell r="EQ106">
            <v>1</v>
          </cell>
          <cell r="ER106">
            <v>1</v>
          </cell>
          <cell r="ES106">
            <v>1</v>
          </cell>
          <cell r="ET106">
            <v>1</v>
          </cell>
          <cell r="EU106">
            <v>1</v>
          </cell>
          <cell r="EV106">
            <v>1</v>
          </cell>
          <cell r="EW106">
            <v>1</v>
          </cell>
          <cell r="EX106">
            <v>1</v>
          </cell>
          <cell r="EY106">
            <v>1</v>
          </cell>
          <cell r="EZ106">
            <v>1</v>
          </cell>
          <cell r="FA106">
            <v>1</v>
          </cell>
          <cell r="FB106">
            <v>1</v>
          </cell>
          <cell r="FC106">
            <v>1</v>
          </cell>
          <cell r="FD106">
            <v>1</v>
          </cell>
          <cell r="FE106">
            <v>1</v>
          </cell>
          <cell r="FF106">
            <v>1</v>
          </cell>
          <cell r="FG106">
            <v>1</v>
          </cell>
          <cell r="FH106">
            <v>1</v>
          </cell>
        </row>
        <row r="107">
          <cell r="D107" t="str">
            <v>People's Interconnect</v>
          </cell>
          <cell r="F107" t="str">
            <v>CFG</v>
          </cell>
          <cell r="G107" t="str">
            <v>People's Interconnect</v>
          </cell>
          <cell r="U107">
            <v>1</v>
          </cell>
          <cell r="V107">
            <v>1</v>
          </cell>
          <cell r="W107">
            <v>1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1</v>
          </cell>
          <cell r="AG107">
            <v>1</v>
          </cell>
          <cell r="AH107">
            <v>1</v>
          </cell>
          <cell r="AI107">
            <v>1</v>
          </cell>
          <cell r="AJ107">
            <v>1</v>
          </cell>
          <cell r="AK107">
            <v>1</v>
          </cell>
          <cell r="AL107">
            <v>1</v>
          </cell>
          <cell r="AM107">
            <v>1</v>
          </cell>
          <cell r="AN107">
            <v>1</v>
          </cell>
          <cell r="AO107">
            <v>1</v>
          </cell>
          <cell r="AP107">
            <v>1</v>
          </cell>
          <cell r="AQ107">
            <v>1</v>
          </cell>
          <cell r="AR107">
            <v>1</v>
          </cell>
          <cell r="AS107">
            <v>1</v>
          </cell>
          <cell r="AT107">
            <v>1</v>
          </cell>
          <cell r="AU107">
            <v>1</v>
          </cell>
          <cell r="AV107">
            <v>1</v>
          </cell>
          <cell r="AW107">
            <v>1</v>
          </cell>
          <cell r="AX107">
            <v>1</v>
          </cell>
          <cell r="AY107">
            <v>1</v>
          </cell>
          <cell r="AZ107">
            <v>1</v>
          </cell>
          <cell r="BA107">
            <v>1</v>
          </cell>
          <cell r="BB107">
            <v>1</v>
          </cell>
          <cell r="BC107">
            <v>1</v>
          </cell>
          <cell r="BD107">
            <v>1</v>
          </cell>
          <cell r="BE107">
            <v>1</v>
          </cell>
          <cell r="BF107">
            <v>1</v>
          </cell>
          <cell r="BG107">
            <v>1</v>
          </cell>
          <cell r="BH107">
            <v>1</v>
          </cell>
          <cell r="BI107">
            <v>1</v>
          </cell>
          <cell r="BJ107">
            <v>1</v>
          </cell>
          <cell r="BK107">
            <v>1</v>
          </cell>
          <cell r="BL107">
            <v>1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</v>
          </cell>
          <cell r="BR107">
            <v>1</v>
          </cell>
          <cell r="BS107">
            <v>1</v>
          </cell>
          <cell r="BT107">
            <v>1</v>
          </cell>
          <cell r="BU107">
            <v>1</v>
          </cell>
          <cell r="BV107">
            <v>1</v>
          </cell>
          <cell r="BW107">
            <v>1</v>
          </cell>
          <cell r="BX107">
            <v>1</v>
          </cell>
          <cell r="BY107">
            <v>1</v>
          </cell>
          <cell r="BZ107">
            <v>1</v>
          </cell>
          <cell r="CA107">
            <v>1</v>
          </cell>
          <cell r="CB107">
            <v>1</v>
          </cell>
          <cell r="CC107">
            <v>1</v>
          </cell>
          <cell r="CD107">
            <v>1</v>
          </cell>
          <cell r="CE107">
            <v>1</v>
          </cell>
          <cell r="CF107">
            <v>1</v>
          </cell>
          <cell r="CG107">
            <v>1</v>
          </cell>
          <cell r="CH107">
            <v>1</v>
          </cell>
          <cell r="CI107">
            <v>1</v>
          </cell>
          <cell r="CJ107">
            <v>1</v>
          </cell>
          <cell r="CK107">
            <v>1</v>
          </cell>
          <cell r="CL107">
            <v>1</v>
          </cell>
          <cell r="CM107">
            <v>1</v>
          </cell>
          <cell r="CN107">
            <v>1</v>
          </cell>
          <cell r="CO107">
            <v>1</v>
          </cell>
          <cell r="CP107">
            <v>1</v>
          </cell>
          <cell r="CQ107">
            <v>1</v>
          </cell>
          <cell r="CR107">
            <v>1</v>
          </cell>
          <cell r="CS107">
            <v>1</v>
          </cell>
          <cell r="CT107">
            <v>1</v>
          </cell>
          <cell r="CU107">
            <v>1</v>
          </cell>
          <cell r="CV107">
            <v>1</v>
          </cell>
          <cell r="CW107">
            <v>1</v>
          </cell>
          <cell r="CX107">
            <v>1</v>
          </cell>
          <cell r="CY107">
            <v>1</v>
          </cell>
          <cell r="CZ107">
            <v>1</v>
          </cell>
          <cell r="DA107">
            <v>1</v>
          </cell>
          <cell r="DB107">
            <v>1</v>
          </cell>
          <cell r="DC107">
            <v>1</v>
          </cell>
          <cell r="DD107">
            <v>1</v>
          </cell>
          <cell r="DE107">
            <v>1</v>
          </cell>
          <cell r="DF107">
            <v>1</v>
          </cell>
          <cell r="DG107">
            <v>1</v>
          </cell>
          <cell r="DH107">
            <v>1</v>
          </cell>
          <cell r="DI107">
            <v>1</v>
          </cell>
          <cell r="DJ107">
            <v>1</v>
          </cell>
          <cell r="DK107">
            <v>1</v>
          </cell>
          <cell r="DL107">
            <v>1</v>
          </cell>
          <cell r="DM107">
            <v>1</v>
          </cell>
          <cell r="DN107">
            <v>1</v>
          </cell>
          <cell r="DO107">
            <v>1</v>
          </cell>
          <cell r="DP107">
            <v>1</v>
          </cell>
          <cell r="DQ107">
            <v>1</v>
          </cell>
          <cell r="DR107">
            <v>1</v>
          </cell>
          <cell r="DS107">
            <v>1</v>
          </cell>
          <cell r="DT107">
            <v>1</v>
          </cell>
          <cell r="DU107">
            <v>1</v>
          </cell>
          <cell r="DV107">
            <v>1</v>
          </cell>
          <cell r="DW107">
            <v>1</v>
          </cell>
          <cell r="DX107">
            <v>1</v>
          </cell>
          <cell r="DY107">
            <v>1</v>
          </cell>
          <cell r="DZ107">
            <v>1</v>
          </cell>
          <cell r="EA107">
            <v>1</v>
          </cell>
          <cell r="EB107">
            <v>1</v>
          </cell>
          <cell r="EC107">
            <v>1</v>
          </cell>
          <cell r="ED107">
            <v>1</v>
          </cell>
          <cell r="EE107">
            <v>1</v>
          </cell>
          <cell r="EF107">
            <v>1</v>
          </cell>
          <cell r="EG107">
            <v>1</v>
          </cell>
          <cell r="EH107">
            <v>1</v>
          </cell>
          <cell r="EI107">
            <v>1</v>
          </cell>
          <cell r="EJ107">
            <v>1</v>
          </cell>
          <cell r="EK107">
            <v>1</v>
          </cell>
          <cell r="EL107">
            <v>1</v>
          </cell>
          <cell r="EM107">
            <v>1</v>
          </cell>
          <cell r="EN107">
            <v>1</v>
          </cell>
          <cell r="EO107">
            <v>1</v>
          </cell>
          <cell r="EP107">
            <v>1</v>
          </cell>
          <cell r="EQ107">
            <v>1</v>
          </cell>
          <cell r="ER107">
            <v>1</v>
          </cell>
          <cell r="ES107">
            <v>1</v>
          </cell>
          <cell r="ET107">
            <v>1</v>
          </cell>
          <cell r="EU107">
            <v>1</v>
          </cell>
          <cell r="EV107">
            <v>1</v>
          </cell>
          <cell r="EW107">
            <v>1</v>
          </cell>
          <cell r="EX107">
            <v>1</v>
          </cell>
          <cell r="EY107">
            <v>1</v>
          </cell>
          <cell r="EZ107">
            <v>1</v>
          </cell>
          <cell r="FA107">
            <v>1</v>
          </cell>
          <cell r="FB107">
            <v>1</v>
          </cell>
          <cell r="FC107">
            <v>1</v>
          </cell>
          <cell r="FD107">
            <v>1</v>
          </cell>
          <cell r="FE107">
            <v>1</v>
          </cell>
          <cell r="FF107">
            <v>1</v>
          </cell>
          <cell r="FG107">
            <v>1</v>
          </cell>
          <cell r="FH107">
            <v>1</v>
          </cell>
        </row>
        <row r="108">
          <cell r="D108" t="str">
            <v>TOTAL FLEXIBLE GAS SERVICE:</v>
          </cell>
          <cell r="F108" t="str">
            <v/>
          </cell>
          <cell r="G108" t="str">
            <v>TOTAL FLEXIBLE GAS SERVICE:</v>
          </cell>
          <cell r="U108">
            <v>2</v>
          </cell>
          <cell r="V108">
            <v>2</v>
          </cell>
          <cell r="W108">
            <v>2</v>
          </cell>
          <cell r="X108">
            <v>2</v>
          </cell>
          <cell r="Y108">
            <v>2</v>
          </cell>
          <cell r="Z108">
            <v>2</v>
          </cell>
          <cell r="AA108">
            <v>2</v>
          </cell>
          <cell r="AB108">
            <v>2</v>
          </cell>
          <cell r="AC108">
            <v>2</v>
          </cell>
          <cell r="AD108">
            <v>2</v>
          </cell>
          <cell r="AE108">
            <v>2</v>
          </cell>
          <cell r="AF108">
            <v>2</v>
          </cell>
          <cell r="AG108">
            <v>2</v>
          </cell>
          <cell r="AH108">
            <v>2</v>
          </cell>
          <cell r="AI108">
            <v>2</v>
          </cell>
          <cell r="AJ108">
            <v>2</v>
          </cell>
          <cell r="AK108">
            <v>2</v>
          </cell>
          <cell r="AL108">
            <v>2</v>
          </cell>
          <cell r="AM108">
            <v>2</v>
          </cell>
          <cell r="AN108">
            <v>2</v>
          </cell>
          <cell r="AO108">
            <v>2</v>
          </cell>
          <cell r="AP108">
            <v>2</v>
          </cell>
          <cell r="AQ108">
            <v>2</v>
          </cell>
          <cell r="AR108">
            <v>2</v>
          </cell>
          <cell r="AS108">
            <v>2</v>
          </cell>
          <cell r="AT108">
            <v>2</v>
          </cell>
          <cell r="AU108">
            <v>2</v>
          </cell>
          <cell r="AV108">
            <v>2</v>
          </cell>
          <cell r="AW108">
            <v>2</v>
          </cell>
          <cell r="AX108">
            <v>2</v>
          </cell>
          <cell r="AY108">
            <v>2</v>
          </cell>
          <cell r="AZ108">
            <v>2</v>
          </cell>
          <cell r="BA108">
            <v>2</v>
          </cell>
          <cell r="BB108">
            <v>2</v>
          </cell>
          <cell r="BC108">
            <v>2</v>
          </cell>
          <cell r="BD108">
            <v>2</v>
          </cell>
          <cell r="BE108">
            <v>2</v>
          </cell>
          <cell r="BF108">
            <v>2</v>
          </cell>
          <cell r="BG108">
            <v>2</v>
          </cell>
          <cell r="BH108">
            <v>2</v>
          </cell>
          <cell r="BI108">
            <v>2</v>
          </cell>
          <cell r="BJ108">
            <v>2</v>
          </cell>
          <cell r="BK108">
            <v>2</v>
          </cell>
          <cell r="BL108">
            <v>2</v>
          </cell>
          <cell r="BM108">
            <v>2</v>
          </cell>
          <cell r="BN108">
            <v>2</v>
          </cell>
          <cell r="BO108">
            <v>2</v>
          </cell>
          <cell r="BP108">
            <v>2</v>
          </cell>
          <cell r="BQ108">
            <v>2</v>
          </cell>
          <cell r="BR108">
            <v>2</v>
          </cell>
          <cell r="BS108">
            <v>2</v>
          </cell>
          <cell r="BT108">
            <v>2</v>
          </cell>
          <cell r="BU108">
            <v>2</v>
          </cell>
          <cell r="BV108">
            <v>2</v>
          </cell>
          <cell r="BW108">
            <v>2</v>
          </cell>
          <cell r="BX108">
            <v>2</v>
          </cell>
          <cell r="BY108">
            <v>2</v>
          </cell>
          <cell r="BZ108">
            <v>2</v>
          </cell>
          <cell r="CA108">
            <v>2</v>
          </cell>
          <cell r="CB108">
            <v>2</v>
          </cell>
          <cell r="CC108">
            <v>2</v>
          </cell>
          <cell r="CD108">
            <v>2</v>
          </cell>
          <cell r="CE108">
            <v>2</v>
          </cell>
          <cell r="CF108">
            <v>2</v>
          </cell>
          <cell r="CG108">
            <v>2</v>
          </cell>
          <cell r="CH108">
            <v>2</v>
          </cell>
          <cell r="CI108">
            <v>2</v>
          </cell>
          <cell r="CJ108">
            <v>2</v>
          </cell>
          <cell r="CK108">
            <v>2</v>
          </cell>
          <cell r="CL108">
            <v>2</v>
          </cell>
          <cell r="CM108">
            <v>2</v>
          </cell>
          <cell r="CN108">
            <v>3</v>
          </cell>
          <cell r="CO108">
            <v>3</v>
          </cell>
          <cell r="CP108">
            <v>3</v>
          </cell>
          <cell r="CQ108">
            <v>3</v>
          </cell>
          <cell r="CR108">
            <v>3</v>
          </cell>
          <cell r="CS108">
            <v>3</v>
          </cell>
          <cell r="CT108">
            <v>3</v>
          </cell>
          <cell r="CU108">
            <v>3</v>
          </cell>
          <cell r="CV108">
            <v>3</v>
          </cell>
          <cell r="CW108">
            <v>3</v>
          </cell>
          <cell r="CX108">
            <v>3</v>
          </cell>
          <cell r="CY108">
            <v>3</v>
          </cell>
          <cell r="CZ108">
            <v>3</v>
          </cell>
          <cell r="DA108">
            <v>3</v>
          </cell>
          <cell r="DB108">
            <v>3</v>
          </cell>
          <cell r="DC108">
            <v>3</v>
          </cell>
          <cell r="DD108">
            <v>3</v>
          </cell>
          <cell r="DE108">
            <v>3</v>
          </cell>
          <cell r="DF108">
            <v>3</v>
          </cell>
          <cell r="DG108">
            <v>3</v>
          </cell>
          <cell r="DH108">
            <v>3</v>
          </cell>
          <cell r="DI108">
            <v>3</v>
          </cell>
          <cell r="DJ108">
            <v>3</v>
          </cell>
          <cell r="DK108">
            <v>3</v>
          </cell>
          <cell r="DL108">
            <v>3</v>
          </cell>
          <cell r="DM108">
            <v>3</v>
          </cell>
          <cell r="DN108">
            <v>3</v>
          </cell>
          <cell r="DO108">
            <v>3</v>
          </cell>
          <cell r="DP108">
            <v>3</v>
          </cell>
          <cell r="DQ108">
            <v>3</v>
          </cell>
          <cell r="DR108">
            <v>3</v>
          </cell>
          <cell r="DS108">
            <v>3</v>
          </cell>
          <cell r="DT108">
            <v>3</v>
          </cell>
          <cell r="DU108">
            <v>3</v>
          </cell>
          <cell r="DV108">
            <v>3</v>
          </cell>
          <cell r="DW108">
            <v>3</v>
          </cell>
          <cell r="DX108">
            <v>3</v>
          </cell>
          <cell r="DY108">
            <v>3</v>
          </cell>
          <cell r="DZ108">
            <v>3</v>
          </cell>
          <cell r="EA108">
            <v>3</v>
          </cell>
          <cell r="EB108">
            <v>3</v>
          </cell>
          <cell r="EC108">
            <v>3</v>
          </cell>
          <cell r="ED108">
            <v>3</v>
          </cell>
          <cell r="EE108">
            <v>3</v>
          </cell>
          <cell r="EF108">
            <v>3</v>
          </cell>
          <cell r="EG108">
            <v>3</v>
          </cell>
          <cell r="EH108">
            <v>3</v>
          </cell>
          <cell r="EI108">
            <v>3</v>
          </cell>
          <cell r="EJ108">
            <v>3</v>
          </cell>
          <cell r="EK108">
            <v>3</v>
          </cell>
          <cell r="EL108">
            <v>3</v>
          </cell>
          <cell r="EM108">
            <v>3</v>
          </cell>
          <cell r="EN108">
            <v>3</v>
          </cell>
          <cell r="EO108">
            <v>3</v>
          </cell>
          <cell r="EP108">
            <v>3</v>
          </cell>
          <cell r="EQ108">
            <v>3</v>
          </cell>
          <cell r="ER108">
            <v>3</v>
          </cell>
          <cell r="ES108">
            <v>3</v>
          </cell>
          <cell r="ET108">
            <v>3</v>
          </cell>
          <cell r="EU108">
            <v>3</v>
          </cell>
          <cell r="EV108">
            <v>3</v>
          </cell>
          <cell r="EW108">
            <v>3</v>
          </cell>
          <cell r="EX108">
            <v>3</v>
          </cell>
          <cell r="EY108">
            <v>3</v>
          </cell>
          <cell r="EZ108">
            <v>3</v>
          </cell>
          <cell r="FA108">
            <v>3</v>
          </cell>
          <cell r="FB108">
            <v>3</v>
          </cell>
          <cell r="FC108">
            <v>3</v>
          </cell>
          <cell r="FD108">
            <v>3</v>
          </cell>
          <cell r="FE108">
            <v>3</v>
          </cell>
          <cell r="FF108">
            <v>3</v>
          </cell>
          <cell r="FG108">
            <v>3</v>
          </cell>
          <cell r="FH108">
            <v>3</v>
          </cell>
        </row>
        <row r="109">
          <cell r="D109" t="str">
            <v>11 - OFF SYSTEM SALES</v>
          </cell>
          <cell r="F109" t="str">
            <v/>
          </cell>
          <cell r="G109" t="str">
            <v>11 - OFF SYSTEM SALES</v>
          </cell>
        </row>
        <row r="110">
          <cell r="D110" t="str">
            <v>FGT</v>
          </cell>
          <cell r="F110" t="str">
            <v>FPU</v>
          </cell>
          <cell r="G110" t="str">
            <v>FGT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1</v>
          </cell>
          <cell r="BF110">
            <v>1</v>
          </cell>
          <cell r="BG110">
            <v>1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</row>
        <row r="111">
          <cell r="D111" t="str">
            <v>Polk Power Arc</v>
          </cell>
          <cell r="F111" t="str">
            <v>CFG</v>
          </cell>
          <cell r="G111" t="str">
            <v>Polk Power Arc</v>
          </cell>
          <cell r="U111">
            <v>1</v>
          </cell>
          <cell r="V111">
            <v>1</v>
          </cell>
          <cell r="W111">
            <v>1</v>
          </cell>
          <cell r="X111">
            <v>1</v>
          </cell>
          <cell r="Y111">
            <v>1</v>
          </cell>
          <cell r="Z111">
            <v>1</v>
          </cell>
          <cell r="AA111">
            <v>1</v>
          </cell>
          <cell r="AB111">
            <v>1</v>
          </cell>
          <cell r="AC111">
            <v>1</v>
          </cell>
          <cell r="AD111">
            <v>1</v>
          </cell>
          <cell r="AE111">
            <v>1</v>
          </cell>
          <cell r="AF111">
            <v>1</v>
          </cell>
          <cell r="AG111">
            <v>1</v>
          </cell>
          <cell r="AH111">
            <v>1</v>
          </cell>
          <cell r="AI111">
            <v>1</v>
          </cell>
          <cell r="AJ111">
            <v>1</v>
          </cell>
          <cell r="AK111">
            <v>1</v>
          </cell>
          <cell r="AL111">
            <v>1</v>
          </cell>
          <cell r="AM111">
            <v>1</v>
          </cell>
          <cell r="AN111">
            <v>1</v>
          </cell>
          <cell r="AO111">
            <v>1</v>
          </cell>
          <cell r="AP111">
            <v>1</v>
          </cell>
          <cell r="AQ111">
            <v>1</v>
          </cell>
          <cell r="AR111">
            <v>1</v>
          </cell>
          <cell r="AS111">
            <v>1</v>
          </cell>
          <cell r="AT111">
            <v>1</v>
          </cell>
          <cell r="AU111">
            <v>1</v>
          </cell>
          <cell r="AV111">
            <v>1</v>
          </cell>
          <cell r="AW111">
            <v>1</v>
          </cell>
          <cell r="AX111">
            <v>1</v>
          </cell>
          <cell r="AY111">
            <v>1</v>
          </cell>
          <cell r="AZ111">
            <v>1</v>
          </cell>
          <cell r="BA111">
            <v>1</v>
          </cell>
          <cell r="BB111">
            <v>1</v>
          </cell>
          <cell r="BC111">
            <v>1</v>
          </cell>
          <cell r="BD111">
            <v>1</v>
          </cell>
          <cell r="BE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J111">
            <v>1</v>
          </cell>
          <cell r="BK111">
            <v>1</v>
          </cell>
          <cell r="BL111">
            <v>1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</v>
          </cell>
          <cell r="BR111">
            <v>1</v>
          </cell>
          <cell r="BS111">
            <v>1</v>
          </cell>
          <cell r="BT111">
            <v>1</v>
          </cell>
          <cell r="BU111">
            <v>1</v>
          </cell>
          <cell r="BV111">
            <v>1</v>
          </cell>
          <cell r="BW111">
            <v>1</v>
          </cell>
          <cell r="BX111">
            <v>1</v>
          </cell>
          <cell r="BY111">
            <v>1</v>
          </cell>
          <cell r="BZ111">
            <v>1</v>
          </cell>
          <cell r="CA111">
            <v>1</v>
          </cell>
          <cell r="CB111">
            <v>1</v>
          </cell>
          <cell r="CC111">
            <v>1</v>
          </cell>
          <cell r="CD111">
            <v>1</v>
          </cell>
          <cell r="CE111">
            <v>1</v>
          </cell>
          <cell r="CF111">
            <v>1</v>
          </cell>
          <cell r="CG111">
            <v>1</v>
          </cell>
          <cell r="CH111">
            <v>1</v>
          </cell>
          <cell r="CI111">
            <v>1</v>
          </cell>
          <cell r="CJ111">
            <v>1</v>
          </cell>
          <cell r="CK111">
            <v>1</v>
          </cell>
          <cell r="CL111">
            <v>1</v>
          </cell>
          <cell r="CM111">
            <v>1</v>
          </cell>
          <cell r="CN111">
            <v>1</v>
          </cell>
          <cell r="CO111">
            <v>1</v>
          </cell>
          <cell r="CP111">
            <v>1</v>
          </cell>
          <cell r="CQ111">
            <v>1</v>
          </cell>
          <cell r="CR111">
            <v>1</v>
          </cell>
          <cell r="CS111">
            <v>1</v>
          </cell>
          <cell r="CT111">
            <v>1</v>
          </cell>
          <cell r="CU111">
            <v>1</v>
          </cell>
          <cell r="CV111">
            <v>1</v>
          </cell>
          <cell r="CW111">
            <v>1</v>
          </cell>
          <cell r="CX111">
            <v>1</v>
          </cell>
          <cell r="CY111">
            <v>1</v>
          </cell>
          <cell r="CZ111">
            <v>1</v>
          </cell>
          <cell r="DA111">
            <v>1</v>
          </cell>
          <cell r="DB111">
            <v>1</v>
          </cell>
          <cell r="DC111">
            <v>1</v>
          </cell>
          <cell r="DD111">
            <v>1</v>
          </cell>
          <cell r="DE111">
            <v>1</v>
          </cell>
          <cell r="DF111">
            <v>1</v>
          </cell>
          <cell r="DG111">
            <v>1</v>
          </cell>
          <cell r="DH111">
            <v>1</v>
          </cell>
          <cell r="DI111">
            <v>1</v>
          </cell>
          <cell r="DJ111">
            <v>1</v>
          </cell>
          <cell r="DK111">
            <v>1</v>
          </cell>
          <cell r="DL111">
            <v>1</v>
          </cell>
          <cell r="DM111">
            <v>1</v>
          </cell>
          <cell r="DN111">
            <v>1</v>
          </cell>
          <cell r="DO111">
            <v>1</v>
          </cell>
          <cell r="DP111">
            <v>1</v>
          </cell>
          <cell r="DQ111">
            <v>1</v>
          </cell>
          <cell r="DR111">
            <v>1</v>
          </cell>
          <cell r="DS111">
            <v>1</v>
          </cell>
          <cell r="DT111">
            <v>1</v>
          </cell>
          <cell r="DU111">
            <v>1</v>
          </cell>
          <cell r="DV111">
            <v>1</v>
          </cell>
          <cell r="DW111">
            <v>1</v>
          </cell>
          <cell r="DX111">
            <v>1</v>
          </cell>
          <cell r="DY111">
            <v>1</v>
          </cell>
          <cell r="DZ111">
            <v>1</v>
          </cell>
          <cell r="EA111">
            <v>1</v>
          </cell>
          <cell r="EB111">
            <v>1</v>
          </cell>
          <cell r="EC111">
            <v>1</v>
          </cell>
          <cell r="ED111">
            <v>1</v>
          </cell>
          <cell r="EE111">
            <v>1</v>
          </cell>
          <cell r="EF111">
            <v>1</v>
          </cell>
          <cell r="EG111">
            <v>1</v>
          </cell>
          <cell r="EH111">
            <v>1</v>
          </cell>
          <cell r="EI111">
            <v>1</v>
          </cell>
          <cell r="EJ111">
            <v>1</v>
          </cell>
          <cell r="EK111">
            <v>1</v>
          </cell>
          <cell r="EL111">
            <v>1</v>
          </cell>
          <cell r="EM111">
            <v>1</v>
          </cell>
          <cell r="EN111">
            <v>1</v>
          </cell>
          <cell r="EO111">
            <v>1</v>
          </cell>
          <cell r="EP111">
            <v>1</v>
          </cell>
          <cell r="EQ111">
            <v>1</v>
          </cell>
          <cell r="ER111">
            <v>1</v>
          </cell>
          <cell r="ES111">
            <v>1</v>
          </cell>
          <cell r="ET111">
            <v>1</v>
          </cell>
          <cell r="EU111">
            <v>1</v>
          </cell>
          <cell r="EV111">
            <v>1</v>
          </cell>
          <cell r="EW111">
            <v>1</v>
          </cell>
          <cell r="EX111">
            <v>1</v>
          </cell>
          <cell r="EY111">
            <v>1</v>
          </cell>
          <cell r="EZ111">
            <v>1</v>
          </cell>
          <cell r="FA111">
            <v>1</v>
          </cell>
          <cell r="FB111">
            <v>1</v>
          </cell>
          <cell r="FC111">
            <v>1</v>
          </cell>
          <cell r="FD111">
            <v>1</v>
          </cell>
          <cell r="FE111">
            <v>1</v>
          </cell>
          <cell r="FF111">
            <v>1</v>
          </cell>
          <cell r="FG111">
            <v>1</v>
          </cell>
          <cell r="FH111">
            <v>1</v>
          </cell>
        </row>
        <row r="112">
          <cell r="D112" t="str">
            <v>Cutrale</v>
          </cell>
          <cell r="F112" t="str">
            <v>CFG</v>
          </cell>
          <cell r="G112" t="str">
            <v>Cutrale</v>
          </cell>
          <cell r="U112">
            <v>1</v>
          </cell>
          <cell r="V112">
            <v>1</v>
          </cell>
          <cell r="W112">
            <v>1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>
            <v>1</v>
          </cell>
          <cell r="AD112">
            <v>1</v>
          </cell>
          <cell r="AE112">
            <v>1</v>
          </cell>
          <cell r="AF112">
            <v>1</v>
          </cell>
          <cell r="AG112">
            <v>1</v>
          </cell>
          <cell r="AH112">
            <v>1</v>
          </cell>
          <cell r="AI112">
            <v>1</v>
          </cell>
          <cell r="AJ112">
            <v>1</v>
          </cell>
          <cell r="AK112">
            <v>1</v>
          </cell>
          <cell r="AL112">
            <v>1</v>
          </cell>
          <cell r="AM112">
            <v>1</v>
          </cell>
          <cell r="AN112">
            <v>1</v>
          </cell>
          <cell r="AO112">
            <v>1</v>
          </cell>
          <cell r="AP112">
            <v>1</v>
          </cell>
          <cell r="AQ112">
            <v>1</v>
          </cell>
          <cell r="AR112">
            <v>1</v>
          </cell>
          <cell r="AS112">
            <v>1</v>
          </cell>
          <cell r="AT112">
            <v>1</v>
          </cell>
          <cell r="AU112">
            <v>1</v>
          </cell>
          <cell r="AV112">
            <v>1</v>
          </cell>
          <cell r="AW112">
            <v>1</v>
          </cell>
          <cell r="AX112">
            <v>1</v>
          </cell>
          <cell r="AY112">
            <v>1</v>
          </cell>
          <cell r="AZ112">
            <v>1</v>
          </cell>
          <cell r="BA112">
            <v>1</v>
          </cell>
          <cell r="BB112">
            <v>1</v>
          </cell>
          <cell r="BC112">
            <v>1</v>
          </cell>
          <cell r="BD112">
            <v>1</v>
          </cell>
          <cell r="BE112">
            <v>1</v>
          </cell>
          <cell r="BF112">
            <v>1</v>
          </cell>
          <cell r="BG112">
            <v>1</v>
          </cell>
          <cell r="BH112">
            <v>1</v>
          </cell>
          <cell r="BI112">
            <v>1</v>
          </cell>
          <cell r="BJ112">
            <v>1</v>
          </cell>
          <cell r="BK112">
            <v>1</v>
          </cell>
          <cell r="BL112">
            <v>1</v>
          </cell>
          <cell r="BM112">
            <v>1</v>
          </cell>
          <cell r="BN112">
            <v>1</v>
          </cell>
          <cell r="BO112">
            <v>1</v>
          </cell>
          <cell r="BP112">
            <v>1</v>
          </cell>
          <cell r="BQ112">
            <v>1</v>
          </cell>
          <cell r="BR112">
            <v>1</v>
          </cell>
          <cell r="BS112">
            <v>1</v>
          </cell>
          <cell r="BT112">
            <v>1</v>
          </cell>
          <cell r="BU112">
            <v>1</v>
          </cell>
          <cell r="BV112">
            <v>1</v>
          </cell>
          <cell r="BW112">
            <v>1</v>
          </cell>
          <cell r="BX112">
            <v>1</v>
          </cell>
          <cell r="BY112">
            <v>1</v>
          </cell>
          <cell r="BZ112">
            <v>1</v>
          </cell>
          <cell r="CA112">
            <v>1</v>
          </cell>
          <cell r="CB112">
            <v>1</v>
          </cell>
          <cell r="CC112">
            <v>1</v>
          </cell>
          <cell r="CD112">
            <v>1</v>
          </cell>
          <cell r="CE112">
            <v>1</v>
          </cell>
          <cell r="CF112">
            <v>1</v>
          </cell>
          <cell r="CG112">
            <v>1</v>
          </cell>
          <cell r="CH112">
            <v>1</v>
          </cell>
          <cell r="CI112">
            <v>1</v>
          </cell>
          <cell r="CJ112">
            <v>1</v>
          </cell>
          <cell r="CK112">
            <v>1</v>
          </cell>
          <cell r="CL112">
            <v>1</v>
          </cell>
          <cell r="CM112">
            <v>1</v>
          </cell>
          <cell r="CN112">
            <v>1</v>
          </cell>
          <cell r="CO112">
            <v>1</v>
          </cell>
          <cell r="CP112">
            <v>1</v>
          </cell>
          <cell r="CQ112">
            <v>1</v>
          </cell>
          <cell r="CR112">
            <v>1</v>
          </cell>
          <cell r="CS112">
            <v>1</v>
          </cell>
          <cell r="CT112">
            <v>1</v>
          </cell>
          <cell r="CU112">
            <v>1</v>
          </cell>
          <cell r="CV112">
            <v>1</v>
          </cell>
          <cell r="CW112">
            <v>1</v>
          </cell>
          <cell r="CX112">
            <v>1</v>
          </cell>
          <cell r="CY112">
            <v>1</v>
          </cell>
          <cell r="CZ112">
            <v>1</v>
          </cell>
          <cell r="DA112">
            <v>1</v>
          </cell>
          <cell r="DB112">
            <v>1</v>
          </cell>
          <cell r="DC112">
            <v>1</v>
          </cell>
          <cell r="DD112">
            <v>1</v>
          </cell>
          <cell r="DE112">
            <v>1</v>
          </cell>
          <cell r="DF112">
            <v>1</v>
          </cell>
          <cell r="DG112">
            <v>1</v>
          </cell>
          <cell r="DH112">
            <v>1</v>
          </cell>
          <cell r="DI112">
            <v>1</v>
          </cell>
          <cell r="DJ112">
            <v>1</v>
          </cell>
          <cell r="DK112">
            <v>1</v>
          </cell>
          <cell r="DL112">
            <v>1</v>
          </cell>
          <cell r="DM112">
            <v>1</v>
          </cell>
          <cell r="DN112">
            <v>1</v>
          </cell>
          <cell r="DO112">
            <v>1</v>
          </cell>
          <cell r="DP112">
            <v>1</v>
          </cell>
          <cell r="DQ112">
            <v>1</v>
          </cell>
          <cell r="DR112">
            <v>1</v>
          </cell>
          <cell r="DS112">
            <v>1</v>
          </cell>
          <cell r="DT112">
            <v>1</v>
          </cell>
          <cell r="DU112">
            <v>1</v>
          </cell>
          <cell r="DV112">
            <v>1</v>
          </cell>
          <cell r="DW112">
            <v>1</v>
          </cell>
          <cell r="DX112">
            <v>1</v>
          </cell>
          <cell r="DY112">
            <v>1</v>
          </cell>
          <cell r="DZ112">
            <v>1</v>
          </cell>
          <cell r="EA112">
            <v>1</v>
          </cell>
          <cell r="EB112">
            <v>1</v>
          </cell>
          <cell r="EC112">
            <v>1</v>
          </cell>
          <cell r="ED112">
            <v>1</v>
          </cell>
          <cell r="EE112">
            <v>1</v>
          </cell>
          <cell r="EF112">
            <v>1</v>
          </cell>
          <cell r="EG112">
            <v>1</v>
          </cell>
          <cell r="EH112">
            <v>1</v>
          </cell>
          <cell r="EI112">
            <v>1</v>
          </cell>
          <cell r="EJ112">
            <v>1</v>
          </cell>
          <cell r="EK112">
            <v>1</v>
          </cell>
          <cell r="EL112">
            <v>1</v>
          </cell>
          <cell r="EM112">
            <v>1</v>
          </cell>
          <cell r="EN112">
            <v>1</v>
          </cell>
          <cell r="EO112">
            <v>1</v>
          </cell>
          <cell r="EP112">
            <v>1</v>
          </cell>
          <cell r="EQ112">
            <v>1</v>
          </cell>
          <cell r="ER112">
            <v>1</v>
          </cell>
          <cell r="ES112">
            <v>1</v>
          </cell>
          <cell r="ET112">
            <v>1</v>
          </cell>
          <cell r="EU112">
            <v>1</v>
          </cell>
          <cell r="EV112">
            <v>1</v>
          </cell>
          <cell r="EW112">
            <v>1</v>
          </cell>
          <cell r="EX112">
            <v>1</v>
          </cell>
          <cell r="EY112">
            <v>1</v>
          </cell>
          <cell r="EZ112">
            <v>1</v>
          </cell>
          <cell r="FA112">
            <v>1</v>
          </cell>
          <cell r="FB112">
            <v>1</v>
          </cell>
          <cell r="FC112">
            <v>1</v>
          </cell>
          <cell r="FD112">
            <v>1</v>
          </cell>
          <cell r="FE112">
            <v>1</v>
          </cell>
          <cell r="FF112">
            <v>1</v>
          </cell>
          <cell r="FG112">
            <v>1</v>
          </cell>
          <cell r="FH112">
            <v>1</v>
          </cell>
        </row>
        <row r="113">
          <cell r="D113" t="str">
            <v>TOTAL OFF SYSTEM:</v>
          </cell>
          <cell r="F113" t="str">
            <v/>
          </cell>
          <cell r="G113" t="str">
            <v>TOTAL OFF SYSTEM:</v>
          </cell>
          <cell r="U113">
            <v>2</v>
          </cell>
          <cell r="V113">
            <v>2</v>
          </cell>
          <cell r="W113">
            <v>2</v>
          </cell>
          <cell r="X113">
            <v>2</v>
          </cell>
          <cell r="Y113">
            <v>2</v>
          </cell>
          <cell r="Z113">
            <v>2</v>
          </cell>
          <cell r="AA113">
            <v>2</v>
          </cell>
          <cell r="AB113">
            <v>2</v>
          </cell>
          <cell r="AC113">
            <v>2</v>
          </cell>
          <cell r="AD113">
            <v>2</v>
          </cell>
          <cell r="AE113">
            <v>2</v>
          </cell>
          <cell r="AF113">
            <v>2</v>
          </cell>
          <cell r="AG113">
            <v>2</v>
          </cell>
          <cell r="AH113">
            <v>2</v>
          </cell>
          <cell r="AI113">
            <v>2</v>
          </cell>
          <cell r="AJ113">
            <v>2</v>
          </cell>
          <cell r="AK113">
            <v>2</v>
          </cell>
          <cell r="AL113">
            <v>2</v>
          </cell>
          <cell r="AM113">
            <v>2</v>
          </cell>
          <cell r="AN113">
            <v>2</v>
          </cell>
          <cell r="AO113">
            <v>2</v>
          </cell>
          <cell r="AP113">
            <v>2</v>
          </cell>
          <cell r="AQ113">
            <v>2</v>
          </cell>
          <cell r="AR113">
            <v>2</v>
          </cell>
          <cell r="AS113">
            <v>2</v>
          </cell>
          <cell r="AT113">
            <v>2</v>
          </cell>
          <cell r="AU113">
            <v>2</v>
          </cell>
          <cell r="AV113">
            <v>2</v>
          </cell>
          <cell r="AW113">
            <v>2</v>
          </cell>
          <cell r="AX113">
            <v>2</v>
          </cell>
          <cell r="AY113">
            <v>2</v>
          </cell>
          <cell r="AZ113">
            <v>2</v>
          </cell>
          <cell r="BA113">
            <v>2</v>
          </cell>
          <cell r="BB113">
            <v>2</v>
          </cell>
          <cell r="BC113">
            <v>2</v>
          </cell>
          <cell r="BD113">
            <v>2</v>
          </cell>
          <cell r="BE113">
            <v>3</v>
          </cell>
          <cell r="BF113">
            <v>3</v>
          </cell>
          <cell r="BG113">
            <v>3</v>
          </cell>
          <cell r="BH113">
            <v>2</v>
          </cell>
          <cell r="BI113">
            <v>2</v>
          </cell>
          <cell r="BJ113">
            <v>2</v>
          </cell>
          <cell r="BK113">
            <v>2</v>
          </cell>
          <cell r="BL113">
            <v>2</v>
          </cell>
          <cell r="BM113">
            <v>2</v>
          </cell>
          <cell r="BN113">
            <v>2</v>
          </cell>
          <cell r="BO113">
            <v>2</v>
          </cell>
          <cell r="BP113">
            <v>2</v>
          </cell>
          <cell r="BQ113">
            <v>2</v>
          </cell>
          <cell r="BR113">
            <v>2</v>
          </cell>
          <cell r="BS113">
            <v>2</v>
          </cell>
          <cell r="BT113">
            <v>2</v>
          </cell>
          <cell r="BU113">
            <v>2</v>
          </cell>
          <cell r="BV113">
            <v>2</v>
          </cell>
          <cell r="BW113">
            <v>2</v>
          </cell>
          <cell r="BX113">
            <v>2</v>
          </cell>
          <cell r="BY113">
            <v>2</v>
          </cell>
          <cell r="BZ113">
            <v>2</v>
          </cell>
          <cell r="CA113">
            <v>2</v>
          </cell>
          <cell r="CB113">
            <v>2</v>
          </cell>
          <cell r="CC113">
            <v>2</v>
          </cell>
          <cell r="CD113">
            <v>2</v>
          </cell>
          <cell r="CE113">
            <v>2</v>
          </cell>
          <cell r="CF113">
            <v>2</v>
          </cell>
          <cell r="CG113">
            <v>2</v>
          </cell>
          <cell r="CH113">
            <v>2</v>
          </cell>
          <cell r="CI113">
            <v>2</v>
          </cell>
          <cell r="CJ113">
            <v>2</v>
          </cell>
          <cell r="CK113">
            <v>2</v>
          </cell>
          <cell r="CL113">
            <v>2</v>
          </cell>
          <cell r="CM113">
            <v>2</v>
          </cell>
          <cell r="CN113">
            <v>2</v>
          </cell>
          <cell r="CO113">
            <v>2</v>
          </cell>
          <cell r="CP113">
            <v>2</v>
          </cell>
          <cell r="CQ113">
            <v>2</v>
          </cell>
          <cell r="CR113">
            <v>2</v>
          </cell>
          <cell r="CS113">
            <v>2</v>
          </cell>
          <cell r="CT113">
            <v>2</v>
          </cell>
          <cell r="CU113">
            <v>2</v>
          </cell>
          <cell r="CV113">
            <v>2</v>
          </cell>
          <cell r="CW113">
            <v>2</v>
          </cell>
          <cell r="CX113">
            <v>2</v>
          </cell>
          <cell r="CY113">
            <v>2</v>
          </cell>
          <cell r="CZ113">
            <v>2</v>
          </cell>
          <cell r="DA113">
            <v>2</v>
          </cell>
          <cell r="DB113">
            <v>2</v>
          </cell>
          <cell r="DC113">
            <v>2</v>
          </cell>
          <cell r="DD113">
            <v>2</v>
          </cell>
          <cell r="DE113">
            <v>2</v>
          </cell>
          <cell r="DF113">
            <v>2</v>
          </cell>
          <cell r="DG113">
            <v>2</v>
          </cell>
          <cell r="DH113">
            <v>2</v>
          </cell>
          <cell r="DI113">
            <v>2</v>
          </cell>
          <cell r="DJ113">
            <v>2</v>
          </cell>
          <cell r="DK113">
            <v>2</v>
          </cell>
          <cell r="DL113">
            <v>2</v>
          </cell>
          <cell r="DM113">
            <v>2</v>
          </cell>
          <cell r="DN113">
            <v>2</v>
          </cell>
          <cell r="DO113">
            <v>2</v>
          </cell>
          <cell r="DP113">
            <v>2</v>
          </cell>
          <cell r="DQ113">
            <v>2</v>
          </cell>
          <cell r="DR113">
            <v>2</v>
          </cell>
          <cell r="DS113">
            <v>2</v>
          </cell>
          <cell r="DT113">
            <v>2</v>
          </cell>
          <cell r="DU113">
            <v>2</v>
          </cell>
          <cell r="DV113">
            <v>2</v>
          </cell>
          <cell r="DW113">
            <v>2</v>
          </cell>
          <cell r="DX113">
            <v>2</v>
          </cell>
          <cell r="DY113">
            <v>2</v>
          </cell>
          <cell r="DZ113">
            <v>2</v>
          </cell>
          <cell r="EA113">
            <v>2</v>
          </cell>
          <cell r="EB113">
            <v>2</v>
          </cell>
          <cell r="EC113">
            <v>2</v>
          </cell>
          <cell r="ED113">
            <v>2</v>
          </cell>
          <cell r="EE113">
            <v>2</v>
          </cell>
          <cell r="EF113">
            <v>2</v>
          </cell>
          <cell r="EG113">
            <v>2</v>
          </cell>
          <cell r="EH113">
            <v>2</v>
          </cell>
          <cell r="EI113">
            <v>2</v>
          </cell>
          <cell r="EJ113">
            <v>2</v>
          </cell>
          <cell r="EK113">
            <v>2</v>
          </cell>
          <cell r="EL113">
            <v>2</v>
          </cell>
          <cell r="EM113">
            <v>2</v>
          </cell>
          <cell r="EN113">
            <v>2</v>
          </cell>
          <cell r="EO113">
            <v>2</v>
          </cell>
          <cell r="EP113">
            <v>2</v>
          </cell>
          <cell r="EQ113">
            <v>2</v>
          </cell>
          <cell r="ER113">
            <v>2</v>
          </cell>
          <cell r="ES113">
            <v>2</v>
          </cell>
          <cell r="ET113">
            <v>2</v>
          </cell>
          <cell r="EU113">
            <v>2</v>
          </cell>
          <cell r="EV113">
            <v>2</v>
          </cell>
          <cell r="EW113">
            <v>2</v>
          </cell>
          <cell r="EX113">
            <v>2</v>
          </cell>
          <cell r="EY113">
            <v>2</v>
          </cell>
          <cell r="EZ113">
            <v>2</v>
          </cell>
          <cell r="FA113">
            <v>2</v>
          </cell>
          <cell r="FB113">
            <v>2</v>
          </cell>
          <cell r="FC113">
            <v>2</v>
          </cell>
          <cell r="FD113">
            <v>2</v>
          </cell>
          <cell r="FE113">
            <v>2</v>
          </cell>
          <cell r="FF113">
            <v>2</v>
          </cell>
          <cell r="FG113">
            <v>2</v>
          </cell>
          <cell r="FH113">
            <v>2</v>
          </cell>
        </row>
        <row r="114">
          <cell r="D114" t="str">
            <v>SUBTOTAL OTHER:</v>
          </cell>
          <cell r="F114" t="str">
            <v/>
          </cell>
          <cell r="G114" t="str">
            <v>SUBTOTAL OTHER:</v>
          </cell>
          <cell r="U114">
            <v>4</v>
          </cell>
          <cell r="V114">
            <v>4</v>
          </cell>
          <cell r="W114">
            <v>4</v>
          </cell>
          <cell r="X114">
            <v>4</v>
          </cell>
          <cell r="Y114">
            <v>4</v>
          </cell>
          <cell r="Z114">
            <v>4</v>
          </cell>
          <cell r="AA114">
            <v>4</v>
          </cell>
          <cell r="AB114">
            <v>4</v>
          </cell>
          <cell r="AC114">
            <v>4</v>
          </cell>
          <cell r="AD114">
            <v>4</v>
          </cell>
          <cell r="AE114">
            <v>4</v>
          </cell>
          <cell r="AF114">
            <v>4</v>
          </cell>
          <cell r="AG114">
            <v>4</v>
          </cell>
          <cell r="AH114">
            <v>4</v>
          </cell>
          <cell r="AI114">
            <v>4</v>
          </cell>
          <cell r="AJ114">
            <v>4</v>
          </cell>
          <cell r="AK114">
            <v>4</v>
          </cell>
          <cell r="AL114">
            <v>4</v>
          </cell>
          <cell r="AM114">
            <v>4</v>
          </cell>
          <cell r="AN114">
            <v>4</v>
          </cell>
          <cell r="AO114">
            <v>4</v>
          </cell>
          <cell r="AP114">
            <v>4</v>
          </cell>
          <cell r="AQ114">
            <v>4</v>
          </cell>
          <cell r="AR114">
            <v>4</v>
          </cell>
          <cell r="AS114">
            <v>4</v>
          </cell>
          <cell r="AT114">
            <v>4</v>
          </cell>
          <cell r="AU114">
            <v>4</v>
          </cell>
          <cell r="AV114">
            <v>4</v>
          </cell>
          <cell r="AW114">
            <v>4</v>
          </cell>
          <cell r="AX114">
            <v>4</v>
          </cell>
          <cell r="AY114">
            <v>4</v>
          </cell>
          <cell r="AZ114">
            <v>4</v>
          </cell>
          <cell r="BA114">
            <v>4</v>
          </cell>
          <cell r="BB114">
            <v>4</v>
          </cell>
          <cell r="BC114">
            <v>4</v>
          </cell>
          <cell r="BD114">
            <v>4</v>
          </cell>
          <cell r="BE114">
            <v>5</v>
          </cell>
          <cell r="BF114">
            <v>5</v>
          </cell>
          <cell r="BG114">
            <v>5</v>
          </cell>
          <cell r="BH114">
            <v>4</v>
          </cell>
          <cell r="BI114">
            <v>4</v>
          </cell>
          <cell r="BJ114">
            <v>4</v>
          </cell>
          <cell r="BK114">
            <v>4</v>
          </cell>
          <cell r="BL114">
            <v>4</v>
          </cell>
          <cell r="BM114">
            <v>4</v>
          </cell>
          <cell r="BN114">
            <v>4</v>
          </cell>
          <cell r="BO114">
            <v>4</v>
          </cell>
          <cell r="BP114">
            <v>4</v>
          </cell>
          <cell r="BQ114">
            <v>4</v>
          </cell>
          <cell r="BR114">
            <v>4</v>
          </cell>
          <cell r="BS114">
            <v>4</v>
          </cell>
          <cell r="BT114">
            <v>4</v>
          </cell>
          <cell r="BU114">
            <v>4</v>
          </cell>
          <cell r="BV114">
            <v>4</v>
          </cell>
          <cell r="BW114">
            <v>4</v>
          </cell>
          <cell r="BX114">
            <v>4</v>
          </cell>
          <cell r="BY114">
            <v>4</v>
          </cell>
          <cell r="BZ114">
            <v>4</v>
          </cell>
          <cell r="CA114">
            <v>4</v>
          </cell>
          <cell r="CB114">
            <v>4</v>
          </cell>
          <cell r="CC114">
            <v>4</v>
          </cell>
          <cell r="CD114">
            <v>4</v>
          </cell>
          <cell r="CE114">
            <v>4</v>
          </cell>
          <cell r="CF114">
            <v>4</v>
          </cell>
          <cell r="CG114">
            <v>4</v>
          </cell>
          <cell r="CH114">
            <v>4</v>
          </cell>
          <cell r="CI114">
            <v>4</v>
          </cell>
          <cell r="CJ114">
            <v>4</v>
          </cell>
          <cell r="CK114">
            <v>4</v>
          </cell>
          <cell r="CL114">
            <v>4</v>
          </cell>
          <cell r="CM114">
            <v>4</v>
          </cell>
          <cell r="CN114">
            <v>5</v>
          </cell>
          <cell r="CO114">
            <v>5</v>
          </cell>
          <cell r="CP114">
            <v>5</v>
          </cell>
          <cell r="CQ114">
            <v>5</v>
          </cell>
          <cell r="CR114">
            <v>5</v>
          </cell>
          <cell r="CS114">
            <v>5</v>
          </cell>
          <cell r="CT114">
            <v>5</v>
          </cell>
          <cell r="CU114">
            <v>5</v>
          </cell>
          <cell r="CV114">
            <v>5</v>
          </cell>
          <cell r="CW114">
            <v>5</v>
          </cell>
          <cell r="CX114">
            <v>5</v>
          </cell>
          <cell r="CY114">
            <v>5</v>
          </cell>
          <cell r="CZ114">
            <v>5</v>
          </cell>
          <cell r="DA114">
            <v>5</v>
          </cell>
          <cell r="DB114">
            <v>5</v>
          </cell>
          <cell r="DC114">
            <v>5</v>
          </cell>
          <cell r="DD114">
            <v>5</v>
          </cell>
          <cell r="DE114">
            <v>5</v>
          </cell>
          <cell r="DF114">
            <v>5</v>
          </cell>
          <cell r="DG114">
            <v>5</v>
          </cell>
          <cell r="DH114">
            <v>5</v>
          </cell>
          <cell r="DI114">
            <v>5</v>
          </cell>
          <cell r="DJ114">
            <v>5</v>
          </cell>
          <cell r="DK114">
            <v>5</v>
          </cell>
          <cell r="DL114">
            <v>5</v>
          </cell>
          <cell r="DM114">
            <v>5</v>
          </cell>
          <cell r="DN114">
            <v>5</v>
          </cell>
          <cell r="DO114">
            <v>5</v>
          </cell>
          <cell r="DP114">
            <v>5</v>
          </cell>
          <cell r="DQ114">
            <v>5</v>
          </cell>
          <cell r="DR114">
            <v>5</v>
          </cell>
          <cell r="DS114">
            <v>5</v>
          </cell>
          <cell r="DT114">
            <v>5</v>
          </cell>
          <cell r="DU114">
            <v>5</v>
          </cell>
          <cell r="DV114">
            <v>5</v>
          </cell>
          <cell r="DW114">
            <v>5</v>
          </cell>
          <cell r="DX114">
            <v>5</v>
          </cell>
          <cell r="DY114">
            <v>5</v>
          </cell>
          <cell r="DZ114">
            <v>5</v>
          </cell>
          <cell r="EA114">
            <v>5</v>
          </cell>
          <cell r="EB114">
            <v>5</v>
          </cell>
          <cell r="EC114">
            <v>5</v>
          </cell>
          <cell r="ED114">
            <v>5</v>
          </cell>
          <cell r="EE114">
            <v>5</v>
          </cell>
          <cell r="EF114">
            <v>5</v>
          </cell>
          <cell r="EG114">
            <v>5</v>
          </cell>
          <cell r="EH114">
            <v>5</v>
          </cell>
          <cell r="EI114">
            <v>5</v>
          </cell>
          <cell r="EJ114">
            <v>5</v>
          </cell>
          <cell r="EK114">
            <v>5</v>
          </cell>
          <cell r="EL114">
            <v>5</v>
          </cell>
          <cell r="EM114">
            <v>5</v>
          </cell>
          <cell r="EN114">
            <v>5</v>
          </cell>
          <cell r="EO114">
            <v>5</v>
          </cell>
          <cell r="EP114">
            <v>5</v>
          </cell>
          <cell r="EQ114">
            <v>5</v>
          </cell>
          <cell r="ER114">
            <v>5</v>
          </cell>
          <cell r="ES114">
            <v>5</v>
          </cell>
          <cell r="ET114">
            <v>5</v>
          </cell>
          <cell r="EU114">
            <v>5</v>
          </cell>
          <cell r="EV114">
            <v>5</v>
          </cell>
          <cell r="EW114">
            <v>5</v>
          </cell>
          <cell r="EX114">
            <v>5</v>
          </cell>
          <cell r="EY114">
            <v>5</v>
          </cell>
          <cell r="EZ114">
            <v>5</v>
          </cell>
          <cell r="FA114">
            <v>5</v>
          </cell>
          <cell r="FB114">
            <v>5</v>
          </cell>
          <cell r="FC114">
            <v>5</v>
          </cell>
          <cell r="FD114">
            <v>5</v>
          </cell>
          <cell r="FE114">
            <v>5</v>
          </cell>
          <cell r="FF114">
            <v>5</v>
          </cell>
          <cell r="FG114">
            <v>5</v>
          </cell>
          <cell r="FH114">
            <v>5</v>
          </cell>
        </row>
        <row r="115">
          <cell r="F115" t="str">
            <v/>
          </cell>
        </row>
        <row r="116">
          <cell r="D116" t="str">
            <v>12 - Transportation Admin Charge - AccountsTransportation Admin Charge</v>
          </cell>
          <cell r="F116" t="str">
            <v/>
          </cell>
          <cell r="G116" t="str">
            <v>12 - Transportation Admin Charge - Accounts</v>
          </cell>
        </row>
        <row r="117">
          <cell r="D117" t="str">
            <v>FPU - GSTS - 1Transportation Admin Charge</v>
          </cell>
          <cell r="F117" t="str">
            <v>FPU</v>
          </cell>
          <cell r="G117" t="str">
            <v>FPU - GSTS - 1</v>
          </cell>
          <cell r="U117">
            <v>182</v>
          </cell>
          <cell r="V117">
            <v>182</v>
          </cell>
          <cell r="W117">
            <v>182</v>
          </cell>
          <cell r="X117">
            <v>182</v>
          </cell>
          <cell r="Y117">
            <v>182</v>
          </cell>
          <cell r="Z117">
            <v>182</v>
          </cell>
          <cell r="AA117">
            <v>182</v>
          </cell>
          <cell r="AB117">
            <v>182</v>
          </cell>
          <cell r="AC117">
            <v>182</v>
          </cell>
          <cell r="AD117">
            <v>182</v>
          </cell>
          <cell r="AE117">
            <v>182</v>
          </cell>
          <cell r="AF117">
            <v>182</v>
          </cell>
          <cell r="AG117">
            <v>182</v>
          </cell>
          <cell r="AH117">
            <v>182</v>
          </cell>
          <cell r="AI117">
            <v>182</v>
          </cell>
          <cell r="AJ117">
            <v>182</v>
          </cell>
          <cell r="AK117">
            <v>182</v>
          </cell>
          <cell r="AL117">
            <v>182</v>
          </cell>
          <cell r="AM117">
            <v>182</v>
          </cell>
          <cell r="AN117">
            <v>182</v>
          </cell>
          <cell r="AO117">
            <v>182</v>
          </cell>
          <cell r="AP117">
            <v>182</v>
          </cell>
          <cell r="AQ117">
            <v>182</v>
          </cell>
          <cell r="AR117">
            <v>182</v>
          </cell>
          <cell r="AS117">
            <v>122</v>
          </cell>
          <cell r="AT117">
            <v>129</v>
          </cell>
          <cell r="AU117">
            <v>134</v>
          </cell>
          <cell r="AV117">
            <v>139</v>
          </cell>
          <cell r="AW117">
            <v>157</v>
          </cell>
          <cell r="AX117">
            <v>163</v>
          </cell>
          <cell r="AY117">
            <v>182</v>
          </cell>
          <cell r="AZ117">
            <v>157</v>
          </cell>
          <cell r="BA117">
            <v>161</v>
          </cell>
          <cell r="BB117">
            <v>160</v>
          </cell>
          <cell r="BC117">
            <v>163</v>
          </cell>
          <cell r="BD117">
            <v>165</v>
          </cell>
          <cell r="BE117">
            <v>169</v>
          </cell>
          <cell r="BF117">
            <v>174</v>
          </cell>
          <cell r="BG117">
            <v>174</v>
          </cell>
          <cell r="BH117">
            <v>170</v>
          </cell>
          <cell r="BI117">
            <v>171</v>
          </cell>
          <cell r="BJ117">
            <v>179</v>
          </cell>
          <cell r="BK117">
            <v>179</v>
          </cell>
          <cell r="BL117">
            <v>178</v>
          </cell>
          <cell r="BM117">
            <v>179</v>
          </cell>
          <cell r="BN117">
            <v>177</v>
          </cell>
          <cell r="BO117">
            <v>178</v>
          </cell>
          <cell r="BP117">
            <v>181</v>
          </cell>
          <cell r="BQ117">
            <v>178</v>
          </cell>
          <cell r="BR117">
            <v>180</v>
          </cell>
          <cell r="BS117">
            <v>177</v>
          </cell>
          <cell r="BT117">
            <v>188</v>
          </cell>
          <cell r="BU117">
            <v>176</v>
          </cell>
          <cell r="BV117">
            <v>178</v>
          </cell>
          <cell r="BW117">
            <v>179</v>
          </cell>
          <cell r="BX117">
            <v>180</v>
          </cell>
          <cell r="BY117">
            <v>179</v>
          </cell>
          <cell r="BZ117">
            <v>182</v>
          </cell>
          <cell r="CA117">
            <v>177</v>
          </cell>
          <cell r="CB117">
            <v>175</v>
          </cell>
          <cell r="CC117">
            <v>182</v>
          </cell>
          <cell r="CD117">
            <v>183</v>
          </cell>
          <cell r="CE117">
            <v>181</v>
          </cell>
          <cell r="CF117">
            <v>179</v>
          </cell>
          <cell r="CG117">
            <v>180</v>
          </cell>
          <cell r="CH117">
            <v>181</v>
          </cell>
          <cell r="CI117">
            <v>181</v>
          </cell>
          <cell r="CJ117">
            <v>183</v>
          </cell>
          <cell r="CK117">
            <v>182</v>
          </cell>
          <cell r="CL117">
            <v>182</v>
          </cell>
          <cell r="CM117">
            <v>181</v>
          </cell>
          <cell r="CN117">
            <v>181</v>
          </cell>
          <cell r="CO117">
            <v>179</v>
          </cell>
          <cell r="CP117">
            <v>181</v>
          </cell>
          <cell r="CQ117">
            <v>184</v>
          </cell>
          <cell r="CR117">
            <v>186</v>
          </cell>
          <cell r="CS117">
            <v>181</v>
          </cell>
          <cell r="CT117">
            <v>179</v>
          </cell>
          <cell r="CU117">
            <v>178</v>
          </cell>
          <cell r="CV117">
            <v>182</v>
          </cell>
          <cell r="CW117">
            <v>182</v>
          </cell>
          <cell r="CX117">
            <v>182</v>
          </cell>
          <cell r="CY117">
            <v>182</v>
          </cell>
          <cell r="CZ117">
            <v>182</v>
          </cell>
          <cell r="DA117">
            <v>181</v>
          </cell>
          <cell r="DB117">
            <v>181</v>
          </cell>
          <cell r="DC117">
            <v>181</v>
          </cell>
          <cell r="DD117">
            <v>181</v>
          </cell>
          <cell r="DE117">
            <v>181</v>
          </cell>
          <cell r="DF117">
            <v>181</v>
          </cell>
          <cell r="DG117">
            <v>181</v>
          </cell>
          <cell r="DH117">
            <v>181</v>
          </cell>
          <cell r="DI117">
            <v>181</v>
          </cell>
          <cell r="DJ117">
            <v>181</v>
          </cell>
          <cell r="DK117">
            <v>181</v>
          </cell>
          <cell r="DL117">
            <v>181</v>
          </cell>
          <cell r="DM117">
            <v>181</v>
          </cell>
          <cell r="DN117">
            <v>181</v>
          </cell>
          <cell r="DO117">
            <v>181</v>
          </cell>
          <cell r="DP117">
            <v>181</v>
          </cell>
          <cell r="DQ117">
            <v>181</v>
          </cell>
          <cell r="DR117">
            <v>181</v>
          </cell>
          <cell r="DS117">
            <v>181</v>
          </cell>
          <cell r="DT117">
            <v>181</v>
          </cell>
          <cell r="DU117">
            <v>181</v>
          </cell>
          <cell r="DV117">
            <v>181</v>
          </cell>
          <cell r="DW117">
            <v>181</v>
          </cell>
          <cell r="DX117">
            <v>181</v>
          </cell>
          <cell r="DY117">
            <v>181</v>
          </cell>
          <cell r="DZ117">
            <v>181</v>
          </cell>
          <cell r="EA117">
            <v>181</v>
          </cell>
          <cell r="EB117">
            <v>181</v>
          </cell>
          <cell r="EC117">
            <v>181</v>
          </cell>
          <cell r="ED117">
            <v>181</v>
          </cell>
          <cell r="EE117">
            <v>181</v>
          </cell>
          <cell r="EF117">
            <v>181</v>
          </cell>
          <cell r="EG117">
            <v>181</v>
          </cell>
          <cell r="EH117">
            <v>181</v>
          </cell>
          <cell r="EI117">
            <v>181</v>
          </cell>
          <cell r="EJ117">
            <v>181</v>
          </cell>
          <cell r="EK117">
            <v>181</v>
          </cell>
          <cell r="EL117">
            <v>181</v>
          </cell>
          <cell r="EM117">
            <v>181</v>
          </cell>
          <cell r="EN117">
            <v>181</v>
          </cell>
          <cell r="EO117">
            <v>181</v>
          </cell>
          <cell r="EP117">
            <v>181</v>
          </cell>
          <cell r="EQ117">
            <v>181</v>
          </cell>
          <cell r="ER117">
            <v>181</v>
          </cell>
          <cell r="ES117">
            <v>181</v>
          </cell>
          <cell r="ET117">
            <v>181</v>
          </cell>
          <cell r="EU117">
            <v>181</v>
          </cell>
          <cell r="EV117">
            <v>181</v>
          </cell>
          <cell r="EW117">
            <v>181</v>
          </cell>
          <cell r="EX117">
            <v>181</v>
          </cell>
          <cell r="EY117">
            <v>181</v>
          </cell>
          <cell r="EZ117">
            <v>181</v>
          </cell>
          <cell r="FA117">
            <v>181</v>
          </cell>
          <cell r="FB117">
            <v>181</v>
          </cell>
          <cell r="FC117">
            <v>181</v>
          </cell>
          <cell r="FD117">
            <v>181</v>
          </cell>
          <cell r="FE117">
            <v>181</v>
          </cell>
          <cell r="FF117">
            <v>181</v>
          </cell>
          <cell r="FG117">
            <v>181</v>
          </cell>
          <cell r="FH117">
            <v>181</v>
          </cell>
        </row>
        <row r="118">
          <cell r="D118" t="str">
            <v>FPU - GSTS - 2Transportation Admin Charge</v>
          </cell>
          <cell r="F118" t="str">
            <v>FPU</v>
          </cell>
          <cell r="G118" t="str">
            <v>FPU - GSTS - 2</v>
          </cell>
          <cell r="U118">
            <v>958</v>
          </cell>
          <cell r="V118">
            <v>958</v>
          </cell>
          <cell r="W118">
            <v>958</v>
          </cell>
          <cell r="X118">
            <v>958</v>
          </cell>
          <cell r="Y118">
            <v>958</v>
          </cell>
          <cell r="Z118">
            <v>958</v>
          </cell>
          <cell r="AA118">
            <v>958</v>
          </cell>
          <cell r="AB118">
            <v>958</v>
          </cell>
          <cell r="AC118">
            <v>958</v>
          </cell>
          <cell r="AD118">
            <v>958</v>
          </cell>
          <cell r="AE118">
            <v>958</v>
          </cell>
          <cell r="AF118">
            <v>958</v>
          </cell>
          <cell r="AG118">
            <v>958</v>
          </cell>
          <cell r="AH118">
            <v>958</v>
          </cell>
          <cell r="AI118">
            <v>958</v>
          </cell>
          <cell r="AJ118">
            <v>958</v>
          </cell>
          <cell r="AK118">
            <v>958</v>
          </cell>
          <cell r="AL118">
            <v>958</v>
          </cell>
          <cell r="AM118">
            <v>958</v>
          </cell>
          <cell r="AN118">
            <v>958</v>
          </cell>
          <cell r="AO118">
            <v>958</v>
          </cell>
          <cell r="AP118">
            <v>958</v>
          </cell>
          <cell r="AQ118">
            <v>958</v>
          </cell>
          <cell r="AR118">
            <v>958</v>
          </cell>
          <cell r="AS118">
            <v>693</v>
          </cell>
          <cell r="AT118">
            <v>696</v>
          </cell>
          <cell r="AU118">
            <v>738</v>
          </cell>
          <cell r="AV118">
            <v>769</v>
          </cell>
          <cell r="AW118">
            <v>769</v>
          </cell>
          <cell r="AX118">
            <v>764</v>
          </cell>
          <cell r="AY118">
            <v>744</v>
          </cell>
          <cell r="AZ118">
            <v>790</v>
          </cell>
          <cell r="BA118">
            <v>804</v>
          </cell>
          <cell r="BB118">
            <v>800</v>
          </cell>
          <cell r="BC118">
            <v>812</v>
          </cell>
          <cell r="BD118">
            <v>826</v>
          </cell>
          <cell r="BE118">
            <v>844</v>
          </cell>
          <cell r="BF118">
            <v>843</v>
          </cell>
          <cell r="BG118">
            <v>859</v>
          </cell>
          <cell r="BH118">
            <v>842</v>
          </cell>
          <cell r="BI118">
            <v>849</v>
          </cell>
          <cell r="BJ118">
            <v>883</v>
          </cell>
          <cell r="BK118">
            <v>862</v>
          </cell>
          <cell r="BL118">
            <v>884</v>
          </cell>
          <cell r="BM118">
            <v>910</v>
          </cell>
          <cell r="BN118">
            <v>918</v>
          </cell>
          <cell r="BO118">
            <v>935</v>
          </cell>
          <cell r="BP118">
            <v>944</v>
          </cell>
          <cell r="BQ118">
            <v>946</v>
          </cell>
          <cell r="BR118">
            <v>955</v>
          </cell>
          <cell r="BS118">
            <v>943</v>
          </cell>
          <cell r="BT118">
            <v>953</v>
          </cell>
          <cell r="BU118">
            <v>949</v>
          </cell>
          <cell r="BV118">
            <v>945</v>
          </cell>
          <cell r="BW118">
            <v>943</v>
          </cell>
          <cell r="BX118">
            <v>943</v>
          </cell>
          <cell r="BY118">
            <v>956</v>
          </cell>
          <cell r="BZ118">
            <v>989</v>
          </cell>
          <cell r="CA118">
            <v>957</v>
          </cell>
          <cell r="CB118">
            <v>954</v>
          </cell>
          <cell r="CC118">
            <v>958</v>
          </cell>
          <cell r="CD118">
            <v>964</v>
          </cell>
          <cell r="CE118">
            <v>965</v>
          </cell>
          <cell r="CF118">
            <v>965</v>
          </cell>
          <cell r="CG118">
            <v>972</v>
          </cell>
          <cell r="CH118">
            <v>971</v>
          </cell>
          <cell r="CI118">
            <v>969</v>
          </cell>
          <cell r="CJ118">
            <v>972</v>
          </cell>
          <cell r="CK118">
            <v>974</v>
          </cell>
          <cell r="CL118">
            <v>984</v>
          </cell>
          <cell r="CM118">
            <v>984</v>
          </cell>
          <cell r="CN118">
            <v>983</v>
          </cell>
          <cell r="CO118">
            <v>977</v>
          </cell>
          <cell r="CP118">
            <v>979</v>
          </cell>
          <cell r="CQ118">
            <v>979</v>
          </cell>
          <cell r="CR118">
            <v>988</v>
          </cell>
          <cell r="CS118">
            <v>990</v>
          </cell>
          <cell r="CT118">
            <v>989</v>
          </cell>
          <cell r="CU118">
            <v>999</v>
          </cell>
          <cell r="CV118">
            <v>1002</v>
          </cell>
          <cell r="CW118">
            <v>1002</v>
          </cell>
          <cell r="CX118">
            <v>1002</v>
          </cell>
          <cell r="CY118">
            <v>1002</v>
          </cell>
          <cell r="CZ118">
            <v>1002</v>
          </cell>
          <cell r="DA118">
            <v>988</v>
          </cell>
          <cell r="DB118">
            <v>988</v>
          </cell>
          <cell r="DC118">
            <v>988</v>
          </cell>
          <cell r="DD118">
            <v>988</v>
          </cell>
          <cell r="DE118">
            <v>988</v>
          </cell>
          <cell r="DF118">
            <v>988</v>
          </cell>
          <cell r="DG118">
            <v>988</v>
          </cell>
          <cell r="DH118">
            <v>988</v>
          </cell>
          <cell r="DI118">
            <v>988</v>
          </cell>
          <cell r="DJ118">
            <v>988</v>
          </cell>
          <cell r="DK118">
            <v>988</v>
          </cell>
          <cell r="DL118">
            <v>988</v>
          </cell>
          <cell r="DM118">
            <v>988</v>
          </cell>
          <cell r="DN118">
            <v>988</v>
          </cell>
          <cell r="DO118">
            <v>988</v>
          </cell>
          <cell r="DP118">
            <v>988</v>
          </cell>
          <cell r="DQ118">
            <v>988</v>
          </cell>
          <cell r="DR118">
            <v>988</v>
          </cell>
          <cell r="DS118">
            <v>988</v>
          </cell>
          <cell r="DT118">
            <v>988</v>
          </cell>
          <cell r="DU118">
            <v>988</v>
          </cell>
          <cell r="DV118">
            <v>988</v>
          </cell>
          <cell r="DW118">
            <v>988</v>
          </cell>
          <cell r="DX118">
            <v>988</v>
          </cell>
          <cell r="DY118">
            <v>988</v>
          </cell>
          <cell r="DZ118">
            <v>988</v>
          </cell>
          <cell r="EA118">
            <v>988</v>
          </cell>
          <cell r="EB118">
            <v>988</v>
          </cell>
          <cell r="EC118">
            <v>988</v>
          </cell>
          <cell r="ED118">
            <v>988</v>
          </cell>
          <cell r="EE118">
            <v>988</v>
          </cell>
          <cell r="EF118">
            <v>988</v>
          </cell>
          <cell r="EG118">
            <v>988</v>
          </cell>
          <cell r="EH118">
            <v>988</v>
          </cell>
          <cell r="EI118">
            <v>988</v>
          </cell>
          <cell r="EJ118">
            <v>988</v>
          </cell>
          <cell r="EK118">
            <v>988</v>
          </cell>
          <cell r="EL118">
            <v>988</v>
          </cell>
          <cell r="EM118">
            <v>988</v>
          </cell>
          <cell r="EN118">
            <v>988</v>
          </cell>
          <cell r="EO118">
            <v>988</v>
          </cell>
          <cell r="EP118">
            <v>988</v>
          </cell>
          <cell r="EQ118">
            <v>988</v>
          </cell>
          <cell r="ER118">
            <v>988</v>
          </cell>
          <cell r="ES118">
            <v>988</v>
          </cell>
          <cell r="ET118">
            <v>988</v>
          </cell>
          <cell r="EU118">
            <v>988</v>
          </cell>
          <cell r="EV118">
            <v>988</v>
          </cell>
          <cell r="EW118">
            <v>988</v>
          </cell>
          <cell r="EX118">
            <v>988</v>
          </cell>
          <cell r="EY118">
            <v>988</v>
          </cell>
          <cell r="EZ118">
            <v>988</v>
          </cell>
          <cell r="FA118">
            <v>988</v>
          </cell>
          <cell r="FB118">
            <v>988</v>
          </cell>
          <cell r="FC118">
            <v>988</v>
          </cell>
          <cell r="FD118">
            <v>988</v>
          </cell>
          <cell r="FE118">
            <v>988</v>
          </cell>
          <cell r="FF118">
            <v>988</v>
          </cell>
          <cell r="FG118">
            <v>988</v>
          </cell>
          <cell r="FH118">
            <v>988</v>
          </cell>
        </row>
        <row r="119">
          <cell r="D119" t="str">
            <v>FPU - LVTS &lt;50kTransportation Admin Charge</v>
          </cell>
          <cell r="F119" t="str">
            <v>FPU</v>
          </cell>
          <cell r="G119" t="str">
            <v>FPU - LVTS &lt;50k</v>
          </cell>
          <cell r="U119">
            <v>1192</v>
          </cell>
          <cell r="V119">
            <v>1192</v>
          </cell>
          <cell r="W119">
            <v>1192</v>
          </cell>
          <cell r="X119">
            <v>1192</v>
          </cell>
          <cell r="Y119">
            <v>1192</v>
          </cell>
          <cell r="Z119">
            <v>1192</v>
          </cell>
          <cell r="AA119">
            <v>1192</v>
          </cell>
          <cell r="AB119">
            <v>1192</v>
          </cell>
          <cell r="AC119">
            <v>1192</v>
          </cell>
          <cell r="AD119">
            <v>1192</v>
          </cell>
          <cell r="AE119">
            <v>1192</v>
          </cell>
          <cell r="AF119">
            <v>1192</v>
          </cell>
          <cell r="AG119">
            <v>1192</v>
          </cell>
          <cell r="AH119">
            <v>1192</v>
          </cell>
          <cell r="AI119">
            <v>1192</v>
          </cell>
          <cell r="AJ119">
            <v>1192</v>
          </cell>
          <cell r="AK119">
            <v>1192</v>
          </cell>
          <cell r="AL119">
            <v>1192</v>
          </cell>
          <cell r="AM119">
            <v>1192</v>
          </cell>
          <cell r="AN119">
            <v>1192</v>
          </cell>
          <cell r="AO119">
            <v>1192</v>
          </cell>
          <cell r="AP119">
            <v>1192</v>
          </cell>
          <cell r="AQ119">
            <v>1192</v>
          </cell>
          <cell r="AR119">
            <v>1192</v>
          </cell>
          <cell r="AS119">
            <v>1016</v>
          </cell>
          <cell r="AT119">
            <v>1021</v>
          </cell>
          <cell r="AU119">
            <v>1041</v>
          </cell>
          <cell r="AV119">
            <v>1061</v>
          </cell>
          <cell r="AW119">
            <v>1060</v>
          </cell>
          <cell r="AX119">
            <v>1077</v>
          </cell>
          <cell r="AY119">
            <v>1077</v>
          </cell>
          <cell r="AZ119">
            <v>1097</v>
          </cell>
          <cell r="BA119">
            <v>1092</v>
          </cell>
          <cell r="BB119">
            <v>1108</v>
          </cell>
          <cell r="BC119">
            <v>1109</v>
          </cell>
          <cell r="BD119">
            <v>1124</v>
          </cell>
          <cell r="BE119">
            <v>1130</v>
          </cell>
          <cell r="BF119">
            <v>1134</v>
          </cell>
          <cell r="BG119">
            <v>1149</v>
          </cell>
          <cell r="BH119">
            <v>1150</v>
          </cell>
          <cell r="BI119">
            <v>1147</v>
          </cell>
          <cell r="BJ119">
            <v>1151</v>
          </cell>
          <cell r="BK119">
            <v>1160</v>
          </cell>
          <cell r="BL119">
            <v>1195</v>
          </cell>
          <cell r="BM119">
            <v>1151</v>
          </cell>
          <cell r="BN119">
            <v>1145</v>
          </cell>
          <cell r="BO119">
            <v>1143</v>
          </cell>
          <cell r="BP119">
            <v>1164</v>
          </cell>
          <cell r="BQ119">
            <v>1166</v>
          </cell>
          <cell r="BR119">
            <v>1179</v>
          </cell>
          <cell r="BS119">
            <v>1175</v>
          </cell>
          <cell r="BT119">
            <v>1185</v>
          </cell>
          <cell r="BU119">
            <v>1171</v>
          </cell>
          <cell r="BV119">
            <v>1170</v>
          </cell>
          <cell r="BW119">
            <v>1173</v>
          </cell>
          <cell r="BX119">
            <v>1175</v>
          </cell>
          <cell r="BY119">
            <v>1185</v>
          </cell>
          <cell r="BZ119">
            <v>1230</v>
          </cell>
          <cell r="CA119">
            <v>1189</v>
          </cell>
          <cell r="CB119">
            <v>1178</v>
          </cell>
          <cell r="CC119">
            <v>1192</v>
          </cell>
          <cell r="CD119">
            <v>1180</v>
          </cell>
          <cell r="CE119">
            <v>1183</v>
          </cell>
          <cell r="CF119">
            <v>1186</v>
          </cell>
          <cell r="CG119">
            <v>1204</v>
          </cell>
          <cell r="CH119">
            <v>1188</v>
          </cell>
          <cell r="CI119">
            <v>1187</v>
          </cell>
          <cell r="CJ119">
            <v>1184</v>
          </cell>
          <cell r="CK119">
            <v>1184</v>
          </cell>
          <cell r="CL119">
            <v>1191</v>
          </cell>
          <cell r="CM119">
            <v>1183</v>
          </cell>
          <cell r="CN119">
            <v>1182</v>
          </cell>
          <cell r="CO119">
            <v>1173</v>
          </cell>
          <cell r="CP119">
            <v>1171</v>
          </cell>
          <cell r="CQ119">
            <v>1178</v>
          </cell>
          <cell r="CR119">
            <v>1198</v>
          </cell>
          <cell r="CS119">
            <v>1194</v>
          </cell>
          <cell r="CT119">
            <v>1188</v>
          </cell>
          <cell r="CU119">
            <v>1194</v>
          </cell>
          <cell r="CV119">
            <v>1196</v>
          </cell>
          <cell r="CW119">
            <v>1196</v>
          </cell>
          <cell r="CX119">
            <v>1196</v>
          </cell>
          <cell r="CY119">
            <v>1196</v>
          </cell>
          <cell r="CZ119">
            <v>1196</v>
          </cell>
          <cell r="DA119">
            <v>1194</v>
          </cell>
          <cell r="DB119">
            <v>1194</v>
          </cell>
          <cell r="DC119">
            <v>1194</v>
          </cell>
          <cell r="DD119">
            <v>1194</v>
          </cell>
          <cell r="DE119">
            <v>1194</v>
          </cell>
          <cell r="DF119">
            <v>1194</v>
          </cell>
          <cell r="DG119">
            <v>1194</v>
          </cell>
          <cell r="DH119">
            <v>1194</v>
          </cell>
          <cell r="DI119">
            <v>1194</v>
          </cell>
          <cell r="DJ119">
            <v>1194</v>
          </cell>
          <cell r="DK119">
            <v>1194</v>
          </cell>
          <cell r="DL119">
            <v>1194</v>
          </cell>
          <cell r="DM119">
            <v>1194</v>
          </cell>
          <cell r="DN119">
            <v>1194</v>
          </cell>
          <cell r="DO119">
            <v>1194</v>
          </cell>
          <cell r="DP119">
            <v>1194</v>
          </cell>
          <cell r="DQ119">
            <v>1194</v>
          </cell>
          <cell r="DR119">
            <v>1194</v>
          </cell>
          <cell r="DS119">
            <v>1194</v>
          </cell>
          <cell r="DT119">
            <v>1194</v>
          </cell>
          <cell r="DU119">
            <v>1194</v>
          </cell>
          <cell r="DV119">
            <v>1194</v>
          </cell>
          <cell r="DW119">
            <v>1194</v>
          </cell>
          <cell r="DX119">
            <v>1194</v>
          </cell>
          <cell r="DY119">
            <v>1194</v>
          </cell>
          <cell r="DZ119">
            <v>1194</v>
          </cell>
          <cell r="EA119">
            <v>1194</v>
          </cell>
          <cell r="EB119">
            <v>1194</v>
          </cell>
          <cell r="EC119">
            <v>1194</v>
          </cell>
          <cell r="ED119">
            <v>1194</v>
          </cell>
          <cell r="EE119">
            <v>1194</v>
          </cell>
          <cell r="EF119">
            <v>1194</v>
          </cell>
          <cell r="EG119">
            <v>1194</v>
          </cell>
          <cell r="EH119">
            <v>1194</v>
          </cell>
          <cell r="EI119">
            <v>1194</v>
          </cell>
          <cell r="EJ119">
            <v>1194</v>
          </cell>
          <cell r="EK119">
            <v>1194</v>
          </cell>
          <cell r="EL119">
            <v>1194</v>
          </cell>
          <cell r="EM119">
            <v>1194</v>
          </cell>
          <cell r="EN119">
            <v>1194</v>
          </cell>
          <cell r="EO119">
            <v>1194</v>
          </cell>
          <cell r="EP119">
            <v>1194</v>
          </cell>
          <cell r="EQ119">
            <v>1194</v>
          </cell>
          <cell r="ER119">
            <v>1194</v>
          </cell>
          <cell r="ES119">
            <v>1194</v>
          </cell>
          <cell r="ET119">
            <v>1194</v>
          </cell>
          <cell r="EU119">
            <v>1194</v>
          </cell>
          <cell r="EV119">
            <v>1194</v>
          </cell>
          <cell r="EW119">
            <v>1194</v>
          </cell>
          <cell r="EX119">
            <v>1194</v>
          </cell>
          <cell r="EY119">
            <v>1194</v>
          </cell>
          <cell r="EZ119">
            <v>1194</v>
          </cell>
          <cell r="FA119">
            <v>1194</v>
          </cell>
          <cell r="FB119">
            <v>1194</v>
          </cell>
          <cell r="FC119">
            <v>1194</v>
          </cell>
          <cell r="FD119">
            <v>1194</v>
          </cell>
          <cell r="FE119">
            <v>1194</v>
          </cell>
          <cell r="FF119">
            <v>1194</v>
          </cell>
          <cell r="FG119">
            <v>1194</v>
          </cell>
          <cell r="FH119">
            <v>1194</v>
          </cell>
        </row>
        <row r="120">
          <cell r="D120" t="str">
            <v>FPU - LVTS &gt;50kTransportation Admin Charge</v>
          </cell>
          <cell r="F120" t="str">
            <v>FPU</v>
          </cell>
          <cell r="G120" t="str">
            <v>FPU - LVTS &gt;50k</v>
          </cell>
          <cell r="U120">
            <v>53</v>
          </cell>
          <cell r="V120">
            <v>53</v>
          </cell>
          <cell r="W120">
            <v>53</v>
          </cell>
          <cell r="X120">
            <v>53</v>
          </cell>
          <cell r="Y120">
            <v>53</v>
          </cell>
          <cell r="Z120">
            <v>53</v>
          </cell>
          <cell r="AA120">
            <v>53</v>
          </cell>
          <cell r="AB120">
            <v>53</v>
          </cell>
          <cell r="AC120">
            <v>53</v>
          </cell>
          <cell r="AD120">
            <v>53</v>
          </cell>
          <cell r="AE120">
            <v>53</v>
          </cell>
          <cell r="AF120">
            <v>53</v>
          </cell>
          <cell r="AG120">
            <v>53</v>
          </cell>
          <cell r="AH120">
            <v>53</v>
          </cell>
          <cell r="AI120">
            <v>53</v>
          </cell>
          <cell r="AJ120">
            <v>53</v>
          </cell>
          <cell r="AK120">
            <v>53</v>
          </cell>
          <cell r="AL120">
            <v>53</v>
          </cell>
          <cell r="AM120">
            <v>53</v>
          </cell>
          <cell r="AN120">
            <v>53</v>
          </cell>
          <cell r="AO120">
            <v>53</v>
          </cell>
          <cell r="AP120">
            <v>53</v>
          </cell>
          <cell r="AQ120">
            <v>53</v>
          </cell>
          <cell r="AR120">
            <v>53</v>
          </cell>
          <cell r="AS120">
            <v>61</v>
          </cell>
          <cell r="AT120">
            <v>62</v>
          </cell>
          <cell r="AU120">
            <v>61</v>
          </cell>
          <cell r="AV120">
            <v>63</v>
          </cell>
          <cell r="AW120">
            <v>64</v>
          </cell>
          <cell r="AX120">
            <v>63</v>
          </cell>
          <cell r="AY120">
            <v>66</v>
          </cell>
          <cell r="AZ120">
            <v>58</v>
          </cell>
          <cell r="BA120">
            <v>57</v>
          </cell>
          <cell r="BB120">
            <v>54</v>
          </cell>
          <cell r="BC120">
            <v>55</v>
          </cell>
          <cell r="BD120">
            <v>54</v>
          </cell>
          <cell r="BE120">
            <v>59</v>
          </cell>
          <cell r="BF120">
            <v>51</v>
          </cell>
          <cell r="BG120">
            <v>56</v>
          </cell>
          <cell r="BH120">
            <v>53</v>
          </cell>
          <cell r="BI120">
            <v>51</v>
          </cell>
          <cell r="BJ120">
            <v>63</v>
          </cell>
          <cell r="BK120">
            <v>53</v>
          </cell>
          <cell r="BL120">
            <v>50</v>
          </cell>
          <cell r="BM120">
            <v>52</v>
          </cell>
          <cell r="BN120">
            <v>53</v>
          </cell>
          <cell r="BO120">
            <v>61</v>
          </cell>
          <cell r="BP120">
            <v>54</v>
          </cell>
          <cell r="BQ120">
            <v>57</v>
          </cell>
          <cell r="BR120">
            <v>63</v>
          </cell>
          <cell r="BS120">
            <v>52</v>
          </cell>
          <cell r="BT120">
            <v>63</v>
          </cell>
          <cell r="BU120">
            <v>51</v>
          </cell>
          <cell r="BV120">
            <v>65</v>
          </cell>
          <cell r="BW120">
            <v>56</v>
          </cell>
          <cell r="BX120">
            <v>57</v>
          </cell>
          <cell r="BY120">
            <v>59</v>
          </cell>
          <cell r="BZ120">
            <v>56</v>
          </cell>
          <cell r="CA120">
            <v>51</v>
          </cell>
          <cell r="CB120">
            <v>51</v>
          </cell>
          <cell r="CC120">
            <v>53</v>
          </cell>
          <cell r="CD120">
            <v>48</v>
          </cell>
          <cell r="CE120">
            <v>57</v>
          </cell>
          <cell r="CF120">
            <v>54</v>
          </cell>
          <cell r="CG120">
            <v>50</v>
          </cell>
          <cell r="CH120">
            <v>50</v>
          </cell>
          <cell r="CI120">
            <v>45</v>
          </cell>
          <cell r="CJ120">
            <v>43</v>
          </cell>
          <cell r="CK120">
            <v>49</v>
          </cell>
          <cell r="CL120">
            <v>43</v>
          </cell>
          <cell r="CM120">
            <v>44</v>
          </cell>
          <cell r="CN120">
            <v>41</v>
          </cell>
          <cell r="CO120">
            <v>43</v>
          </cell>
          <cell r="CP120">
            <v>49</v>
          </cell>
          <cell r="CQ120">
            <v>45</v>
          </cell>
          <cell r="CR120">
            <v>54</v>
          </cell>
          <cell r="CS120">
            <v>41</v>
          </cell>
          <cell r="CT120">
            <v>51</v>
          </cell>
          <cell r="CU120">
            <v>52</v>
          </cell>
          <cell r="CV120">
            <v>50</v>
          </cell>
          <cell r="CW120">
            <v>50</v>
          </cell>
          <cell r="CX120">
            <v>50</v>
          </cell>
          <cell r="CY120">
            <v>50</v>
          </cell>
          <cell r="CZ120">
            <v>50</v>
          </cell>
          <cell r="DA120">
            <v>41</v>
          </cell>
          <cell r="DB120">
            <v>41</v>
          </cell>
          <cell r="DC120">
            <v>41</v>
          </cell>
          <cell r="DD120">
            <v>41</v>
          </cell>
          <cell r="DE120">
            <v>41</v>
          </cell>
          <cell r="DF120">
            <v>41</v>
          </cell>
          <cell r="DG120">
            <v>41</v>
          </cell>
          <cell r="DH120">
            <v>41</v>
          </cell>
          <cell r="DI120">
            <v>41</v>
          </cell>
          <cell r="DJ120">
            <v>41</v>
          </cell>
          <cell r="DK120">
            <v>41</v>
          </cell>
          <cell r="DL120">
            <v>41</v>
          </cell>
          <cell r="DM120">
            <v>41</v>
          </cell>
          <cell r="DN120">
            <v>41</v>
          </cell>
          <cell r="DO120">
            <v>41</v>
          </cell>
          <cell r="DP120">
            <v>41</v>
          </cell>
          <cell r="DQ120">
            <v>41</v>
          </cell>
          <cell r="DR120">
            <v>41</v>
          </cell>
          <cell r="DS120">
            <v>41</v>
          </cell>
          <cell r="DT120">
            <v>41</v>
          </cell>
          <cell r="DU120">
            <v>41</v>
          </cell>
          <cell r="DV120">
            <v>41</v>
          </cell>
          <cell r="DW120">
            <v>41</v>
          </cell>
          <cell r="DX120">
            <v>41</v>
          </cell>
          <cell r="DY120">
            <v>41</v>
          </cell>
          <cell r="DZ120">
            <v>41</v>
          </cell>
          <cell r="EA120">
            <v>41</v>
          </cell>
          <cell r="EB120">
            <v>41</v>
          </cell>
          <cell r="EC120">
            <v>41</v>
          </cell>
          <cell r="ED120">
            <v>41</v>
          </cell>
          <cell r="EE120">
            <v>41</v>
          </cell>
          <cell r="EF120">
            <v>41</v>
          </cell>
          <cell r="EG120">
            <v>41</v>
          </cell>
          <cell r="EH120">
            <v>41</v>
          </cell>
          <cell r="EI120">
            <v>41</v>
          </cell>
          <cell r="EJ120">
            <v>41</v>
          </cell>
          <cell r="EK120">
            <v>41</v>
          </cell>
          <cell r="EL120">
            <v>41</v>
          </cell>
          <cell r="EM120">
            <v>41</v>
          </cell>
          <cell r="EN120">
            <v>41</v>
          </cell>
          <cell r="EO120">
            <v>41</v>
          </cell>
          <cell r="EP120">
            <v>41</v>
          </cell>
          <cell r="EQ120">
            <v>41</v>
          </cell>
          <cell r="ER120">
            <v>41</v>
          </cell>
          <cell r="ES120">
            <v>41</v>
          </cell>
          <cell r="ET120">
            <v>41</v>
          </cell>
          <cell r="EU120">
            <v>41</v>
          </cell>
          <cell r="EV120">
            <v>41</v>
          </cell>
          <cell r="EW120">
            <v>41</v>
          </cell>
          <cell r="EX120">
            <v>41</v>
          </cell>
          <cell r="EY120">
            <v>41</v>
          </cell>
          <cell r="EZ120">
            <v>41</v>
          </cell>
          <cell r="FA120">
            <v>41</v>
          </cell>
          <cell r="FB120">
            <v>41</v>
          </cell>
          <cell r="FC120">
            <v>41</v>
          </cell>
          <cell r="FD120">
            <v>41</v>
          </cell>
          <cell r="FE120">
            <v>41</v>
          </cell>
          <cell r="FF120">
            <v>41</v>
          </cell>
          <cell r="FG120">
            <v>41</v>
          </cell>
          <cell r="FH120">
            <v>41</v>
          </cell>
        </row>
        <row r="121">
          <cell r="D121" t="str">
            <v>FPU - ITSTransportation Admin Charge</v>
          </cell>
          <cell r="F121" t="str">
            <v>FPU</v>
          </cell>
          <cell r="G121" t="str">
            <v>FPU - ITS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  <cell r="Z121">
            <v>20</v>
          </cell>
          <cell r="AA121">
            <v>20</v>
          </cell>
          <cell r="AB121">
            <v>20</v>
          </cell>
          <cell r="AC121">
            <v>20</v>
          </cell>
          <cell r="AD121">
            <v>20</v>
          </cell>
          <cell r="AE121">
            <v>20</v>
          </cell>
          <cell r="AF121">
            <v>20</v>
          </cell>
          <cell r="AG121">
            <v>20</v>
          </cell>
          <cell r="AH121">
            <v>20</v>
          </cell>
          <cell r="AI121">
            <v>20</v>
          </cell>
          <cell r="AJ121">
            <v>20</v>
          </cell>
          <cell r="AK121">
            <v>20</v>
          </cell>
          <cell r="AL121">
            <v>20</v>
          </cell>
          <cell r="AM121">
            <v>20</v>
          </cell>
          <cell r="AN121">
            <v>20</v>
          </cell>
          <cell r="AO121">
            <v>20</v>
          </cell>
          <cell r="AP121">
            <v>20</v>
          </cell>
          <cell r="AQ121">
            <v>20</v>
          </cell>
          <cell r="AR121">
            <v>20</v>
          </cell>
          <cell r="AS121">
            <v>13</v>
          </cell>
          <cell r="AT121">
            <v>13</v>
          </cell>
          <cell r="AU121">
            <v>13</v>
          </cell>
          <cell r="AV121">
            <v>14</v>
          </cell>
          <cell r="AW121">
            <v>14</v>
          </cell>
          <cell r="AX121">
            <v>17</v>
          </cell>
          <cell r="AY121">
            <v>17</v>
          </cell>
          <cell r="AZ121">
            <v>17</v>
          </cell>
          <cell r="BA121">
            <v>17</v>
          </cell>
          <cell r="BB121">
            <v>17</v>
          </cell>
          <cell r="BC121">
            <v>17</v>
          </cell>
          <cell r="BD121">
            <v>18</v>
          </cell>
          <cell r="BE121">
            <v>17</v>
          </cell>
          <cell r="BF121">
            <v>17</v>
          </cell>
          <cell r="BG121">
            <v>17</v>
          </cell>
          <cell r="BH121">
            <v>17</v>
          </cell>
          <cell r="BI121">
            <v>19</v>
          </cell>
          <cell r="BJ121">
            <v>17</v>
          </cell>
          <cell r="BK121">
            <v>17</v>
          </cell>
          <cell r="BL121">
            <v>17</v>
          </cell>
          <cell r="BM121">
            <v>17</v>
          </cell>
          <cell r="BN121">
            <v>17</v>
          </cell>
          <cell r="BO121">
            <v>17</v>
          </cell>
          <cell r="BP121">
            <v>18</v>
          </cell>
          <cell r="BQ121">
            <v>18</v>
          </cell>
          <cell r="BR121">
            <v>18</v>
          </cell>
          <cell r="BS121">
            <v>18</v>
          </cell>
          <cell r="BT121">
            <v>18</v>
          </cell>
          <cell r="BU121">
            <v>18</v>
          </cell>
          <cell r="BV121">
            <v>18</v>
          </cell>
          <cell r="BW121">
            <v>18</v>
          </cell>
          <cell r="BX121">
            <v>18</v>
          </cell>
          <cell r="BY121">
            <v>18</v>
          </cell>
          <cell r="BZ121">
            <v>18</v>
          </cell>
          <cell r="CA121">
            <v>18</v>
          </cell>
          <cell r="CB121">
            <v>18</v>
          </cell>
          <cell r="CC121">
            <v>20</v>
          </cell>
          <cell r="CD121">
            <v>18</v>
          </cell>
          <cell r="CE121">
            <v>18</v>
          </cell>
          <cell r="CF121">
            <v>18</v>
          </cell>
          <cell r="CG121">
            <v>18</v>
          </cell>
          <cell r="CH121">
            <v>18</v>
          </cell>
          <cell r="CI121">
            <v>18</v>
          </cell>
          <cell r="CJ121">
            <v>18</v>
          </cell>
          <cell r="CK121">
            <v>18</v>
          </cell>
          <cell r="CL121">
            <v>18</v>
          </cell>
          <cell r="CM121">
            <v>18</v>
          </cell>
          <cell r="CN121">
            <v>18</v>
          </cell>
          <cell r="CO121">
            <v>18</v>
          </cell>
          <cell r="CP121">
            <v>18</v>
          </cell>
          <cell r="CQ121">
            <v>17</v>
          </cell>
          <cell r="CR121">
            <v>17</v>
          </cell>
          <cell r="CS121">
            <v>18</v>
          </cell>
          <cell r="CT121">
            <v>18</v>
          </cell>
          <cell r="CU121">
            <v>18</v>
          </cell>
          <cell r="CV121">
            <v>18</v>
          </cell>
          <cell r="CW121">
            <v>18</v>
          </cell>
          <cell r="CX121">
            <v>18</v>
          </cell>
          <cell r="CY121">
            <v>18</v>
          </cell>
          <cell r="CZ121">
            <v>18</v>
          </cell>
          <cell r="DA121">
            <v>18</v>
          </cell>
          <cell r="DB121">
            <v>18</v>
          </cell>
          <cell r="DC121">
            <v>18</v>
          </cell>
          <cell r="DD121">
            <v>18</v>
          </cell>
          <cell r="DE121">
            <v>18</v>
          </cell>
          <cell r="DF121">
            <v>18</v>
          </cell>
          <cell r="DG121">
            <v>18</v>
          </cell>
          <cell r="DH121">
            <v>18</v>
          </cell>
          <cell r="DI121">
            <v>18</v>
          </cell>
          <cell r="DJ121">
            <v>18</v>
          </cell>
          <cell r="DK121">
            <v>18</v>
          </cell>
          <cell r="DL121">
            <v>18</v>
          </cell>
          <cell r="DM121">
            <v>18</v>
          </cell>
          <cell r="DN121">
            <v>18</v>
          </cell>
          <cell r="DO121">
            <v>18</v>
          </cell>
          <cell r="DP121">
            <v>18</v>
          </cell>
          <cell r="DQ121">
            <v>18</v>
          </cell>
          <cell r="DR121">
            <v>18</v>
          </cell>
          <cell r="DS121">
            <v>18</v>
          </cell>
          <cell r="DT121">
            <v>18</v>
          </cell>
          <cell r="DU121">
            <v>18</v>
          </cell>
          <cell r="DV121">
            <v>18</v>
          </cell>
          <cell r="DW121">
            <v>18</v>
          </cell>
          <cell r="DX121">
            <v>18</v>
          </cell>
          <cell r="DY121">
            <v>18</v>
          </cell>
          <cell r="DZ121">
            <v>18</v>
          </cell>
          <cell r="EA121">
            <v>18</v>
          </cell>
          <cell r="EB121">
            <v>18</v>
          </cell>
          <cell r="EC121">
            <v>18</v>
          </cell>
          <cell r="ED121">
            <v>18</v>
          </cell>
          <cell r="EE121">
            <v>18</v>
          </cell>
          <cell r="EF121">
            <v>18</v>
          </cell>
          <cell r="EG121">
            <v>18</v>
          </cell>
          <cell r="EH121">
            <v>18</v>
          </cell>
          <cell r="EI121">
            <v>18</v>
          </cell>
          <cell r="EJ121">
            <v>18</v>
          </cell>
          <cell r="EK121">
            <v>18</v>
          </cell>
          <cell r="EL121">
            <v>18</v>
          </cell>
          <cell r="EM121">
            <v>18</v>
          </cell>
          <cell r="EN121">
            <v>18</v>
          </cell>
          <cell r="EO121">
            <v>18</v>
          </cell>
          <cell r="EP121">
            <v>18</v>
          </cell>
          <cell r="EQ121">
            <v>18</v>
          </cell>
          <cell r="ER121">
            <v>18</v>
          </cell>
          <cell r="ES121">
            <v>18</v>
          </cell>
          <cell r="ET121">
            <v>18</v>
          </cell>
          <cell r="EU121">
            <v>18</v>
          </cell>
          <cell r="EV121">
            <v>18</v>
          </cell>
          <cell r="EW121">
            <v>18</v>
          </cell>
          <cell r="EX121">
            <v>18</v>
          </cell>
          <cell r="EY121">
            <v>18</v>
          </cell>
          <cell r="EZ121">
            <v>18</v>
          </cell>
          <cell r="FA121">
            <v>18</v>
          </cell>
          <cell r="FB121">
            <v>18</v>
          </cell>
          <cell r="FC121">
            <v>18</v>
          </cell>
          <cell r="FD121">
            <v>18</v>
          </cell>
          <cell r="FE121">
            <v>18</v>
          </cell>
          <cell r="FF121">
            <v>18</v>
          </cell>
          <cell r="FG121">
            <v>18</v>
          </cell>
          <cell r="FH121">
            <v>18</v>
          </cell>
        </row>
        <row r="122">
          <cell r="D122" t="str">
            <v>FT-Transportation Non-ResidentialAdmin</v>
          </cell>
          <cell r="F122" t="str">
            <v>FT</v>
          </cell>
          <cell r="G122" t="str">
            <v>FT - Transportation</v>
          </cell>
          <cell r="U122">
            <v>7</v>
          </cell>
          <cell r="V122">
            <v>7</v>
          </cell>
          <cell r="W122">
            <v>7</v>
          </cell>
          <cell r="X122">
            <v>7</v>
          </cell>
          <cell r="Y122">
            <v>7</v>
          </cell>
          <cell r="Z122">
            <v>7</v>
          </cell>
          <cell r="AA122">
            <v>7</v>
          </cell>
          <cell r="AB122">
            <v>7</v>
          </cell>
          <cell r="AC122">
            <v>7</v>
          </cell>
          <cell r="AD122">
            <v>7</v>
          </cell>
          <cell r="AE122">
            <v>7</v>
          </cell>
          <cell r="AF122">
            <v>7</v>
          </cell>
          <cell r="AG122">
            <v>7</v>
          </cell>
          <cell r="AH122">
            <v>7</v>
          </cell>
          <cell r="AI122">
            <v>7</v>
          </cell>
          <cell r="AJ122">
            <v>7</v>
          </cell>
          <cell r="AK122">
            <v>7</v>
          </cell>
          <cell r="AL122">
            <v>7</v>
          </cell>
          <cell r="AM122">
            <v>7</v>
          </cell>
          <cell r="AN122">
            <v>7</v>
          </cell>
          <cell r="AO122">
            <v>7</v>
          </cell>
          <cell r="AP122">
            <v>7</v>
          </cell>
          <cell r="AQ122">
            <v>7</v>
          </cell>
          <cell r="AR122">
            <v>7</v>
          </cell>
          <cell r="AS122">
            <v>7</v>
          </cell>
          <cell r="AT122">
            <v>7</v>
          </cell>
          <cell r="AU122">
            <v>7</v>
          </cell>
          <cell r="AV122">
            <v>7</v>
          </cell>
          <cell r="AW122">
            <v>7</v>
          </cell>
          <cell r="AX122">
            <v>7</v>
          </cell>
          <cell r="AY122">
            <v>7</v>
          </cell>
          <cell r="AZ122">
            <v>7</v>
          </cell>
          <cell r="BA122">
            <v>7</v>
          </cell>
          <cell r="BB122">
            <v>7</v>
          </cell>
          <cell r="BC122">
            <v>7</v>
          </cell>
          <cell r="BD122">
            <v>7</v>
          </cell>
          <cell r="BE122">
            <v>7</v>
          </cell>
          <cell r="BF122">
            <v>7</v>
          </cell>
          <cell r="BG122">
            <v>7</v>
          </cell>
          <cell r="BH122">
            <v>7</v>
          </cell>
          <cell r="BI122">
            <v>7</v>
          </cell>
          <cell r="BJ122">
            <v>7</v>
          </cell>
          <cell r="BK122">
            <v>7</v>
          </cell>
          <cell r="BL122">
            <v>7</v>
          </cell>
          <cell r="BM122">
            <v>7</v>
          </cell>
          <cell r="BN122">
            <v>7</v>
          </cell>
          <cell r="BO122">
            <v>7</v>
          </cell>
          <cell r="BP122">
            <v>8</v>
          </cell>
          <cell r="BQ122">
            <v>7</v>
          </cell>
          <cell r="BR122">
            <v>7</v>
          </cell>
          <cell r="BS122">
            <v>7</v>
          </cell>
          <cell r="BT122">
            <v>7</v>
          </cell>
          <cell r="BU122">
            <v>7</v>
          </cell>
          <cell r="BV122">
            <v>7</v>
          </cell>
          <cell r="BW122">
            <v>7</v>
          </cell>
          <cell r="BX122">
            <v>7</v>
          </cell>
          <cell r="BY122">
            <v>7</v>
          </cell>
          <cell r="BZ122">
            <v>7</v>
          </cell>
          <cell r="CA122">
            <v>7</v>
          </cell>
          <cell r="CB122">
            <v>7</v>
          </cell>
          <cell r="CC122">
            <v>7</v>
          </cell>
          <cell r="CD122">
            <v>7</v>
          </cell>
          <cell r="CE122">
            <v>7</v>
          </cell>
          <cell r="CF122">
            <v>7</v>
          </cell>
          <cell r="CG122">
            <v>7</v>
          </cell>
          <cell r="CH122">
            <v>7</v>
          </cell>
          <cell r="CI122">
            <v>7</v>
          </cell>
          <cell r="CJ122">
            <v>7</v>
          </cell>
          <cell r="CK122">
            <v>7</v>
          </cell>
          <cell r="CL122">
            <v>7</v>
          </cell>
          <cell r="CM122">
            <v>7</v>
          </cell>
          <cell r="CN122">
            <v>8</v>
          </cell>
          <cell r="CO122">
            <v>8</v>
          </cell>
          <cell r="CP122">
            <v>8</v>
          </cell>
          <cell r="CQ122">
            <v>8</v>
          </cell>
          <cell r="CR122">
            <v>8</v>
          </cell>
          <cell r="CS122">
            <v>8</v>
          </cell>
          <cell r="CT122">
            <v>8</v>
          </cell>
          <cell r="CU122">
            <v>9</v>
          </cell>
          <cell r="CV122">
            <v>10</v>
          </cell>
          <cell r="CW122">
            <v>10</v>
          </cell>
          <cell r="CX122">
            <v>10</v>
          </cell>
          <cell r="CY122">
            <v>10</v>
          </cell>
          <cell r="CZ122">
            <v>10</v>
          </cell>
          <cell r="DA122">
            <v>8</v>
          </cell>
          <cell r="DB122">
            <v>8</v>
          </cell>
          <cell r="DC122">
            <v>8</v>
          </cell>
          <cell r="DD122">
            <v>8</v>
          </cell>
          <cell r="DE122">
            <v>8</v>
          </cell>
          <cell r="DF122">
            <v>8</v>
          </cell>
          <cell r="DG122">
            <v>8</v>
          </cell>
          <cell r="DH122">
            <v>8</v>
          </cell>
          <cell r="DI122">
            <v>8</v>
          </cell>
          <cell r="DJ122">
            <v>8</v>
          </cell>
          <cell r="DK122">
            <v>8</v>
          </cell>
          <cell r="DL122">
            <v>8</v>
          </cell>
          <cell r="DM122">
            <v>8</v>
          </cell>
          <cell r="DN122">
            <v>8</v>
          </cell>
          <cell r="DO122">
            <v>8</v>
          </cell>
          <cell r="DP122">
            <v>8</v>
          </cell>
          <cell r="DQ122">
            <v>8</v>
          </cell>
          <cell r="DR122">
            <v>8</v>
          </cell>
          <cell r="DS122">
            <v>8</v>
          </cell>
          <cell r="DT122">
            <v>8</v>
          </cell>
          <cell r="DU122">
            <v>8</v>
          </cell>
          <cell r="DV122">
            <v>8</v>
          </cell>
          <cell r="DW122">
            <v>8</v>
          </cell>
          <cell r="DX122">
            <v>8</v>
          </cell>
          <cell r="DY122">
            <v>8</v>
          </cell>
          <cell r="DZ122">
            <v>8</v>
          </cell>
          <cell r="EA122">
            <v>8</v>
          </cell>
          <cell r="EB122">
            <v>8</v>
          </cell>
          <cell r="EC122">
            <v>8</v>
          </cell>
          <cell r="ED122">
            <v>8</v>
          </cell>
          <cell r="EE122">
            <v>8</v>
          </cell>
          <cell r="EF122">
            <v>8</v>
          </cell>
          <cell r="EG122">
            <v>8</v>
          </cell>
          <cell r="EH122">
            <v>8</v>
          </cell>
          <cell r="EI122">
            <v>8</v>
          </cell>
          <cell r="EJ122">
            <v>8</v>
          </cell>
          <cell r="EK122">
            <v>8</v>
          </cell>
          <cell r="EL122">
            <v>8</v>
          </cell>
          <cell r="EM122">
            <v>8</v>
          </cell>
          <cell r="EN122">
            <v>8</v>
          </cell>
          <cell r="EO122">
            <v>8</v>
          </cell>
          <cell r="EP122">
            <v>8</v>
          </cell>
          <cell r="EQ122">
            <v>8</v>
          </cell>
          <cell r="ER122">
            <v>8</v>
          </cell>
          <cell r="ES122">
            <v>8</v>
          </cell>
          <cell r="ET122">
            <v>8</v>
          </cell>
          <cell r="EU122">
            <v>8</v>
          </cell>
          <cell r="EV122">
            <v>8</v>
          </cell>
          <cell r="EW122">
            <v>8</v>
          </cell>
          <cell r="EX122">
            <v>8</v>
          </cell>
          <cell r="EY122">
            <v>8</v>
          </cell>
          <cell r="EZ122">
            <v>8</v>
          </cell>
          <cell r="FA122">
            <v>8</v>
          </cell>
          <cell r="FB122">
            <v>8</v>
          </cell>
          <cell r="FC122">
            <v>8</v>
          </cell>
          <cell r="FD122">
            <v>8</v>
          </cell>
          <cell r="FE122">
            <v>8</v>
          </cell>
          <cell r="FF122">
            <v>8</v>
          </cell>
          <cell r="FG122">
            <v>8</v>
          </cell>
          <cell r="FH122">
            <v>8</v>
          </cell>
        </row>
        <row r="123">
          <cell r="D123" t="str">
            <v>Total Trans. Admin AccountsTransportation Admin Charge</v>
          </cell>
          <cell r="F123" t="str">
            <v/>
          </cell>
          <cell r="G123" t="str">
            <v>Total Trans. Admin Accounts</v>
          </cell>
          <cell r="U123">
            <v>2412</v>
          </cell>
          <cell r="V123">
            <v>2412</v>
          </cell>
          <cell r="W123">
            <v>2412</v>
          </cell>
          <cell r="X123">
            <v>2412</v>
          </cell>
          <cell r="Y123">
            <v>2412</v>
          </cell>
          <cell r="Z123">
            <v>2412</v>
          </cell>
          <cell r="AA123">
            <v>2412</v>
          </cell>
          <cell r="AB123">
            <v>2412</v>
          </cell>
          <cell r="AC123">
            <v>2412</v>
          </cell>
          <cell r="AD123">
            <v>2412</v>
          </cell>
          <cell r="AE123">
            <v>2412</v>
          </cell>
          <cell r="AF123">
            <v>2412</v>
          </cell>
          <cell r="AG123">
            <v>2412</v>
          </cell>
          <cell r="AH123">
            <v>2412</v>
          </cell>
          <cell r="AI123">
            <v>2412</v>
          </cell>
          <cell r="AJ123">
            <v>2412</v>
          </cell>
          <cell r="AK123">
            <v>2412</v>
          </cell>
          <cell r="AL123">
            <v>2412</v>
          </cell>
          <cell r="AM123">
            <v>2412</v>
          </cell>
          <cell r="AN123">
            <v>2412</v>
          </cell>
          <cell r="AO123">
            <v>2412</v>
          </cell>
          <cell r="AP123">
            <v>2412</v>
          </cell>
          <cell r="AQ123">
            <v>2412</v>
          </cell>
          <cell r="AR123">
            <v>2412</v>
          </cell>
          <cell r="AS123">
            <v>1912</v>
          </cell>
          <cell r="AT123">
            <v>1928</v>
          </cell>
          <cell r="AU123">
            <v>1994</v>
          </cell>
          <cell r="AV123">
            <v>2053</v>
          </cell>
          <cell r="AW123">
            <v>2071</v>
          </cell>
          <cell r="AX123">
            <v>2091</v>
          </cell>
          <cell r="AY123">
            <v>2093</v>
          </cell>
          <cell r="AZ123">
            <v>2126</v>
          </cell>
          <cell r="BA123">
            <v>2138</v>
          </cell>
          <cell r="BB123">
            <v>2146</v>
          </cell>
          <cell r="BC123">
            <v>2163</v>
          </cell>
          <cell r="BD123">
            <v>2194</v>
          </cell>
          <cell r="BE123">
            <v>2226</v>
          </cell>
          <cell r="BF123">
            <v>2226</v>
          </cell>
          <cell r="BG123">
            <v>2262</v>
          </cell>
          <cell r="BH123">
            <v>2239</v>
          </cell>
          <cell r="BI123">
            <v>2244</v>
          </cell>
          <cell r="BJ123">
            <v>2300</v>
          </cell>
          <cell r="BK123">
            <v>2278</v>
          </cell>
          <cell r="BL123">
            <v>2331</v>
          </cell>
          <cell r="BM123">
            <v>2316</v>
          </cell>
          <cell r="BN123">
            <v>2317</v>
          </cell>
          <cell r="BO123">
            <v>2341</v>
          </cell>
          <cell r="BP123">
            <v>2369</v>
          </cell>
          <cell r="BQ123">
            <v>2372</v>
          </cell>
          <cell r="BR123">
            <v>2402</v>
          </cell>
          <cell r="BS123">
            <v>2372</v>
          </cell>
          <cell r="BT123">
            <v>2414</v>
          </cell>
          <cell r="BU123">
            <v>2372</v>
          </cell>
          <cell r="BV123">
            <v>2383</v>
          </cell>
          <cell r="BW123">
            <v>2376</v>
          </cell>
          <cell r="BX123">
            <v>2380</v>
          </cell>
          <cell r="BY123">
            <v>2404</v>
          </cell>
          <cell r="BZ123">
            <v>2482</v>
          </cell>
          <cell r="CA123">
            <v>2399</v>
          </cell>
          <cell r="CB123">
            <v>2383</v>
          </cell>
          <cell r="CC123">
            <v>2412</v>
          </cell>
          <cell r="CD123">
            <v>2400</v>
          </cell>
          <cell r="CE123">
            <v>2411</v>
          </cell>
          <cell r="CF123">
            <v>2409</v>
          </cell>
          <cell r="CG123">
            <v>2431</v>
          </cell>
          <cell r="CH123">
            <v>2415</v>
          </cell>
          <cell r="CI123">
            <v>2407</v>
          </cell>
          <cell r="CJ123">
            <v>2407</v>
          </cell>
          <cell r="CK123">
            <v>2414</v>
          </cell>
          <cell r="CL123">
            <v>2425</v>
          </cell>
          <cell r="CM123">
            <v>2417</v>
          </cell>
          <cell r="CN123">
            <v>2413</v>
          </cell>
          <cell r="CO123">
            <v>2398</v>
          </cell>
          <cell r="CP123">
            <v>2406</v>
          </cell>
          <cell r="CQ123">
            <v>2411</v>
          </cell>
          <cell r="CR123">
            <v>2451</v>
          </cell>
          <cell r="CS123">
            <v>2432</v>
          </cell>
          <cell r="CT123">
            <v>2433</v>
          </cell>
          <cell r="CU123">
            <v>2450</v>
          </cell>
          <cell r="CV123">
            <v>2458</v>
          </cell>
          <cell r="CW123">
            <v>2458</v>
          </cell>
          <cell r="CX123">
            <v>2458</v>
          </cell>
          <cell r="CY123">
            <v>2458</v>
          </cell>
          <cell r="CZ123">
            <v>2458</v>
          </cell>
          <cell r="DA123">
            <v>2430</v>
          </cell>
          <cell r="DB123">
            <v>2430</v>
          </cell>
          <cell r="DC123">
            <v>2430</v>
          </cell>
          <cell r="DD123">
            <v>2430</v>
          </cell>
          <cell r="DE123">
            <v>2430</v>
          </cell>
          <cell r="DF123">
            <v>2430</v>
          </cell>
          <cell r="DG123">
            <v>2430</v>
          </cell>
          <cell r="DH123">
            <v>2430</v>
          </cell>
          <cell r="DI123">
            <v>2430</v>
          </cell>
          <cell r="DJ123">
            <v>2430</v>
          </cell>
          <cell r="DK123">
            <v>2430</v>
          </cell>
          <cell r="DL123">
            <v>2430</v>
          </cell>
          <cell r="DM123">
            <v>2430</v>
          </cell>
          <cell r="DN123">
            <v>2430</v>
          </cell>
          <cell r="DO123">
            <v>2430</v>
          </cell>
          <cell r="DP123">
            <v>2430</v>
          </cell>
          <cell r="DQ123">
            <v>2430</v>
          </cell>
          <cell r="DR123">
            <v>2430</v>
          </cell>
          <cell r="DS123">
            <v>2430</v>
          </cell>
          <cell r="DT123">
            <v>2430</v>
          </cell>
          <cell r="DU123">
            <v>2430</v>
          </cell>
          <cell r="DV123">
            <v>2430</v>
          </cell>
          <cell r="DW123">
            <v>2430</v>
          </cell>
          <cell r="DX123">
            <v>2430</v>
          </cell>
          <cell r="DY123">
            <v>2430</v>
          </cell>
          <cell r="DZ123">
            <v>2430</v>
          </cell>
          <cell r="EA123">
            <v>2430</v>
          </cell>
          <cell r="EB123">
            <v>2430</v>
          </cell>
          <cell r="EC123">
            <v>2430</v>
          </cell>
          <cell r="ED123">
            <v>2430</v>
          </cell>
          <cell r="EE123">
            <v>2430</v>
          </cell>
          <cell r="EF123">
            <v>2430</v>
          </cell>
          <cell r="EG123">
            <v>2430</v>
          </cell>
          <cell r="EH123">
            <v>2430</v>
          </cell>
          <cell r="EI123">
            <v>2430</v>
          </cell>
          <cell r="EJ123">
            <v>2430</v>
          </cell>
          <cell r="EK123">
            <v>2430</v>
          </cell>
          <cell r="EL123">
            <v>2430</v>
          </cell>
          <cell r="EM123">
            <v>2430</v>
          </cell>
          <cell r="EN123">
            <v>2430</v>
          </cell>
          <cell r="EO123">
            <v>2430</v>
          </cell>
          <cell r="EP123">
            <v>2430</v>
          </cell>
          <cell r="EQ123">
            <v>2430</v>
          </cell>
          <cell r="ER123">
            <v>2430</v>
          </cell>
          <cell r="ES123">
            <v>2430</v>
          </cell>
          <cell r="ET123">
            <v>2430</v>
          </cell>
          <cell r="EU123">
            <v>2430</v>
          </cell>
          <cell r="EV123">
            <v>2430</v>
          </cell>
          <cell r="EW123">
            <v>2430</v>
          </cell>
          <cell r="EX123">
            <v>2430</v>
          </cell>
          <cell r="EY123">
            <v>2430</v>
          </cell>
          <cell r="EZ123">
            <v>2430</v>
          </cell>
          <cell r="FA123">
            <v>2430</v>
          </cell>
          <cell r="FB123">
            <v>2430</v>
          </cell>
          <cell r="FC123">
            <v>2430</v>
          </cell>
          <cell r="FD123">
            <v>2430</v>
          </cell>
          <cell r="FE123">
            <v>2430</v>
          </cell>
          <cell r="FF123">
            <v>2430</v>
          </cell>
          <cell r="FG123">
            <v>2430</v>
          </cell>
          <cell r="FH123">
            <v>2430</v>
          </cell>
        </row>
        <row r="124">
          <cell r="F124" t="str">
            <v/>
          </cell>
        </row>
        <row r="125">
          <cell r="D125" t="str">
            <v>Telemetry Maint Charge - AccountsTelemetry Maint Charge - Accounts</v>
          </cell>
          <cell r="F125" t="str">
            <v/>
          </cell>
          <cell r="G125" t="str">
            <v>Telemetry Maint Charge - Accounts</v>
          </cell>
        </row>
        <row r="126">
          <cell r="D126" t="str">
            <v>FPU - LVTS &gt;50kTelemetry Maint Charge - Accounts</v>
          </cell>
          <cell r="F126" t="str">
            <v>FPU</v>
          </cell>
          <cell r="G126" t="str">
            <v>FPU - LVTS &gt;50k</v>
          </cell>
          <cell r="U126">
            <v>40</v>
          </cell>
          <cell r="V126">
            <v>40</v>
          </cell>
          <cell r="W126">
            <v>40</v>
          </cell>
          <cell r="X126">
            <v>40</v>
          </cell>
          <cell r="Y126">
            <v>40</v>
          </cell>
          <cell r="Z126">
            <v>40</v>
          </cell>
          <cell r="AA126">
            <v>40</v>
          </cell>
          <cell r="AB126">
            <v>40</v>
          </cell>
          <cell r="AC126">
            <v>40</v>
          </cell>
          <cell r="AD126">
            <v>40</v>
          </cell>
          <cell r="AE126">
            <v>40</v>
          </cell>
          <cell r="AF126">
            <v>40</v>
          </cell>
          <cell r="AG126">
            <v>40</v>
          </cell>
          <cell r="AH126">
            <v>40</v>
          </cell>
          <cell r="AI126">
            <v>40</v>
          </cell>
          <cell r="AJ126">
            <v>40</v>
          </cell>
          <cell r="AK126">
            <v>40</v>
          </cell>
          <cell r="AL126">
            <v>40</v>
          </cell>
          <cell r="AM126">
            <v>40</v>
          </cell>
          <cell r="AN126">
            <v>40</v>
          </cell>
          <cell r="AO126">
            <v>40</v>
          </cell>
          <cell r="AP126">
            <v>40</v>
          </cell>
          <cell r="AQ126">
            <v>40</v>
          </cell>
          <cell r="AR126">
            <v>40</v>
          </cell>
          <cell r="AS126">
            <v>28</v>
          </cell>
          <cell r="AT126">
            <v>29</v>
          </cell>
          <cell r="AU126">
            <v>28</v>
          </cell>
          <cell r="AV126">
            <v>29</v>
          </cell>
          <cell r="AW126">
            <v>30</v>
          </cell>
          <cell r="AX126">
            <v>37</v>
          </cell>
          <cell r="AY126">
            <v>40</v>
          </cell>
          <cell r="AZ126">
            <v>39</v>
          </cell>
          <cell r="BA126">
            <v>38</v>
          </cell>
          <cell r="BB126">
            <v>38</v>
          </cell>
          <cell r="BC126">
            <v>38</v>
          </cell>
          <cell r="BD126">
            <v>38</v>
          </cell>
          <cell r="BE126">
            <v>38</v>
          </cell>
          <cell r="BF126">
            <v>38</v>
          </cell>
          <cell r="BG126">
            <v>38</v>
          </cell>
          <cell r="BH126">
            <v>38</v>
          </cell>
          <cell r="BI126">
            <v>38</v>
          </cell>
          <cell r="BJ126">
            <v>38</v>
          </cell>
          <cell r="BK126">
            <v>38</v>
          </cell>
          <cell r="BL126">
            <v>38</v>
          </cell>
          <cell r="BM126">
            <v>38</v>
          </cell>
          <cell r="BN126">
            <v>28</v>
          </cell>
          <cell r="BO126">
            <v>38</v>
          </cell>
          <cell r="BP126">
            <v>38</v>
          </cell>
          <cell r="BQ126">
            <v>37</v>
          </cell>
          <cell r="BR126">
            <v>38</v>
          </cell>
          <cell r="BS126">
            <v>38</v>
          </cell>
          <cell r="BT126">
            <v>38</v>
          </cell>
          <cell r="BU126">
            <v>40</v>
          </cell>
          <cell r="BV126">
            <v>36</v>
          </cell>
          <cell r="BW126">
            <v>36</v>
          </cell>
          <cell r="BX126">
            <v>39</v>
          </cell>
          <cell r="BY126">
            <v>39</v>
          </cell>
          <cell r="BZ126">
            <v>39</v>
          </cell>
          <cell r="CA126">
            <v>39</v>
          </cell>
          <cell r="CB126">
            <v>39</v>
          </cell>
          <cell r="CC126">
            <v>40</v>
          </cell>
          <cell r="CD126">
            <v>39</v>
          </cell>
          <cell r="CE126">
            <v>39</v>
          </cell>
          <cell r="CF126">
            <v>39</v>
          </cell>
          <cell r="CG126">
            <v>39</v>
          </cell>
          <cell r="CH126">
            <v>39</v>
          </cell>
          <cell r="CI126">
            <v>39</v>
          </cell>
          <cell r="CJ126">
            <v>39</v>
          </cell>
          <cell r="CK126">
            <v>39</v>
          </cell>
          <cell r="CL126">
            <v>39</v>
          </cell>
          <cell r="CM126">
            <v>39</v>
          </cell>
          <cell r="CN126">
            <v>39</v>
          </cell>
          <cell r="CO126">
            <v>38</v>
          </cell>
          <cell r="CP126">
            <v>38</v>
          </cell>
          <cell r="CQ126">
            <v>40</v>
          </cell>
          <cell r="CR126">
            <v>40</v>
          </cell>
          <cell r="CS126">
            <v>40</v>
          </cell>
          <cell r="CT126">
            <v>40</v>
          </cell>
          <cell r="CU126">
            <v>40</v>
          </cell>
          <cell r="CV126">
            <v>39</v>
          </cell>
          <cell r="CW126">
            <v>39</v>
          </cell>
          <cell r="CX126">
            <v>39</v>
          </cell>
          <cell r="CY126">
            <v>39</v>
          </cell>
          <cell r="CZ126">
            <v>39</v>
          </cell>
          <cell r="DA126">
            <v>40</v>
          </cell>
          <cell r="DB126">
            <v>40</v>
          </cell>
          <cell r="DC126">
            <v>40</v>
          </cell>
          <cell r="DD126">
            <v>40</v>
          </cell>
          <cell r="DE126">
            <v>40</v>
          </cell>
          <cell r="DF126">
            <v>40</v>
          </cell>
          <cell r="DG126">
            <v>40</v>
          </cell>
          <cell r="DH126">
            <v>40</v>
          </cell>
          <cell r="DI126">
            <v>40</v>
          </cell>
          <cell r="DJ126">
            <v>40</v>
          </cell>
          <cell r="DK126">
            <v>40</v>
          </cell>
          <cell r="DL126">
            <v>40</v>
          </cell>
          <cell r="DM126">
            <v>40</v>
          </cell>
          <cell r="DN126">
            <v>40</v>
          </cell>
          <cell r="DO126">
            <v>40</v>
          </cell>
          <cell r="DP126">
            <v>40</v>
          </cell>
          <cell r="DQ126">
            <v>40</v>
          </cell>
          <cell r="DR126">
            <v>40</v>
          </cell>
          <cell r="DS126">
            <v>40</v>
          </cell>
          <cell r="DT126">
            <v>40</v>
          </cell>
          <cell r="DU126">
            <v>40</v>
          </cell>
          <cell r="DV126">
            <v>40</v>
          </cell>
          <cell r="DW126">
            <v>40</v>
          </cell>
          <cell r="DX126">
            <v>40</v>
          </cell>
          <cell r="DY126">
            <v>40</v>
          </cell>
          <cell r="DZ126">
            <v>40</v>
          </cell>
          <cell r="EA126">
            <v>40</v>
          </cell>
          <cell r="EB126">
            <v>40</v>
          </cell>
          <cell r="EC126">
            <v>40</v>
          </cell>
          <cell r="ED126">
            <v>40</v>
          </cell>
          <cell r="EE126">
            <v>40</v>
          </cell>
          <cell r="EF126">
            <v>40</v>
          </cell>
          <cell r="EG126">
            <v>40</v>
          </cell>
          <cell r="EH126">
            <v>40</v>
          </cell>
          <cell r="EI126">
            <v>40</v>
          </cell>
          <cell r="EJ126">
            <v>40</v>
          </cell>
          <cell r="EK126">
            <v>40</v>
          </cell>
          <cell r="EL126">
            <v>40</v>
          </cell>
          <cell r="EM126">
            <v>40</v>
          </cell>
          <cell r="EN126">
            <v>40</v>
          </cell>
          <cell r="EO126">
            <v>40</v>
          </cell>
          <cell r="EP126">
            <v>40</v>
          </cell>
          <cell r="EQ126">
            <v>40</v>
          </cell>
          <cell r="ER126">
            <v>40</v>
          </cell>
          <cell r="ES126">
            <v>40</v>
          </cell>
          <cell r="ET126">
            <v>40</v>
          </cell>
          <cell r="EU126">
            <v>40</v>
          </cell>
          <cell r="EV126">
            <v>40</v>
          </cell>
          <cell r="EW126">
            <v>40</v>
          </cell>
          <cell r="EX126">
            <v>40</v>
          </cell>
          <cell r="EY126">
            <v>40</v>
          </cell>
          <cell r="EZ126">
            <v>40</v>
          </cell>
          <cell r="FA126">
            <v>40</v>
          </cell>
          <cell r="FB126">
            <v>40</v>
          </cell>
          <cell r="FC126">
            <v>40</v>
          </cell>
          <cell r="FD126">
            <v>40</v>
          </cell>
          <cell r="FE126">
            <v>40</v>
          </cell>
          <cell r="FF126">
            <v>40</v>
          </cell>
          <cell r="FG126">
            <v>40</v>
          </cell>
          <cell r="FH126">
            <v>40</v>
          </cell>
        </row>
        <row r="127">
          <cell r="D127" t="str">
            <v>FPU - ITSTelemetry Maint Charge - Accounts</v>
          </cell>
          <cell r="F127" t="str">
            <v>FPU</v>
          </cell>
          <cell r="G127" t="str">
            <v>FPU - ITS</v>
          </cell>
          <cell r="U127">
            <v>19</v>
          </cell>
          <cell r="V127">
            <v>19</v>
          </cell>
          <cell r="W127">
            <v>19</v>
          </cell>
          <cell r="X127">
            <v>19</v>
          </cell>
          <cell r="Y127">
            <v>19</v>
          </cell>
          <cell r="Z127">
            <v>19</v>
          </cell>
          <cell r="AA127">
            <v>19</v>
          </cell>
          <cell r="AB127">
            <v>19</v>
          </cell>
          <cell r="AC127">
            <v>19</v>
          </cell>
          <cell r="AD127">
            <v>19</v>
          </cell>
          <cell r="AE127">
            <v>19</v>
          </cell>
          <cell r="AF127">
            <v>19</v>
          </cell>
          <cell r="AG127">
            <v>19</v>
          </cell>
          <cell r="AH127">
            <v>19</v>
          </cell>
          <cell r="AI127">
            <v>19</v>
          </cell>
          <cell r="AJ127">
            <v>19</v>
          </cell>
          <cell r="AK127">
            <v>19</v>
          </cell>
          <cell r="AL127">
            <v>19</v>
          </cell>
          <cell r="AM127">
            <v>19</v>
          </cell>
          <cell r="AN127">
            <v>19</v>
          </cell>
          <cell r="AO127">
            <v>19</v>
          </cell>
          <cell r="AP127">
            <v>19</v>
          </cell>
          <cell r="AQ127">
            <v>19</v>
          </cell>
          <cell r="AR127">
            <v>19</v>
          </cell>
          <cell r="AS127">
            <v>14</v>
          </cell>
          <cell r="AT127">
            <v>14</v>
          </cell>
          <cell r="AU127">
            <v>14</v>
          </cell>
          <cell r="AV127">
            <v>14</v>
          </cell>
          <cell r="AW127">
            <v>14</v>
          </cell>
          <cell r="AX127">
            <v>17</v>
          </cell>
          <cell r="AY127">
            <v>17</v>
          </cell>
          <cell r="AZ127">
            <v>17</v>
          </cell>
          <cell r="BA127">
            <v>17</v>
          </cell>
          <cell r="BB127">
            <v>17</v>
          </cell>
          <cell r="BC127">
            <v>17</v>
          </cell>
          <cell r="BD127">
            <v>18</v>
          </cell>
          <cell r="BE127">
            <v>17</v>
          </cell>
          <cell r="BF127">
            <v>17</v>
          </cell>
          <cell r="BG127">
            <v>17</v>
          </cell>
          <cell r="BH127">
            <v>17</v>
          </cell>
          <cell r="BI127">
            <v>17</v>
          </cell>
          <cell r="BJ127">
            <v>17</v>
          </cell>
          <cell r="BK127">
            <v>17</v>
          </cell>
          <cell r="BL127">
            <v>17</v>
          </cell>
          <cell r="BM127">
            <v>18</v>
          </cell>
          <cell r="BN127">
            <v>18</v>
          </cell>
          <cell r="BO127">
            <v>17</v>
          </cell>
          <cell r="BP127">
            <v>17</v>
          </cell>
          <cell r="BQ127">
            <v>17</v>
          </cell>
          <cell r="BR127">
            <v>17</v>
          </cell>
          <cell r="BS127">
            <v>17</v>
          </cell>
          <cell r="BT127">
            <v>17</v>
          </cell>
          <cell r="BU127">
            <v>17</v>
          </cell>
          <cell r="BV127">
            <v>17</v>
          </cell>
          <cell r="BW127">
            <v>17</v>
          </cell>
          <cell r="BX127">
            <v>17</v>
          </cell>
          <cell r="BY127">
            <v>17</v>
          </cell>
          <cell r="BZ127">
            <v>17</v>
          </cell>
          <cell r="CA127">
            <v>17</v>
          </cell>
          <cell r="CB127">
            <v>17</v>
          </cell>
          <cell r="CC127">
            <v>19</v>
          </cell>
          <cell r="CD127">
            <v>17</v>
          </cell>
          <cell r="CE127">
            <v>17</v>
          </cell>
          <cell r="CF127">
            <v>17</v>
          </cell>
          <cell r="CG127">
            <v>17</v>
          </cell>
          <cell r="CH127">
            <v>17</v>
          </cell>
          <cell r="CI127">
            <v>17</v>
          </cell>
          <cell r="CJ127">
            <v>17</v>
          </cell>
          <cell r="CK127">
            <v>17</v>
          </cell>
          <cell r="CL127">
            <v>17</v>
          </cell>
          <cell r="CM127">
            <v>17</v>
          </cell>
          <cell r="CN127">
            <v>17</v>
          </cell>
          <cell r="CO127">
            <v>17</v>
          </cell>
          <cell r="CP127">
            <v>17</v>
          </cell>
          <cell r="CQ127">
            <v>16</v>
          </cell>
          <cell r="CR127">
            <v>16</v>
          </cell>
          <cell r="CS127">
            <v>16</v>
          </cell>
          <cell r="CT127">
            <v>16</v>
          </cell>
          <cell r="CU127">
            <v>16</v>
          </cell>
          <cell r="CV127">
            <v>16</v>
          </cell>
          <cell r="CW127">
            <v>16</v>
          </cell>
          <cell r="CX127">
            <v>16</v>
          </cell>
          <cell r="CY127">
            <v>16</v>
          </cell>
          <cell r="CZ127">
            <v>16</v>
          </cell>
          <cell r="DA127">
            <v>16</v>
          </cell>
          <cell r="DB127">
            <v>16</v>
          </cell>
          <cell r="DC127">
            <v>16</v>
          </cell>
          <cell r="DD127">
            <v>16</v>
          </cell>
          <cell r="DE127">
            <v>16</v>
          </cell>
          <cell r="DF127">
            <v>16</v>
          </cell>
          <cell r="DG127">
            <v>16</v>
          </cell>
          <cell r="DH127">
            <v>16</v>
          </cell>
          <cell r="DI127">
            <v>16</v>
          </cell>
          <cell r="DJ127">
            <v>16</v>
          </cell>
          <cell r="DK127">
            <v>16</v>
          </cell>
          <cell r="DL127">
            <v>16</v>
          </cell>
          <cell r="DM127">
            <v>16</v>
          </cell>
          <cell r="DN127">
            <v>16</v>
          </cell>
          <cell r="DO127">
            <v>16</v>
          </cell>
          <cell r="DP127">
            <v>16</v>
          </cell>
          <cell r="DQ127">
            <v>16</v>
          </cell>
          <cell r="DR127">
            <v>16</v>
          </cell>
          <cell r="DS127">
            <v>16</v>
          </cell>
          <cell r="DT127">
            <v>16</v>
          </cell>
          <cell r="DU127">
            <v>16</v>
          </cell>
          <cell r="DV127">
            <v>16</v>
          </cell>
          <cell r="DW127">
            <v>16</v>
          </cell>
          <cell r="DX127">
            <v>16</v>
          </cell>
          <cell r="DY127">
            <v>16</v>
          </cell>
          <cell r="DZ127">
            <v>16</v>
          </cell>
          <cell r="EA127">
            <v>16</v>
          </cell>
          <cell r="EB127">
            <v>16</v>
          </cell>
          <cell r="EC127">
            <v>16</v>
          </cell>
          <cell r="ED127">
            <v>16</v>
          </cell>
          <cell r="EE127">
            <v>16</v>
          </cell>
          <cell r="EF127">
            <v>16</v>
          </cell>
          <cell r="EG127">
            <v>16</v>
          </cell>
          <cell r="EH127">
            <v>16</v>
          </cell>
          <cell r="EI127">
            <v>16</v>
          </cell>
          <cell r="EJ127">
            <v>16</v>
          </cell>
          <cell r="EK127">
            <v>16</v>
          </cell>
          <cell r="EL127">
            <v>16</v>
          </cell>
          <cell r="EM127">
            <v>16</v>
          </cell>
          <cell r="EN127">
            <v>16</v>
          </cell>
          <cell r="EO127">
            <v>16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</v>
          </cell>
          <cell r="EV127">
            <v>16</v>
          </cell>
          <cell r="EW127">
            <v>16</v>
          </cell>
          <cell r="EX127">
            <v>16</v>
          </cell>
          <cell r="EY127">
            <v>16</v>
          </cell>
          <cell r="EZ127">
            <v>16</v>
          </cell>
          <cell r="FA127">
            <v>16</v>
          </cell>
          <cell r="FB127">
            <v>16</v>
          </cell>
          <cell r="FC127">
            <v>16</v>
          </cell>
          <cell r="FD127">
            <v>16</v>
          </cell>
          <cell r="FE127">
            <v>16</v>
          </cell>
          <cell r="FF127">
            <v>16</v>
          </cell>
          <cell r="FG127">
            <v>16</v>
          </cell>
          <cell r="FH127">
            <v>16</v>
          </cell>
        </row>
        <row r="128">
          <cell r="D128" t="str">
            <v>Total Telemetry AccountsTelemetry Maint Charge - Accounts</v>
          </cell>
          <cell r="G128" t="str">
            <v>Total Telemetry Accounts</v>
          </cell>
          <cell r="U128">
            <v>59</v>
          </cell>
          <cell r="V128">
            <v>59</v>
          </cell>
          <cell r="W128">
            <v>59</v>
          </cell>
          <cell r="X128">
            <v>59</v>
          </cell>
          <cell r="Y128">
            <v>59</v>
          </cell>
          <cell r="Z128">
            <v>59</v>
          </cell>
          <cell r="AA128">
            <v>59</v>
          </cell>
          <cell r="AB128">
            <v>59</v>
          </cell>
          <cell r="AC128">
            <v>59</v>
          </cell>
          <cell r="AD128">
            <v>59</v>
          </cell>
          <cell r="AE128">
            <v>59</v>
          </cell>
          <cell r="AF128">
            <v>59</v>
          </cell>
          <cell r="AG128">
            <v>59</v>
          </cell>
          <cell r="AH128">
            <v>59</v>
          </cell>
          <cell r="AI128">
            <v>59</v>
          </cell>
          <cell r="AJ128">
            <v>59</v>
          </cell>
          <cell r="AK128">
            <v>59</v>
          </cell>
          <cell r="AL128">
            <v>59</v>
          </cell>
          <cell r="AM128">
            <v>59</v>
          </cell>
          <cell r="AN128">
            <v>59</v>
          </cell>
          <cell r="AO128">
            <v>59</v>
          </cell>
          <cell r="AP128">
            <v>59</v>
          </cell>
          <cell r="AQ128">
            <v>59</v>
          </cell>
          <cell r="AR128">
            <v>59</v>
          </cell>
          <cell r="AS128">
            <v>42</v>
          </cell>
          <cell r="AT128">
            <v>43</v>
          </cell>
          <cell r="AU128">
            <v>42</v>
          </cell>
          <cell r="AV128">
            <v>43</v>
          </cell>
          <cell r="AW128">
            <v>44</v>
          </cell>
          <cell r="AX128">
            <v>54</v>
          </cell>
          <cell r="AY128">
            <v>57</v>
          </cell>
          <cell r="AZ128">
            <v>56</v>
          </cell>
          <cell r="BA128">
            <v>55</v>
          </cell>
          <cell r="BB128">
            <v>55</v>
          </cell>
          <cell r="BC128">
            <v>55</v>
          </cell>
          <cell r="BD128">
            <v>56</v>
          </cell>
          <cell r="BE128">
            <v>55</v>
          </cell>
          <cell r="BF128">
            <v>55</v>
          </cell>
          <cell r="BG128">
            <v>55</v>
          </cell>
          <cell r="BH128">
            <v>55</v>
          </cell>
          <cell r="BI128">
            <v>55</v>
          </cell>
          <cell r="BJ128">
            <v>55</v>
          </cell>
          <cell r="BK128">
            <v>55</v>
          </cell>
          <cell r="BL128">
            <v>55</v>
          </cell>
          <cell r="BM128">
            <v>56</v>
          </cell>
          <cell r="BN128">
            <v>46</v>
          </cell>
          <cell r="BO128">
            <v>55</v>
          </cell>
          <cell r="BP128">
            <v>55</v>
          </cell>
          <cell r="BQ128">
            <v>54</v>
          </cell>
          <cell r="BR128">
            <v>55</v>
          </cell>
          <cell r="BS128">
            <v>55</v>
          </cell>
          <cell r="BT128">
            <v>55</v>
          </cell>
          <cell r="BU128">
            <v>57</v>
          </cell>
          <cell r="BV128">
            <v>53</v>
          </cell>
          <cell r="BW128">
            <v>53</v>
          </cell>
          <cell r="BX128">
            <v>56</v>
          </cell>
          <cell r="BY128">
            <v>56</v>
          </cell>
          <cell r="BZ128">
            <v>56</v>
          </cell>
          <cell r="CA128">
            <v>56</v>
          </cell>
          <cell r="CB128">
            <v>56</v>
          </cell>
          <cell r="CC128">
            <v>59</v>
          </cell>
          <cell r="CD128">
            <v>56</v>
          </cell>
          <cell r="CE128">
            <v>56</v>
          </cell>
          <cell r="CF128">
            <v>56</v>
          </cell>
          <cell r="CG128">
            <v>56</v>
          </cell>
          <cell r="CH128">
            <v>56</v>
          </cell>
          <cell r="CI128">
            <v>56</v>
          </cell>
          <cell r="CJ128">
            <v>56</v>
          </cell>
          <cell r="CK128">
            <v>56</v>
          </cell>
          <cell r="CL128">
            <v>56</v>
          </cell>
          <cell r="CM128">
            <v>56</v>
          </cell>
          <cell r="CN128">
            <v>56</v>
          </cell>
          <cell r="CO128">
            <v>55</v>
          </cell>
          <cell r="CP128">
            <v>55</v>
          </cell>
          <cell r="CQ128">
            <v>56</v>
          </cell>
          <cell r="CR128">
            <v>56</v>
          </cell>
          <cell r="CS128">
            <v>56</v>
          </cell>
          <cell r="CT128">
            <v>56</v>
          </cell>
          <cell r="CU128">
            <v>56</v>
          </cell>
          <cell r="CV128">
            <v>55</v>
          </cell>
          <cell r="CW128">
            <v>55</v>
          </cell>
          <cell r="CX128">
            <v>55</v>
          </cell>
          <cell r="CY128">
            <v>55</v>
          </cell>
          <cell r="CZ128">
            <v>55</v>
          </cell>
          <cell r="DA128">
            <v>56</v>
          </cell>
          <cell r="DB128">
            <v>56</v>
          </cell>
          <cell r="DC128">
            <v>56</v>
          </cell>
          <cell r="DD128">
            <v>56</v>
          </cell>
          <cell r="DE128">
            <v>56</v>
          </cell>
          <cell r="DF128">
            <v>56</v>
          </cell>
          <cell r="DG128">
            <v>56</v>
          </cell>
          <cell r="DH128">
            <v>56</v>
          </cell>
          <cell r="DI128">
            <v>56</v>
          </cell>
          <cell r="DJ128">
            <v>56</v>
          </cell>
          <cell r="DK128">
            <v>56</v>
          </cell>
          <cell r="DL128">
            <v>56</v>
          </cell>
          <cell r="DM128">
            <v>56</v>
          </cell>
          <cell r="DN128">
            <v>56</v>
          </cell>
          <cell r="DO128">
            <v>56</v>
          </cell>
          <cell r="DP128">
            <v>56</v>
          </cell>
          <cell r="DQ128">
            <v>56</v>
          </cell>
          <cell r="DR128">
            <v>56</v>
          </cell>
          <cell r="DS128">
            <v>56</v>
          </cell>
          <cell r="DT128">
            <v>56</v>
          </cell>
          <cell r="DU128">
            <v>56</v>
          </cell>
          <cell r="DV128">
            <v>56</v>
          </cell>
          <cell r="DW128">
            <v>56</v>
          </cell>
          <cell r="DX128">
            <v>56</v>
          </cell>
          <cell r="DY128">
            <v>56</v>
          </cell>
          <cell r="DZ128">
            <v>56</v>
          </cell>
          <cell r="EA128">
            <v>56</v>
          </cell>
          <cell r="EB128">
            <v>56</v>
          </cell>
          <cell r="EC128">
            <v>56</v>
          </cell>
          <cell r="ED128">
            <v>56</v>
          </cell>
          <cell r="EE128">
            <v>56</v>
          </cell>
          <cell r="EF128">
            <v>56</v>
          </cell>
          <cell r="EG128">
            <v>56</v>
          </cell>
          <cell r="EH128">
            <v>56</v>
          </cell>
          <cell r="EI128">
            <v>56</v>
          </cell>
          <cell r="EJ128">
            <v>56</v>
          </cell>
          <cell r="EK128">
            <v>56</v>
          </cell>
          <cell r="EL128">
            <v>56</v>
          </cell>
          <cell r="EM128">
            <v>56</v>
          </cell>
          <cell r="EN128">
            <v>56</v>
          </cell>
          <cell r="EO128">
            <v>56</v>
          </cell>
          <cell r="EP128">
            <v>56</v>
          </cell>
          <cell r="EQ128">
            <v>56</v>
          </cell>
          <cell r="ER128">
            <v>56</v>
          </cell>
          <cell r="ES128">
            <v>56</v>
          </cell>
          <cell r="ET128">
            <v>56</v>
          </cell>
          <cell r="EU128">
            <v>56</v>
          </cell>
          <cell r="EV128">
            <v>56</v>
          </cell>
          <cell r="EW128">
            <v>56</v>
          </cell>
          <cell r="EX128">
            <v>56</v>
          </cell>
          <cell r="EY128">
            <v>56</v>
          </cell>
          <cell r="EZ128">
            <v>56</v>
          </cell>
          <cell r="FA128">
            <v>56</v>
          </cell>
          <cell r="FB128">
            <v>56</v>
          </cell>
          <cell r="FC128">
            <v>56</v>
          </cell>
          <cell r="FD128">
            <v>56</v>
          </cell>
          <cell r="FE128">
            <v>56</v>
          </cell>
          <cell r="FF128">
            <v>56</v>
          </cell>
          <cell r="FG128">
            <v>56</v>
          </cell>
          <cell r="FH128">
            <v>56</v>
          </cell>
        </row>
        <row r="131">
          <cell r="G131" t="str">
            <v>GRAND TOTAL:</v>
          </cell>
          <cell r="U131">
            <v>73440</v>
          </cell>
          <cell r="V131">
            <v>73660</v>
          </cell>
          <cell r="W131">
            <v>74013</v>
          </cell>
          <cell r="X131">
            <v>74222</v>
          </cell>
          <cell r="Y131">
            <v>74035</v>
          </cell>
          <cell r="Z131">
            <v>74014</v>
          </cell>
          <cell r="AA131">
            <v>74103</v>
          </cell>
          <cell r="AB131">
            <v>74231</v>
          </cell>
          <cell r="AC131">
            <v>74266</v>
          </cell>
          <cell r="AD131">
            <v>74455</v>
          </cell>
          <cell r="AE131">
            <v>74863</v>
          </cell>
          <cell r="AF131">
            <v>75142</v>
          </cell>
          <cell r="AG131">
            <v>75520</v>
          </cell>
          <cell r="AH131">
            <v>75660</v>
          </cell>
          <cell r="AI131">
            <v>75960</v>
          </cell>
          <cell r="AJ131">
            <v>76105</v>
          </cell>
          <cell r="AK131">
            <v>76047</v>
          </cell>
          <cell r="AL131">
            <v>76106</v>
          </cell>
          <cell r="AM131">
            <v>75987</v>
          </cell>
          <cell r="AN131">
            <v>76117</v>
          </cell>
          <cell r="AO131">
            <v>76243</v>
          </cell>
          <cell r="AP131">
            <v>76256</v>
          </cell>
          <cell r="AQ131">
            <v>76504</v>
          </cell>
          <cell r="AR131">
            <v>76861</v>
          </cell>
          <cell r="AS131">
            <v>77066</v>
          </cell>
          <cell r="AT131">
            <v>77264</v>
          </cell>
          <cell r="AU131">
            <v>77585</v>
          </cell>
          <cell r="AV131">
            <v>77881</v>
          </cell>
          <cell r="AW131">
            <v>77748</v>
          </cell>
          <cell r="AX131">
            <v>77634</v>
          </cell>
          <cell r="AY131">
            <v>77822</v>
          </cell>
          <cell r="AZ131">
            <v>77978</v>
          </cell>
          <cell r="BA131">
            <v>78121</v>
          </cell>
          <cell r="BB131">
            <v>78098</v>
          </cell>
          <cell r="BC131">
            <v>78364</v>
          </cell>
          <cell r="BD131">
            <v>78647</v>
          </cell>
          <cell r="BE131">
            <v>79015</v>
          </cell>
          <cell r="BF131">
            <v>79110</v>
          </cell>
          <cell r="BG131">
            <v>79502</v>
          </cell>
          <cell r="BH131">
            <v>79686</v>
          </cell>
          <cell r="BI131">
            <v>79663</v>
          </cell>
          <cell r="BJ131">
            <v>79841</v>
          </cell>
          <cell r="BK131">
            <v>79840</v>
          </cell>
          <cell r="BL131">
            <v>80013</v>
          </cell>
          <cell r="BM131">
            <v>80222</v>
          </cell>
          <cell r="BN131">
            <v>80262</v>
          </cell>
          <cell r="BO131">
            <v>80789</v>
          </cell>
          <cell r="BP131">
            <v>81159</v>
          </cell>
          <cell r="BQ131">
            <v>81515</v>
          </cell>
          <cell r="BR131">
            <v>81675</v>
          </cell>
          <cell r="BS131">
            <v>81900</v>
          </cell>
          <cell r="BT131">
            <v>82605</v>
          </cell>
          <cell r="BU131">
            <v>82545</v>
          </cell>
          <cell r="BV131">
            <v>82809</v>
          </cell>
          <cell r="BW131">
            <v>83513</v>
          </cell>
          <cell r="BX131">
            <v>83120</v>
          </cell>
          <cell r="BY131">
            <v>83262</v>
          </cell>
          <cell r="BZ131">
            <v>83303</v>
          </cell>
          <cell r="CA131">
            <v>83762</v>
          </cell>
          <cell r="CB131">
            <v>84200</v>
          </cell>
          <cell r="CC131">
            <v>84452</v>
          </cell>
          <cell r="CD131">
            <v>84660</v>
          </cell>
          <cell r="CE131">
            <v>84950</v>
          </cell>
          <cell r="CF131">
            <v>85360</v>
          </cell>
          <cell r="CG131">
            <v>85424</v>
          </cell>
          <cell r="CH131">
            <v>85706</v>
          </cell>
          <cell r="CI131">
            <v>86191</v>
          </cell>
          <cell r="CJ131">
            <v>86341</v>
          </cell>
          <cell r="CK131">
            <v>86662</v>
          </cell>
          <cell r="CL131">
            <v>87145</v>
          </cell>
          <cell r="CM131">
            <v>87720</v>
          </cell>
          <cell r="CN131">
            <v>88032</v>
          </cell>
          <cell r="CO131">
            <v>88377</v>
          </cell>
          <cell r="CP131">
            <v>88599</v>
          </cell>
          <cell r="CQ131">
            <v>88956</v>
          </cell>
          <cell r="CR131">
            <v>89466</v>
          </cell>
          <cell r="CS131">
            <v>89570</v>
          </cell>
          <cell r="CT131">
            <v>89868</v>
          </cell>
          <cell r="CU131">
            <v>90062</v>
          </cell>
          <cell r="CV131">
            <v>90145</v>
          </cell>
          <cell r="CW131">
            <v>90094</v>
          </cell>
          <cell r="CX131">
            <v>90252</v>
          </cell>
          <cell r="CY131">
            <v>90795</v>
          </cell>
          <cell r="CZ131">
            <v>91195</v>
          </cell>
          <cell r="DA131">
            <v>91016</v>
          </cell>
          <cell r="DB131">
            <v>91200</v>
          </cell>
          <cell r="DC131">
            <v>91497</v>
          </cell>
          <cell r="DD131">
            <v>92061</v>
          </cell>
          <cell r="DE131">
            <v>92082</v>
          </cell>
          <cell r="DF131">
            <v>92348</v>
          </cell>
          <cell r="DG131">
            <v>92919</v>
          </cell>
          <cell r="DH131">
            <v>92825</v>
          </cell>
          <cell r="DI131">
            <v>93071</v>
          </cell>
          <cell r="DJ131">
            <v>93330</v>
          </cell>
          <cell r="DK131">
            <v>93889</v>
          </cell>
          <cell r="DL131">
            <v>94293</v>
          </cell>
          <cell r="DM131">
            <v>93872</v>
          </cell>
          <cell r="DN131">
            <v>94070</v>
          </cell>
          <cell r="DO131">
            <v>94392</v>
          </cell>
          <cell r="DP131">
            <v>94898</v>
          </cell>
          <cell r="DQ131">
            <v>94933</v>
          </cell>
          <cell r="DR131">
            <v>95216</v>
          </cell>
          <cell r="DS131">
            <v>95740</v>
          </cell>
          <cell r="DT131">
            <v>95753</v>
          </cell>
          <cell r="DU131">
            <v>96043</v>
          </cell>
          <cell r="DV131">
            <v>96375</v>
          </cell>
          <cell r="DW131">
            <v>96974</v>
          </cell>
          <cell r="DX131">
            <v>97368</v>
          </cell>
          <cell r="DY131">
            <v>96709</v>
          </cell>
          <cell r="DZ131">
            <v>96900</v>
          </cell>
          <cell r="EA131">
            <v>97238</v>
          </cell>
          <cell r="EB131">
            <v>97782</v>
          </cell>
          <cell r="EC131">
            <v>97803</v>
          </cell>
          <cell r="ED131">
            <v>98092</v>
          </cell>
          <cell r="EE131">
            <v>98628</v>
          </cell>
          <cell r="EF131">
            <v>98593</v>
          </cell>
          <cell r="EG131">
            <v>98873</v>
          </cell>
          <cell r="EH131">
            <v>99152</v>
          </cell>
          <cell r="EI131">
            <v>99761</v>
          </cell>
          <cell r="EJ131">
            <v>100189</v>
          </cell>
          <cell r="EK131">
            <v>99452</v>
          </cell>
          <cell r="EL131">
            <v>99659</v>
          </cell>
          <cell r="EM131">
            <v>100001</v>
          </cell>
          <cell r="EN131">
            <v>100572</v>
          </cell>
          <cell r="EO131">
            <v>100599</v>
          </cell>
          <cell r="EP131">
            <v>100904</v>
          </cell>
          <cell r="EQ131">
            <v>101484</v>
          </cell>
          <cell r="ER131">
            <v>101441</v>
          </cell>
          <cell r="ES131">
            <v>101733</v>
          </cell>
          <cell r="ET131">
            <v>102039</v>
          </cell>
          <cell r="EU131">
            <v>102673</v>
          </cell>
          <cell r="EV131">
            <v>103109</v>
          </cell>
          <cell r="EW131">
            <v>102224</v>
          </cell>
          <cell r="EX131">
            <v>102437</v>
          </cell>
          <cell r="EY131">
            <v>102795</v>
          </cell>
          <cell r="EZ131">
            <v>103369</v>
          </cell>
          <cell r="FA131">
            <v>103396</v>
          </cell>
          <cell r="FB131">
            <v>103717</v>
          </cell>
          <cell r="FC131">
            <v>104295</v>
          </cell>
          <cell r="FD131">
            <v>104274</v>
          </cell>
          <cell r="FE131">
            <v>104579</v>
          </cell>
          <cell r="FF131">
            <v>104903</v>
          </cell>
          <cell r="FG131">
            <v>105561</v>
          </cell>
          <cell r="FH131">
            <v>106007</v>
          </cell>
        </row>
      </sheetData>
      <sheetData sheetId="33"/>
      <sheetData sheetId="34"/>
      <sheetData sheetId="35"/>
      <sheetData sheetId="36"/>
      <sheetData sheetId="37"/>
      <sheetData sheetId="38"/>
      <sheetData sheetId="39">
        <row r="108">
          <cell r="AS108">
            <v>481096.77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&amp;Instruc"/>
      <sheetName val="Segment Page"/>
      <sheetName val="2008 Plan"/>
      <sheetName val="2008 Actuals"/>
      <sheetName val="2007Actual"/>
      <sheetName val="2008 Forecast"/>
      <sheetName val="MonthlyVolumes"/>
      <sheetName val="Price Volume Variance"/>
      <sheetName val="Quarter Price Volume Variance"/>
      <sheetName val="FCC NI Variance Analysis"/>
      <sheetName val="FCC Variance Analysis "/>
      <sheetName val="YTDIS"/>
      <sheetName val="Gath Breakout"/>
      <sheetName val="YTDISTable"/>
    </sheetNames>
    <sheetDataSet>
      <sheetData sheetId="0"/>
      <sheetData sheetId="1"/>
      <sheetData sheetId="2">
        <row r="9">
          <cell r="I9">
            <v>1</v>
          </cell>
        </row>
      </sheetData>
      <sheetData sheetId="3"/>
      <sheetData sheetId="4" refreshError="1">
        <row r="9">
          <cell r="H9">
            <v>1</v>
          </cell>
          <cell r="AJ9">
            <v>1</v>
          </cell>
          <cell r="AK9">
            <v>2</v>
          </cell>
          <cell r="AL9">
            <v>3</v>
          </cell>
          <cell r="AM9">
            <v>4</v>
          </cell>
        </row>
        <row r="10">
          <cell r="AJ10">
            <v>6.77</v>
          </cell>
          <cell r="AK10">
            <v>7.55</v>
          </cell>
          <cell r="AL10">
            <v>6.16</v>
          </cell>
          <cell r="AM10">
            <v>6.96</v>
          </cell>
        </row>
        <row r="11"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AJ12">
            <v>82.95</v>
          </cell>
          <cell r="AK12">
            <v>115.45</v>
          </cell>
          <cell r="AL12">
            <v>134.99</v>
          </cell>
          <cell r="AM12">
            <v>122.91</v>
          </cell>
        </row>
        <row r="13"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AJ14">
            <v>111</v>
          </cell>
          <cell r="AK14">
            <v>166</v>
          </cell>
          <cell r="AL14">
            <v>190</v>
          </cell>
          <cell r="AM14">
            <v>167</v>
          </cell>
        </row>
        <row r="15"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AJ16">
            <v>23155.2970313093</v>
          </cell>
          <cell r="AK16">
            <v>23886.1810274758</v>
          </cell>
          <cell r="AL16">
            <v>23510.1440128599</v>
          </cell>
          <cell r="AM16">
            <v>23804.7638959551</v>
          </cell>
        </row>
        <row r="17">
          <cell r="AJ17">
            <v>137325.946821846</v>
          </cell>
          <cell r="AK17">
            <v>158148.485939099</v>
          </cell>
          <cell r="AL17">
            <v>175011.69975079</v>
          </cell>
          <cell r="AM17">
            <v>245160.37174891</v>
          </cell>
        </row>
        <row r="18">
          <cell r="AJ18" t="str">
            <v> </v>
          </cell>
          <cell r="AK18" t="str">
            <v> </v>
          </cell>
          <cell r="AL18" t="str">
            <v> </v>
          </cell>
          <cell r="AM18" t="str">
            <v> </v>
          </cell>
        </row>
        <row r="19">
          <cell r="AJ19" t="str">
            <v> </v>
          </cell>
          <cell r="AK19" t="str">
            <v> </v>
          </cell>
          <cell r="AL19" t="str">
            <v> </v>
          </cell>
          <cell r="AM19" t="str">
            <v> </v>
          </cell>
        </row>
        <row r="20">
          <cell r="AJ20" t="str">
            <v> </v>
          </cell>
        </row>
        <row r="21">
          <cell r="AJ21">
            <v>19338.47178</v>
          </cell>
          <cell r="AK21">
            <v>19402.79307</v>
          </cell>
          <cell r="AL21">
            <v>18951.27304</v>
          </cell>
          <cell r="AM21">
            <v>19386.90193</v>
          </cell>
        </row>
        <row r="22">
          <cell r="AJ22">
            <v>4.69</v>
          </cell>
          <cell r="AK22">
            <v>5.07</v>
          </cell>
          <cell r="AL22">
            <v>4.78</v>
          </cell>
          <cell r="AM22">
            <v>5.36</v>
          </cell>
        </row>
        <row r="23">
          <cell r="AJ23" t="str">
            <v> </v>
          </cell>
        </row>
        <row r="24">
          <cell r="AJ24">
            <v>19338.47178</v>
          </cell>
          <cell r="AK24">
            <v>19402.79307</v>
          </cell>
          <cell r="AL24">
            <v>18951.27304</v>
          </cell>
          <cell r="AM24">
            <v>19386.90193</v>
          </cell>
        </row>
        <row r="25">
          <cell r="AJ25">
            <v>4.69454318070215</v>
          </cell>
          <cell r="AK25">
            <v>5.0725737054928</v>
          </cell>
          <cell r="AL25">
            <v>4.77996118829598</v>
          </cell>
          <cell r="AM25">
            <v>5.36495606082637</v>
          </cell>
        </row>
        <row r="26">
          <cell r="AJ26" t="str">
            <v> </v>
          </cell>
          <cell r="AK26">
            <v>0</v>
          </cell>
          <cell r="AL26">
            <v>0</v>
          </cell>
          <cell r="AM26">
            <v>0</v>
          </cell>
        </row>
        <row r="27"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AJ28" t="e">
            <v>#DIV/0!</v>
          </cell>
          <cell r="AK28" t="e">
            <v>#DIV/0!</v>
          </cell>
          <cell r="AL28" t="e">
            <v>#DIV/0!</v>
          </cell>
          <cell r="AM28" t="e">
            <v>#DIV/0!</v>
          </cell>
        </row>
        <row r="29">
          <cell r="AJ29" t="str">
            <v> </v>
          </cell>
          <cell r="AK29" t="str">
            <v> </v>
          </cell>
          <cell r="AL29" t="str">
            <v> </v>
          </cell>
          <cell r="AM29" t="str">
            <v> </v>
          </cell>
        </row>
        <row r="30">
          <cell r="AJ30">
            <v>21881.52378</v>
          </cell>
          <cell r="AK30">
            <v>22058.79207</v>
          </cell>
          <cell r="AL30">
            <v>21618.84104</v>
          </cell>
          <cell r="AM30">
            <v>21954.09993</v>
          </cell>
        </row>
        <row r="31">
          <cell r="AJ31" t="str">
            <v> </v>
          </cell>
        </row>
        <row r="32">
          <cell r="AJ32">
            <v>1077.05846</v>
          </cell>
          <cell r="AK32">
            <v>1621.93393</v>
          </cell>
          <cell r="AL32">
            <v>1684.95821</v>
          </cell>
          <cell r="AM32">
            <v>1652.08239</v>
          </cell>
        </row>
        <row r="33">
          <cell r="AJ33" t="str">
            <v> </v>
          </cell>
          <cell r="AK33" t="str">
            <v> </v>
          </cell>
          <cell r="AL33" t="str">
            <v> </v>
          </cell>
          <cell r="AM33" t="str">
            <v> 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AJ35" t="str">
            <v> </v>
          </cell>
        </row>
        <row r="36"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AJ37" t="str">
            <v> </v>
          </cell>
        </row>
        <row r="38">
          <cell r="AJ38">
            <v>0.32</v>
          </cell>
          <cell r="AK38">
            <v>0.3</v>
          </cell>
          <cell r="AL38">
            <v>0.33</v>
          </cell>
          <cell r="AM38">
            <v>0.27</v>
          </cell>
        </row>
        <row r="39">
          <cell r="AJ39">
            <v>0.47</v>
          </cell>
          <cell r="AK39">
            <v>0.46</v>
          </cell>
          <cell r="AL39">
            <v>0.44</v>
          </cell>
          <cell r="AM39">
            <v>0.4</v>
          </cell>
        </row>
        <row r="40">
          <cell r="AJ40">
            <v>0.7</v>
          </cell>
          <cell r="AK40">
            <v>0.7</v>
          </cell>
          <cell r="AL40">
            <v>0.7</v>
          </cell>
          <cell r="AM40">
            <v>0.7</v>
          </cell>
        </row>
        <row r="41">
          <cell r="AJ41" t="str">
            <v> </v>
          </cell>
        </row>
        <row r="42">
          <cell r="AJ42">
            <v>90785.29082</v>
          </cell>
          <cell r="AK42">
            <v>98422.09794</v>
          </cell>
          <cell r="AL42">
            <v>90586.3496</v>
          </cell>
          <cell r="AM42">
            <v>104009.87701</v>
          </cell>
        </row>
        <row r="43">
          <cell r="AJ43">
            <v>2501.88734</v>
          </cell>
          <cell r="AK43">
            <v>2531.77125</v>
          </cell>
          <cell r="AL43">
            <v>2841.58849</v>
          </cell>
          <cell r="AM43">
            <v>2904.62845</v>
          </cell>
        </row>
        <row r="44">
          <cell r="AJ44">
            <v>93287.17816</v>
          </cell>
          <cell r="AK44">
            <v>100953.86919</v>
          </cell>
          <cell r="AL44">
            <v>93427.93809</v>
          </cell>
          <cell r="AM44">
            <v>106914.50546</v>
          </cell>
        </row>
        <row r="45">
          <cell r="AJ45" t="str">
            <v> </v>
          </cell>
          <cell r="AK45" t="str">
            <v> </v>
          </cell>
          <cell r="AL45" t="str">
            <v> </v>
          </cell>
          <cell r="AM45" t="str">
            <v> </v>
          </cell>
        </row>
        <row r="46">
          <cell r="AJ46">
            <v>6532.94131</v>
          </cell>
          <cell r="AK46">
            <v>6353.54115</v>
          </cell>
          <cell r="AL46">
            <v>6787.10760000001</v>
          </cell>
          <cell r="AM46">
            <v>5687.44932</v>
          </cell>
        </row>
        <row r="47">
          <cell r="AJ47">
            <v>9696.42448</v>
          </cell>
          <cell r="AK47">
            <v>9654.69466</v>
          </cell>
          <cell r="AL47">
            <v>9059.51767</v>
          </cell>
          <cell r="AM47">
            <v>8501.76836</v>
          </cell>
        </row>
        <row r="48">
          <cell r="AJ48">
            <v>282.48383</v>
          </cell>
          <cell r="AK48">
            <v>117.37555</v>
          </cell>
          <cell r="AL48">
            <v>161.83036</v>
          </cell>
          <cell r="AM48">
            <v>300.43848</v>
          </cell>
        </row>
        <row r="49">
          <cell r="AJ49">
            <v>17536.563</v>
          </cell>
          <cell r="AK49">
            <v>5884.3222</v>
          </cell>
          <cell r="AL49">
            <v>6220.57773</v>
          </cell>
          <cell r="AM49">
            <v>8305.07063</v>
          </cell>
        </row>
        <row r="50">
          <cell r="AJ50">
            <v>15292.60314</v>
          </cell>
          <cell r="AK50">
            <v>15668.02195</v>
          </cell>
          <cell r="AL50">
            <v>15311.13311</v>
          </cell>
          <cell r="AM50">
            <v>15812.51206</v>
          </cell>
        </row>
        <row r="51">
          <cell r="AJ51">
            <v>49341.01576</v>
          </cell>
          <cell r="AK51">
            <v>37677.95551</v>
          </cell>
          <cell r="AL51">
            <v>37540.16647</v>
          </cell>
          <cell r="AM51">
            <v>38607.23885</v>
          </cell>
        </row>
        <row r="52">
          <cell r="AJ52" t="str">
            <v> </v>
          </cell>
          <cell r="AK52" t="str">
            <v> </v>
          </cell>
          <cell r="AL52" t="str">
            <v> </v>
          </cell>
          <cell r="AM52" t="str">
            <v> </v>
          </cell>
        </row>
        <row r="53">
          <cell r="AJ53">
            <v>43946.1624</v>
          </cell>
          <cell r="AK53">
            <v>63275.91368</v>
          </cell>
          <cell r="AL53">
            <v>55887.77162</v>
          </cell>
          <cell r="AM53">
            <v>68307.26661</v>
          </cell>
        </row>
        <row r="54">
          <cell r="AJ54">
            <v>72.54508</v>
          </cell>
          <cell r="AK54">
            <v>65.48595</v>
          </cell>
          <cell r="AL54">
            <v>89.9500000000001</v>
          </cell>
          <cell r="AM54">
            <v>73.385</v>
          </cell>
        </row>
        <row r="55">
          <cell r="AJ55">
            <v>0</v>
          </cell>
          <cell r="AK55">
            <v>0</v>
          </cell>
          <cell r="AL55">
            <v>0</v>
          </cell>
          <cell r="AM55">
            <v>0</v>
          </cell>
        </row>
        <row r="57">
          <cell r="AJ57">
            <v>44018.70748</v>
          </cell>
          <cell r="AK57">
            <v>186474.03685</v>
          </cell>
          <cell r="AL57">
            <v>55977.72162</v>
          </cell>
          <cell r="AM57">
            <v>74453.81274</v>
          </cell>
        </row>
        <row r="58">
          <cell r="AJ58" t="str">
            <v> </v>
          </cell>
          <cell r="AK58" t="str">
            <v> </v>
          </cell>
          <cell r="AL58" t="str">
            <v> </v>
          </cell>
          <cell r="AM58" t="str">
            <v> </v>
          </cell>
        </row>
        <row r="59">
          <cell r="AJ59" t="str">
            <v> </v>
          </cell>
          <cell r="AK59" t="str">
            <v> </v>
          </cell>
          <cell r="AL59" t="str">
            <v> </v>
          </cell>
          <cell r="AM59" t="str">
            <v> </v>
          </cell>
        </row>
        <row r="60">
          <cell r="AJ60">
            <v>29041.68036</v>
          </cell>
          <cell r="AK60">
            <v>24068.60303</v>
          </cell>
          <cell r="AL60">
            <v>20352.14604</v>
          </cell>
          <cell r="AM60">
            <v>20747.444</v>
          </cell>
        </row>
        <row r="61">
          <cell r="AJ61">
            <v>1.1</v>
          </cell>
          <cell r="AK61">
            <v>1.12</v>
          </cell>
          <cell r="AL61">
            <v>1.17</v>
          </cell>
          <cell r="AM61">
            <v>1.18</v>
          </cell>
        </row>
        <row r="62">
          <cell r="AJ62">
            <v>0.44</v>
          </cell>
          <cell r="AK62">
            <v>0.49</v>
          </cell>
          <cell r="AL62">
            <v>0.54</v>
          </cell>
          <cell r="AM62">
            <v>0.5</v>
          </cell>
        </row>
        <row r="63">
          <cell r="AJ63">
            <v>0.15</v>
          </cell>
          <cell r="AK63">
            <v>0.16</v>
          </cell>
          <cell r="AL63">
            <v>0.17</v>
          </cell>
          <cell r="AM63">
            <v>0.19</v>
          </cell>
        </row>
        <row r="64">
          <cell r="AJ64" t="str">
            <v> </v>
          </cell>
          <cell r="AK64" t="str">
            <v> </v>
          </cell>
          <cell r="AL64" t="str">
            <v> </v>
          </cell>
          <cell r="AM64" t="str">
            <v> </v>
          </cell>
        </row>
        <row r="65">
          <cell r="AJ65">
            <v>31969.8662</v>
          </cell>
          <cell r="AK65">
            <v>26930.12328</v>
          </cell>
          <cell r="AL65">
            <v>23726.2219</v>
          </cell>
          <cell r="AM65">
            <v>24465.61417</v>
          </cell>
        </row>
        <row r="66"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AJ67">
            <v>31969.8662</v>
          </cell>
          <cell r="AK67">
            <v>26930.12328</v>
          </cell>
          <cell r="AL67">
            <v>23726.2219</v>
          </cell>
          <cell r="AM67">
            <v>24465.61417</v>
          </cell>
        </row>
        <row r="68">
          <cell r="AJ68" t="str">
            <v> </v>
          </cell>
        </row>
        <row r="69">
          <cell r="AJ69">
            <v>12823.84014</v>
          </cell>
          <cell r="AK69">
            <v>11797.63925</v>
          </cell>
          <cell r="AL69">
            <v>10890.18022</v>
          </cell>
          <cell r="AM69">
            <v>10332.59504</v>
          </cell>
        </row>
        <row r="70">
          <cell r="AJ70">
            <v>3528.44249</v>
          </cell>
          <cell r="AK70">
            <v>2799.941</v>
          </cell>
          <cell r="AL70">
            <v>2486.371</v>
          </cell>
          <cell r="AM70">
            <v>2529.609</v>
          </cell>
        </row>
        <row r="71">
          <cell r="AJ71">
            <v>4704.47925</v>
          </cell>
          <cell r="AK71">
            <v>4432.2469</v>
          </cell>
          <cell r="AL71">
            <v>4069.06271</v>
          </cell>
          <cell r="AM71">
            <v>4366.68331</v>
          </cell>
        </row>
        <row r="72">
          <cell r="AJ72">
            <v>21056.76188</v>
          </cell>
          <cell r="AK72">
            <v>19029.82715</v>
          </cell>
          <cell r="AL72">
            <v>17445.61393</v>
          </cell>
          <cell r="AM72">
            <v>17228.88735</v>
          </cell>
        </row>
        <row r="74">
          <cell r="AJ74">
            <v>10913.10432</v>
          </cell>
          <cell r="AK74">
            <v>7900.29613</v>
          </cell>
          <cell r="AL74">
            <v>6280.60797</v>
          </cell>
          <cell r="AM74">
            <v>7236.72682000001</v>
          </cell>
        </row>
        <row r="80">
          <cell r="AJ80" t="str">
            <v> </v>
          </cell>
        </row>
        <row r="81">
          <cell r="AJ81">
            <v>93287.17816</v>
          </cell>
          <cell r="AK81">
            <v>100953.86919</v>
          </cell>
          <cell r="AL81">
            <v>93427.93809</v>
          </cell>
          <cell r="AM81">
            <v>106914.50546</v>
          </cell>
        </row>
        <row r="82">
          <cell r="AJ82">
            <v>31969.8662</v>
          </cell>
          <cell r="AK82">
            <v>26930.12328</v>
          </cell>
          <cell r="AL82">
            <v>23726.2219</v>
          </cell>
          <cell r="AM82">
            <v>24465.61417</v>
          </cell>
        </row>
        <row r="83">
          <cell r="AJ83">
            <v>125257.04436</v>
          </cell>
          <cell r="AK83">
            <v>127883.99247</v>
          </cell>
          <cell r="AL83">
            <v>117154.15999</v>
          </cell>
          <cell r="AM83">
            <v>131380.11963</v>
          </cell>
        </row>
        <row r="84">
          <cell r="AJ84" t="str">
            <v> </v>
          </cell>
        </row>
        <row r="86">
          <cell r="AJ86" t="str">
            <v> </v>
          </cell>
          <cell r="AK86" t="str">
            <v> </v>
          </cell>
          <cell r="AL86" t="str">
            <v> </v>
          </cell>
          <cell r="AM86" t="str">
            <v> </v>
          </cell>
        </row>
        <row r="87">
          <cell r="AJ87">
            <v>6532.94131</v>
          </cell>
          <cell r="AK87">
            <v>6353.54115</v>
          </cell>
          <cell r="AL87">
            <v>6787.10760000001</v>
          </cell>
          <cell r="AM87">
            <v>5687.44932</v>
          </cell>
        </row>
        <row r="88">
          <cell r="AJ88">
            <v>9696.42448</v>
          </cell>
          <cell r="AK88">
            <v>9654.69466</v>
          </cell>
          <cell r="AL88">
            <v>9059.51767</v>
          </cell>
          <cell r="AM88">
            <v>8501.76836</v>
          </cell>
        </row>
        <row r="89">
          <cell r="AJ89">
            <v>282.48383</v>
          </cell>
          <cell r="AK89">
            <v>117.37555</v>
          </cell>
          <cell r="AL89">
            <v>161.83036</v>
          </cell>
          <cell r="AM89">
            <v>300.43848</v>
          </cell>
        </row>
        <row r="90">
          <cell r="AJ90">
            <v>12823.84014</v>
          </cell>
          <cell r="AK90">
            <v>11797.63925</v>
          </cell>
          <cell r="AL90">
            <v>10890.18022</v>
          </cell>
          <cell r="AM90">
            <v>10332.59504</v>
          </cell>
        </row>
        <row r="91">
          <cell r="AJ91">
            <v>21065.00549</v>
          </cell>
          <cell r="AK91">
            <v>8684.2632</v>
          </cell>
          <cell r="AL91">
            <v>8706.94873</v>
          </cell>
          <cell r="AM91">
            <v>10834.67963</v>
          </cell>
        </row>
        <row r="92">
          <cell r="AJ92">
            <v>19997.08239</v>
          </cell>
          <cell r="AK92">
            <v>20100.26885</v>
          </cell>
          <cell r="AL92">
            <v>19380.19582</v>
          </cell>
          <cell r="AM92">
            <v>20179.19537</v>
          </cell>
        </row>
        <row r="93">
          <cell r="AJ93">
            <v>70397.77764</v>
          </cell>
          <cell r="AK93">
            <v>56707.78266</v>
          </cell>
          <cell r="AL93">
            <v>54985.7804</v>
          </cell>
          <cell r="AM93">
            <v>55836.1262</v>
          </cell>
        </row>
        <row r="94">
          <cell r="AJ94" t="str">
            <v> </v>
          </cell>
        </row>
        <row r="95">
          <cell r="AJ95">
            <v>72.54508</v>
          </cell>
          <cell r="AK95">
            <v>633.28195</v>
          </cell>
          <cell r="AL95">
            <v>1378.766</v>
          </cell>
          <cell r="AM95">
            <v>892.369</v>
          </cell>
        </row>
        <row r="96">
          <cell r="AJ96">
            <v>0</v>
          </cell>
          <cell r="AK96">
            <v>1980.914</v>
          </cell>
          <cell r="AL96">
            <v>1890.838</v>
          </cell>
          <cell r="AM96">
            <v>2595.519</v>
          </cell>
        </row>
        <row r="97">
          <cell r="AJ97" t="str">
            <v> </v>
          </cell>
          <cell r="AK97" t="str">
            <v> </v>
          </cell>
          <cell r="AL97" t="str">
            <v> </v>
          </cell>
          <cell r="AM97" t="str">
            <v> </v>
          </cell>
        </row>
        <row r="99">
          <cell r="AJ99">
            <v>54931.8118</v>
          </cell>
          <cell r="AK99">
            <v>73790.40576</v>
          </cell>
          <cell r="AL99">
            <v>65437.98359</v>
          </cell>
          <cell r="AM99">
            <v>79031.88143</v>
          </cell>
        </row>
        <row r="100">
          <cell r="AJ100" t="str">
            <v> </v>
          </cell>
        </row>
        <row r="101">
          <cell r="AJ101">
            <v>13087.55634</v>
          </cell>
          <cell r="AK101">
            <v>15026.23144</v>
          </cell>
          <cell r="AL101">
            <v>13726.63804</v>
          </cell>
          <cell r="AM101">
            <v>12870.6066</v>
          </cell>
        </row>
        <row r="102">
          <cell r="AJ102">
            <v>15269.18999</v>
          </cell>
          <cell r="AK102">
            <v>66087.53724</v>
          </cell>
          <cell r="AL102">
            <v>15912.3349</v>
          </cell>
          <cell r="AM102">
            <v>27143.95506</v>
          </cell>
        </row>
        <row r="103">
          <cell r="AJ103" t="str">
            <v> </v>
          </cell>
          <cell r="AK103" t="str">
            <v> </v>
          </cell>
          <cell r="AL103" t="str">
            <v> </v>
          </cell>
          <cell r="AM103" t="str">
            <v> </v>
          </cell>
        </row>
        <row r="104">
          <cell r="AJ104">
            <v>26575.06547</v>
          </cell>
          <cell r="AK104">
            <v>-7323.36292000001</v>
          </cell>
          <cell r="AL104">
            <v>35799.01065</v>
          </cell>
          <cell r="AM104">
            <v>39017.31977</v>
          </cell>
        </row>
        <row r="105">
          <cell r="AJ105" t="str">
            <v> </v>
          </cell>
          <cell r="AK105" t="str">
            <v> </v>
          </cell>
          <cell r="AL105" t="str">
            <v> </v>
          </cell>
          <cell r="AM105" t="str">
            <v> </v>
          </cell>
        </row>
        <row r="107">
          <cell r="AJ107" t="str">
            <v> </v>
          </cell>
        </row>
        <row r="108">
          <cell r="AJ108" t="str">
            <v> </v>
          </cell>
        </row>
        <row r="109">
          <cell r="AJ109" t="str">
            <v> </v>
          </cell>
        </row>
        <row r="110">
          <cell r="AJ110">
            <v>14331.81495</v>
          </cell>
          <cell r="AK110">
            <v>14737.33483</v>
          </cell>
          <cell r="AL110">
            <v>14439.91586</v>
          </cell>
          <cell r="AM110">
            <v>14754.71065</v>
          </cell>
        </row>
        <row r="111">
          <cell r="AJ111">
            <v>4333.36925</v>
          </cell>
          <cell r="AK111">
            <v>3893.49992</v>
          </cell>
          <cell r="AL111">
            <v>3496.58829</v>
          </cell>
          <cell r="AM111">
            <v>3969.62024</v>
          </cell>
        </row>
        <row r="112">
          <cell r="AJ112">
            <v>1331.89819</v>
          </cell>
          <cell r="AK112">
            <v>1469.4341</v>
          </cell>
          <cell r="AL112">
            <v>1443.69167</v>
          </cell>
          <cell r="AM112">
            <v>1657.77897</v>
          </cell>
        </row>
        <row r="113">
          <cell r="AJ113">
            <v>19997.08239</v>
          </cell>
          <cell r="AK113">
            <v>20100.26885</v>
          </cell>
          <cell r="AL113">
            <v>19380.19582</v>
          </cell>
          <cell r="AM113">
            <v>20382.10986</v>
          </cell>
        </row>
        <row r="114">
          <cell r="AJ114" t="str">
            <v> </v>
          </cell>
          <cell r="AK114" t="str">
            <v> </v>
          </cell>
          <cell r="AL114" t="str">
            <v> </v>
          </cell>
          <cell r="AM114" t="str">
            <v> </v>
          </cell>
        </row>
        <row r="115">
          <cell r="AJ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AJ116">
            <v>90785.29082</v>
          </cell>
          <cell r="AK116">
            <v>98422.09794</v>
          </cell>
          <cell r="AL116">
            <v>90586.3496</v>
          </cell>
          <cell r="AM116">
            <v>104009.87701</v>
          </cell>
        </row>
        <row r="117">
          <cell r="AJ117" t="str">
            <v> </v>
          </cell>
          <cell r="AK117" t="str">
            <v> </v>
          </cell>
          <cell r="AL117" t="str">
            <v> </v>
          </cell>
          <cell r="AM117" t="str">
            <v> </v>
          </cell>
        </row>
        <row r="118">
          <cell r="AJ118" t="str">
            <v> </v>
          </cell>
        </row>
        <row r="119">
          <cell r="AJ119">
            <v>19338.47178</v>
          </cell>
          <cell r="AK119">
            <v>19402.79307</v>
          </cell>
          <cell r="AL119">
            <v>18951.27304</v>
          </cell>
          <cell r="AM119">
            <v>19386.90193</v>
          </cell>
        </row>
        <row r="120">
          <cell r="AJ120">
            <v>19338.47178</v>
          </cell>
          <cell r="AK120">
            <v>19402.79307</v>
          </cell>
          <cell r="AL120">
            <v>18951.27304</v>
          </cell>
          <cell r="AM120">
            <v>19386.90193</v>
          </cell>
        </row>
        <row r="121">
          <cell r="AJ121">
            <v>20415.53024</v>
          </cell>
          <cell r="AK121">
            <v>21024.727</v>
          </cell>
          <cell r="AL121">
            <v>20636.23125</v>
          </cell>
          <cell r="AM121">
            <v>21038.98432</v>
          </cell>
        </row>
        <row r="122">
          <cell r="AJ122" t="str">
            <v> </v>
          </cell>
          <cell r="AK122" t="str">
            <v> </v>
          </cell>
          <cell r="AL122" t="str">
            <v> </v>
          </cell>
          <cell r="AM122" t="str">
            <v> </v>
          </cell>
        </row>
        <row r="123">
          <cell r="AJ123">
            <v>0</v>
          </cell>
          <cell r="AK123">
            <v>0</v>
          </cell>
          <cell r="AL123">
            <v>0</v>
          </cell>
          <cell r="AM123">
            <v>0</v>
          </cell>
        </row>
        <row r="124">
          <cell r="AJ124">
            <v>19338.47178</v>
          </cell>
          <cell r="AK124">
            <v>19402.79307</v>
          </cell>
          <cell r="AL124">
            <v>18951.27304</v>
          </cell>
          <cell r="AM124">
            <v>19386.90193</v>
          </cell>
        </row>
        <row r="125">
          <cell r="AJ125" t="str">
            <v> </v>
          </cell>
        </row>
        <row r="126">
          <cell r="AJ126">
            <v>20415.53024</v>
          </cell>
          <cell r="AK126">
            <v>21024.727</v>
          </cell>
          <cell r="AL126">
            <v>20636.23125</v>
          </cell>
          <cell r="AM126">
            <v>21038.98432</v>
          </cell>
        </row>
        <row r="127">
          <cell r="AJ127" t="str">
            <v> </v>
          </cell>
        </row>
        <row r="128"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AJ129">
            <v>2543.052</v>
          </cell>
          <cell r="AK129">
            <v>2655.999</v>
          </cell>
          <cell r="AL129">
            <v>2667.568</v>
          </cell>
          <cell r="AM129">
            <v>2567.198</v>
          </cell>
        </row>
        <row r="130">
          <cell r="AJ130" t="str">
            <v> </v>
          </cell>
        </row>
        <row r="131">
          <cell r="AJ131">
            <v>20415.53024</v>
          </cell>
          <cell r="AK131">
            <v>21024.727</v>
          </cell>
          <cell r="AL131">
            <v>20636.23125</v>
          </cell>
          <cell r="AM131">
            <v>21038.98432</v>
          </cell>
        </row>
        <row r="132">
          <cell r="AJ132">
            <v>21881.52378</v>
          </cell>
          <cell r="AK132">
            <v>22058.79207</v>
          </cell>
          <cell r="AL132">
            <v>21618.84104</v>
          </cell>
          <cell r="AM132">
            <v>21954.09993</v>
          </cell>
        </row>
        <row r="134">
          <cell r="AJ134">
            <v>9121.57818</v>
          </cell>
          <cell r="AK134">
            <v>9276.14852</v>
          </cell>
          <cell r="AL134">
            <v>9161.9508</v>
          </cell>
          <cell r="AM134">
            <v>5324.80966</v>
          </cell>
        </row>
      </sheetData>
      <sheetData sheetId="5"/>
      <sheetData sheetId="6">
        <row r="4">
          <cell r="F4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">
          <cell r="C5">
            <v>1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342940819.73</v>
          </cell>
          <cell r="M5">
            <v>760635428.82</v>
          </cell>
          <cell r="N5">
            <v>834106936</v>
          </cell>
          <cell r="O5">
            <v>873972739.34144</v>
          </cell>
          <cell r="P5">
            <v>783240163.858856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76942183.45</v>
          </cell>
          <cell r="AF5">
            <v>75177083</v>
          </cell>
          <cell r="AG5">
            <v>81424135.22</v>
          </cell>
          <cell r="AH5">
            <v>75212494.44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</v>
          </cell>
          <cell r="F6">
            <v>7173898.66</v>
          </cell>
          <cell r="G6">
            <v>34090008.91</v>
          </cell>
          <cell r="H6">
            <v>85679375.2</v>
          </cell>
          <cell r="I6">
            <v>64352885</v>
          </cell>
          <cell r="J6">
            <v>75701782.4739446</v>
          </cell>
          <cell r="K6">
            <v>69620054.1504605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6329315.67</v>
          </cell>
          <cell r="AB6">
            <v>5860488</v>
          </cell>
          <cell r="AC6">
            <v>7708631.63</v>
          </cell>
          <cell r="AD6">
            <v>7699797.76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</v>
          </cell>
          <cell r="AR6">
            <v>85679375.2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</v>
          </cell>
          <cell r="BC6" t="str">
            <v>0</v>
          </cell>
          <cell r="BD6">
            <v>7891880.48</v>
          </cell>
          <cell r="BE6">
            <v>75701782.4739446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</v>
          </cell>
          <cell r="BM6">
            <v>25081691.91</v>
          </cell>
          <cell r="BN6" t="str">
            <v>0</v>
          </cell>
          <cell r="BO6">
            <v>2514538.48</v>
          </cell>
          <cell r="BP6">
            <v>30400180.22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</v>
          </cell>
          <cell r="CB6" t="str">
            <v>0</v>
          </cell>
          <cell r="CC6">
            <v>1990066.82</v>
          </cell>
          <cell r="CD6">
            <v>20052968.9868175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17669457.89</v>
          </cell>
          <cell r="CP6" t="str">
            <v>0</v>
          </cell>
          <cell r="CQ6">
            <v>1861864.66</v>
          </cell>
          <cell r="CR6">
            <v>20753366.65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20753366.65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20753366.65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</v>
          </cell>
          <cell r="DL6" t="str">
            <v>0</v>
          </cell>
          <cell r="DN6">
            <v>2047574</v>
          </cell>
          <cell r="DO6">
            <v>18730543.3605076</v>
          </cell>
          <cell r="DP6" t="str">
            <v>0</v>
          </cell>
          <cell r="DQ6">
            <v>1169698.08</v>
          </cell>
          <cell r="DR6">
            <v>21630323.6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</v>
          </cell>
          <cell r="F7">
            <v>7173898.66</v>
          </cell>
          <cell r="G7">
            <v>34090008.91</v>
          </cell>
          <cell r="H7">
            <v>85679375.2</v>
          </cell>
          <cell r="I7">
            <v>64352885</v>
          </cell>
          <cell r="J7">
            <v>75701782.4739446</v>
          </cell>
          <cell r="K7">
            <v>69620054.1504605</v>
          </cell>
          <cell r="L7">
            <v>342940819.73</v>
          </cell>
          <cell r="M7">
            <v>760635428.82</v>
          </cell>
          <cell r="N7">
            <v>834106936</v>
          </cell>
          <cell r="O7">
            <v>873972739.34144</v>
          </cell>
          <cell r="P7">
            <v>783240163.858856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6329315.67</v>
          </cell>
          <cell r="AB7">
            <v>5860488</v>
          </cell>
          <cell r="AC7">
            <v>7708631.63</v>
          </cell>
          <cell r="AD7">
            <v>7699797.76</v>
          </cell>
          <cell r="AE7">
            <v>76942183.45</v>
          </cell>
          <cell r="AF7">
            <v>75177083</v>
          </cell>
          <cell r="AG7">
            <v>81424135.22</v>
          </cell>
          <cell r="AH7">
            <v>75212494.44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</v>
          </cell>
          <cell r="AR7">
            <v>85679375.2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</v>
          </cell>
          <cell r="BC7" t="str">
            <v>0</v>
          </cell>
          <cell r="BD7">
            <v>7891880.48</v>
          </cell>
          <cell r="BE7">
            <v>75701782.4739446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</v>
          </cell>
          <cell r="BM7">
            <v>25081691.91</v>
          </cell>
          <cell r="BN7" t="str">
            <v>0</v>
          </cell>
          <cell r="BO7">
            <v>2514538.48</v>
          </cell>
          <cell r="BP7">
            <v>30400180.22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</v>
          </cell>
          <cell r="CB7" t="str">
            <v>0</v>
          </cell>
          <cell r="CC7">
            <v>1990066.82</v>
          </cell>
          <cell r="CD7">
            <v>20052968.9868175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17669457.89</v>
          </cell>
          <cell r="CP7" t="str">
            <v>0</v>
          </cell>
          <cell r="CQ7">
            <v>1861864.66</v>
          </cell>
          <cell r="CR7">
            <v>20753366.65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20753366.65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20753366.65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</v>
          </cell>
          <cell r="DL7" t="str">
            <v>0</v>
          </cell>
          <cell r="DN7">
            <v>2047574</v>
          </cell>
          <cell r="DO7">
            <v>18730543.3605076</v>
          </cell>
          <cell r="DP7" t="str">
            <v>0</v>
          </cell>
          <cell r="DQ7">
            <v>1169698.08</v>
          </cell>
          <cell r="DR7">
            <v>21630323.6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124709515.82</v>
          </cell>
          <cell r="H8">
            <v>265344591.05</v>
          </cell>
          <cell r="I8">
            <v>301191218</v>
          </cell>
          <cell r="J8">
            <v>98110442.91</v>
          </cell>
          <cell r="K8">
            <v>66933047.47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</v>
          </cell>
          <cell r="AB8">
            <v>26796950</v>
          </cell>
          <cell r="AC8">
            <v>27310932.99</v>
          </cell>
          <cell r="AD8">
            <v>25719691.38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124709515.82</v>
          </cell>
          <cell r="AR8">
            <v>265344591.05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</v>
          </cell>
          <cell r="BC8" t="str">
            <v>0</v>
          </cell>
          <cell r="BD8" t="str">
            <v>0</v>
          </cell>
          <cell r="BE8">
            <v>98110442.91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</v>
          </cell>
          <cell r="BN8" t="str">
            <v>0</v>
          </cell>
          <cell r="BO8" t="str">
            <v>0</v>
          </cell>
          <cell r="BP8">
            <v>98103131.91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60457289.06</v>
          </cell>
          <cell r="CB8" t="str">
            <v>0</v>
          </cell>
          <cell r="CC8" t="str">
            <v>0</v>
          </cell>
          <cell r="CD8">
            <v>26847506.08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</v>
          </cell>
          <cell r="CP8" t="str">
            <v>0</v>
          </cell>
          <cell r="CQ8" t="str">
            <v>0</v>
          </cell>
          <cell r="CR8">
            <v>71257453.83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</v>
          </cell>
          <cell r="DE8" t="str">
            <v>0</v>
          </cell>
          <cell r="DG8" t="str">
            <v>0</v>
          </cell>
          <cell r="DH8">
            <v>53452061.99</v>
          </cell>
          <cell r="DI8" t="str">
            <v>0</v>
          </cell>
          <cell r="DJ8" t="str">
            <v>0</v>
          </cell>
          <cell r="DK8">
            <v>60457289.06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16024770.86</v>
          </cell>
          <cell r="H9">
            <v>35254245.88</v>
          </cell>
          <cell r="I9">
            <v>37945270</v>
          </cell>
          <cell r="J9">
            <v>13489766.07</v>
          </cell>
          <cell r="K9">
            <v>9799650.16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16024770.86</v>
          </cell>
          <cell r="AR9">
            <v>35254245.88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</v>
          </cell>
          <cell r="BC9" t="str">
            <v>0</v>
          </cell>
          <cell r="BD9" t="str">
            <v>0</v>
          </cell>
          <cell r="BE9">
            <v>13489766.07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</v>
          </cell>
          <cell r="BN9" t="str">
            <v>0</v>
          </cell>
          <cell r="BO9" t="str">
            <v>0</v>
          </cell>
          <cell r="BP9">
            <v>13489766.07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13489766.07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8207079.05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</v>
          </cell>
          <cell r="CP9" t="str">
            <v>0</v>
          </cell>
          <cell r="CQ9" t="str">
            <v>0</v>
          </cell>
          <cell r="CR9">
            <v>9799650.16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</v>
          </cell>
          <cell r="DE9" t="str">
            <v>0</v>
          </cell>
          <cell r="DG9" t="str">
            <v>0</v>
          </cell>
          <cell r="DH9">
            <v>6225120.7</v>
          </cell>
          <cell r="DI9" t="str">
            <v>0</v>
          </cell>
          <cell r="DJ9" t="str">
            <v>0</v>
          </cell>
          <cell r="DK9">
            <v>8207079.05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39105769.62</v>
          </cell>
          <cell r="H10">
            <v>84822979.58</v>
          </cell>
          <cell r="I10">
            <v>95267985</v>
          </cell>
          <cell r="J10">
            <v>33262431.58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9152712.17</v>
          </cell>
          <cell r="AB10">
            <v>8228470</v>
          </cell>
          <cell r="AC10">
            <v>9950179.95</v>
          </cell>
          <cell r="AD10">
            <v>9950179.95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39105769.62</v>
          </cell>
          <cell r="AR10">
            <v>84822979.58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84822979.58</v>
          </cell>
          <cell r="BC10" t="str">
            <v>0</v>
          </cell>
          <cell r="BD10" t="str">
            <v>0</v>
          </cell>
          <cell r="BE10">
            <v>33262431.58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</v>
          </cell>
          <cell r="BN10" t="str">
            <v>0</v>
          </cell>
          <cell r="BO10" t="str">
            <v>0</v>
          </cell>
          <cell r="BP10">
            <v>33262431.58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33262431.58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19488258.6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</v>
          </cell>
          <cell r="DI10" t="str">
            <v>0</v>
          </cell>
          <cell r="DJ10" t="str">
            <v>0</v>
          </cell>
          <cell r="DK10">
            <v>19488258.6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</v>
          </cell>
          <cell r="K13">
            <v>309244588.573738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70533157.515047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179840056.3</v>
          </cell>
          <cell r="H14">
            <v>385421816.51</v>
          </cell>
          <cell r="I14">
            <v>434404473</v>
          </cell>
          <cell r="J14">
            <v>444623952.496369</v>
          </cell>
          <cell r="K14">
            <v>409064940.883738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</v>
          </cell>
          <cell r="AB14">
            <v>38439302</v>
          </cell>
          <cell r="AC14">
            <v>41892576.36</v>
          </cell>
          <cell r="AD14">
            <v>39427385.37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179840056.3</v>
          </cell>
          <cell r="AR14">
            <v>385421816.51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385421816.51</v>
          </cell>
          <cell r="BC14" t="str">
            <v>0</v>
          </cell>
          <cell r="BD14" t="str">
            <v>0</v>
          </cell>
          <cell r="BE14">
            <v>444623952.496369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</v>
          </cell>
          <cell r="BN14" t="str">
            <v>0</v>
          </cell>
          <cell r="BO14" t="str">
            <v>0</v>
          </cell>
          <cell r="BP14">
            <v>148766241.04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</v>
          </cell>
          <cell r="CB14" t="str">
            <v>0</v>
          </cell>
          <cell r="CC14" t="str">
            <v>0</v>
          </cell>
          <cell r="CD14">
            <v>111245556.405047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</v>
          </cell>
          <cell r="CP14" t="str">
            <v>0</v>
          </cell>
          <cell r="CQ14" t="str">
            <v>0</v>
          </cell>
          <cell r="CR14">
            <v>107414578.69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</v>
          </cell>
          <cell r="DI14" t="str">
            <v>0</v>
          </cell>
          <cell r="DJ14" t="str">
            <v>0</v>
          </cell>
          <cell r="DK14">
            <v>88152626.71</v>
          </cell>
          <cell r="DL14" t="str">
            <v>0</v>
          </cell>
          <cell r="DN14" t="str">
            <v>0</v>
          </cell>
          <cell r="DO14">
            <v>119754212.421183</v>
          </cell>
          <cell r="DP14" t="str">
            <v>0</v>
          </cell>
          <cell r="DQ14" t="str">
            <v>0</v>
          </cell>
          <cell r="DR14">
            <v>104961014.53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</v>
          </cell>
          <cell r="F15">
            <v>7173898.66</v>
          </cell>
          <cell r="G15">
            <v>213930065.21</v>
          </cell>
          <cell r="H15">
            <v>471101191.71</v>
          </cell>
          <cell r="I15">
            <v>498757358</v>
          </cell>
          <cell r="J15">
            <v>520325734.970314</v>
          </cell>
          <cell r="K15">
            <v>478684995.034198</v>
          </cell>
          <cell r="L15">
            <v>342940819.73</v>
          </cell>
          <cell r="M15">
            <v>760635428.82</v>
          </cell>
          <cell r="N15">
            <v>834106936</v>
          </cell>
          <cell r="O15">
            <v>873972739.34144</v>
          </cell>
          <cell r="P15">
            <v>783240163.858856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</v>
          </cell>
          <cell r="AB15">
            <v>44299790</v>
          </cell>
          <cell r="AC15">
            <v>49601207.99</v>
          </cell>
          <cell r="AD15">
            <v>47127183.13</v>
          </cell>
          <cell r="AE15">
            <v>76942183.45</v>
          </cell>
          <cell r="AF15">
            <v>75177083</v>
          </cell>
          <cell r="AG15">
            <v>81424135.22</v>
          </cell>
          <cell r="AH15">
            <v>75212494.44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213930065.21</v>
          </cell>
          <cell r="AR15">
            <v>471101191.71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</v>
          </cell>
          <cell r="BC15" t="str">
            <v>0</v>
          </cell>
          <cell r="BD15">
            <v>7891880.48</v>
          </cell>
          <cell r="BE15">
            <v>520325734.970314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</v>
          </cell>
          <cell r="BM15">
            <v>159356766.58</v>
          </cell>
          <cell r="BN15" t="str">
            <v>0</v>
          </cell>
          <cell r="BO15">
            <v>2514538.48</v>
          </cell>
          <cell r="BP15">
            <v>179166421.26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175255509.78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</v>
          </cell>
          <cell r="DE15" t="str">
            <v>0</v>
          </cell>
          <cell r="DG15">
            <v>1224872.48</v>
          </cell>
          <cell r="DH15">
            <v>89031939.89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138484755.781691</v>
          </cell>
          <cell r="DP15" t="str">
            <v>0</v>
          </cell>
          <cell r="DQ15">
            <v>1169698.08</v>
          </cell>
          <cell r="DR15">
            <v>126591338.13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-22369853.9</v>
          </cell>
          <cell r="H16">
            <v>-51839086.88</v>
          </cell>
          <cell r="I16">
            <v>-50045467</v>
          </cell>
          <cell r="J16">
            <v>-51457581.1931892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-4845642.39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-22369853.9</v>
          </cell>
          <cell r="AR16">
            <v>-51839086.88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</v>
          </cell>
          <cell r="BC16" t="str">
            <v>0</v>
          </cell>
          <cell r="BD16" t="str">
            <v>0</v>
          </cell>
          <cell r="BE16">
            <v>-51457581.1931892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-16599543.08</v>
          </cell>
          <cell r="BN16" t="str">
            <v>0</v>
          </cell>
          <cell r="BO16" t="str">
            <v>0</v>
          </cell>
          <cell r="BP16">
            <v>-18205678.77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</v>
          </cell>
          <cell r="CB16" t="str">
            <v>0</v>
          </cell>
          <cell r="CC16" t="str">
            <v>0</v>
          </cell>
          <cell r="CD16">
            <v>-12696708.3172562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-8753886.93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</v>
          </cell>
          <cell r="CP16" t="str">
            <v>0</v>
          </cell>
          <cell r="CQ16" t="str">
            <v>0</v>
          </cell>
          <cell r="CR16">
            <v>-13615966.97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-13615966.97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-13615966.97</v>
          </cell>
          <cell r="DE16" t="str">
            <v>0</v>
          </cell>
          <cell r="DG16" t="str">
            <v>0</v>
          </cell>
          <cell r="DH16">
            <v>-8753886.93</v>
          </cell>
          <cell r="DI16" t="str">
            <v>0</v>
          </cell>
          <cell r="DJ16" t="str">
            <v>0</v>
          </cell>
          <cell r="DK16">
            <v>-13152368.07</v>
          </cell>
          <cell r="DL16" t="str">
            <v>0</v>
          </cell>
          <cell r="DN16" t="str">
            <v>0</v>
          </cell>
          <cell r="DO16">
            <v>-13501741.4619144</v>
          </cell>
          <cell r="DP16" t="str">
            <v>0</v>
          </cell>
          <cell r="DQ16" t="str">
            <v>0</v>
          </cell>
          <cell r="DR16">
            <v>-13215364.98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-1341889.21246738</v>
          </cell>
          <cell r="K17">
            <v>-717259.813132233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-1341889.21246738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</v>
          </cell>
          <cell r="BN17" t="str">
            <v>0</v>
          </cell>
          <cell r="BO17" t="str">
            <v>0</v>
          </cell>
          <cell r="BP17">
            <v>-865168.689999999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-563988.859999998</v>
          </cell>
          <cell r="CB17" t="str">
            <v>0</v>
          </cell>
          <cell r="CC17" t="str">
            <v>0</v>
          </cell>
          <cell r="CD17">
            <v>-301376.900224844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-1139045.88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</v>
          </cell>
          <cell r="CP17" t="str">
            <v>0</v>
          </cell>
          <cell r="CQ17" t="str">
            <v>0</v>
          </cell>
          <cell r="CR17">
            <v>-669730.009999998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-669730.009999998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-669730.009999998</v>
          </cell>
          <cell r="DE17" t="str">
            <v>0</v>
          </cell>
          <cell r="DG17" t="str">
            <v>0</v>
          </cell>
          <cell r="DH17">
            <v>-1139045.88</v>
          </cell>
          <cell r="DI17" t="str">
            <v>0</v>
          </cell>
          <cell r="DJ17" t="str">
            <v>0</v>
          </cell>
          <cell r="DK17">
            <v>-563988.859999998</v>
          </cell>
          <cell r="DL17" t="str">
            <v>0</v>
          </cell>
          <cell r="DN17" t="str">
            <v>0</v>
          </cell>
          <cell r="DO17">
            <v>-199948.612492535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15573795.63</v>
          </cell>
          <cell r="C18">
            <v>34736742.33</v>
          </cell>
          <cell r="D18">
            <v>38735254</v>
          </cell>
          <cell r="E18">
            <v>12080297.39</v>
          </cell>
          <cell r="F18">
            <v>8640339.77</v>
          </cell>
          <cell r="G18">
            <v>-16423994.67</v>
          </cell>
          <cell r="H18">
            <v>-28448078.46</v>
          </cell>
          <cell r="I18">
            <v>-39175228</v>
          </cell>
          <cell r="J18">
            <v>-12550804.62</v>
          </cell>
          <cell r="K18">
            <v>-8933643.91999999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15573795.63</v>
          </cell>
          <cell r="AO18">
            <v>34736742.33</v>
          </cell>
          <cell r="AP18">
            <v>38735254</v>
          </cell>
          <cell r="AQ18">
            <v>-16423994.67</v>
          </cell>
          <cell r="AR18">
            <v>-28448078.46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</v>
          </cell>
          <cell r="BB18">
            <v>-28448078.46</v>
          </cell>
          <cell r="BC18" t="str">
            <v>0</v>
          </cell>
          <cell r="BD18">
            <v>12080297.39</v>
          </cell>
          <cell r="BE18">
            <v>-12550804.62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11869829.63</v>
          </cell>
          <cell r="BM18">
            <v>-9476121.97</v>
          </cell>
          <cell r="BN18" t="str">
            <v>0</v>
          </cell>
          <cell r="BO18">
            <v>12080297.39</v>
          </cell>
          <cell r="BP18">
            <v>-12623472.62</v>
          </cell>
          <cell r="BQ18" t="str">
            <v>0</v>
          </cell>
          <cell r="BR18" t="str">
            <v>0</v>
          </cell>
          <cell r="BS18">
            <v>12080297.39</v>
          </cell>
          <cell r="BT18">
            <v>-12623472.62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</v>
          </cell>
          <cell r="CA18">
            <v>-5757952.89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6628192.85</v>
          </cell>
          <cell r="CH18">
            <v>-7408599.75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8773921.1</v>
          </cell>
          <cell r="CO18">
            <v>-6716702.49</v>
          </cell>
          <cell r="CP18" t="str">
            <v>0</v>
          </cell>
          <cell r="CQ18">
            <v>8945602.78</v>
          </cell>
          <cell r="CR18">
            <v>-9015394.91999999</v>
          </cell>
          <cell r="CS18" t="str">
            <v>0</v>
          </cell>
          <cell r="CT18" t="str">
            <v>0</v>
          </cell>
          <cell r="CU18">
            <v>8945602.78</v>
          </cell>
          <cell r="CV18">
            <v>-9015394.91999999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8945602.78</v>
          </cell>
          <cell r="DD18">
            <v>-9015394.91999999</v>
          </cell>
          <cell r="DE18" t="str">
            <v>0</v>
          </cell>
          <cell r="DG18">
            <v>6628192.85</v>
          </cell>
          <cell r="DH18">
            <v>-7408599.75</v>
          </cell>
          <cell r="DI18" t="str">
            <v>0</v>
          </cell>
          <cell r="DJ18">
            <v>8757170.21</v>
          </cell>
          <cell r="DK18">
            <v>-5757952.89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8901724.12</v>
          </cell>
          <cell r="DR18">
            <v>-8482910.21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15573795.63</v>
          </cell>
          <cell r="C20">
            <v>34736742.33</v>
          </cell>
          <cell r="D20">
            <v>38735254</v>
          </cell>
          <cell r="E20">
            <v>12080297.39</v>
          </cell>
          <cell r="F20">
            <v>8640339.77</v>
          </cell>
          <cell r="G20">
            <v>-40602624.46</v>
          </cell>
          <cell r="H20">
            <v>-83642379.3499999</v>
          </cell>
          <cell r="I20">
            <v>-89189094</v>
          </cell>
          <cell r="J20">
            <v>-65350275.0256566</v>
          </cell>
          <cell r="K20">
            <v>-61139983.3031322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</v>
          </cell>
          <cell r="AB20">
            <v>-8025374</v>
          </cell>
          <cell r="AC20">
            <v>-8241107.37</v>
          </cell>
          <cell r="AD20">
            <v>-8058122.02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15573795.63</v>
          </cell>
          <cell r="AO20">
            <v>34736742.33</v>
          </cell>
          <cell r="AP20">
            <v>38735254</v>
          </cell>
          <cell r="AQ20">
            <v>-40602624.46</v>
          </cell>
          <cell r="AR20">
            <v>-83642379.3499999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</v>
          </cell>
          <cell r="BB20">
            <v>-83642379.3499999</v>
          </cell>
          <cell r="BC20" t="str">
            <v>0</v>
          </cell>
          <cell r="BD20">
            <v>12080297.39</v>
          </cell>
          <cell r="BE20">
            <v>-65350275.0256566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11869829.63</v>
          </cell>
          <cell r="BM20">
            <v>-26833014.59</v>
          </cell>
          <cell r="BN20" t="str">
            <v>0</v>
          </cell>
          <cell r="BO20">
            <v>12080297.39</v>
          </cell>
          <cell r="BP20">
            <v>-31694320.08</v>
          </cell>
          <cell r="BQ20" t="str">
            <v>0</v>
          </cell>
          <cell r="BR20" t="str">
            <v>0</v>
          </cell>
          <cell r="BS20">
            <v>12080297.39</v>
          </cell>
          <cell r="BT20">
            <v>-31694320.08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</v>
          </cell>
          <cell r="CA20">
            <v>-19474309.82</v>
          </cell>
          <cell r="CB20" t="str">
            <v>0</v>
          </cell>
          <cell r="CC20">
            <v>3134694.61</v>
          </cell>
          <cell r="CD20">
            <v>-16587996.917481</v>
          </cell>
          <cell r="CE20" t="str">
            <v>0</v>
          </cell>
          <cell r="CF20" t="str">
            <v>0</v>
          </cell>
          <cell r="CG20">
            <v>6628192.85</v>
          </cell>
          <cell r="CH20">
            <v>-17301532.56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8773921.1</v>
          </cell>
          <cell r="CO20">
            <v>-19306702.4</v>
          </cell>
          <cell r="CP20" t="str">
            <v>0</v>
          </cell>
          <cell r="CQ20">
            <v>8945602.78</v>
          </cell>
          <cell r="CR20">
            <v>-23301091.9</v>
          </cell>
          <cell r="CS20" t="str">
            <v>0</v>
          </cell>
          <cell r="CT20" t="str">
            <v>0</v>
          </cell>
          <cell r="CU20">
            <v>8945602.78</v>
          </cell>
          <cell r="CV20">
            <v>-23301091.9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8945602.78</v>
          </cell>
          <cell r="DD20">
            <v>-23301091.9</v>
          </cell>
          <cell r="DE20" t="str">
            <v>0</v>
          </cell>
          <cell r="DG20">
            <v>6628192.85</v>
          </cell>
          <cell r="DH20">
            <v>-17301532.56</v>
          </cell>
          <cell r="DI20" t="str">
            <v>0</v>
          </cell>
          <cell r="DJ20">
            <v>8757170.21</v>
          </cell>
          <cell r="DK20">
            <v>-19474309.82</v>
          </cell>
          <cell r="DL20" t="str">
            <v>0</v>
          </cell>
          <cell r="DN20" t="str">
            <v>0</v>
          </cell>
          <cell r="DO20">
            <v>-13674441.0744069</v>
          </cell>
          <cell r="DP20" t="str">
            <v>0</v>
          </cell>
          <cell r="DQ20">
            <v>8901724.12</v>
          </cell>
          <cell r="DR20">
            <v>-23089159.08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18660532.77</v>
          </cell>
          <cell r="C21">
            <v>39302299.36</v>
          </cell>
          <cell r="D21">
            <v>45732349</v>
          </cell>
          <cell r="E21">
            <v>19972177.87</v>
          </cell>
          <cell r="F21">
            <v>15814238.43</v>
          </cell>
          <cell r="G21">
            <v>173327440.75</v>
          </cell>
          <cell r="H21">
            <v>387458812.36</v>
          </cell>
          <cell r="I21">
            <v>409568264</v>
          </cell>
          <cell r="J21">
            <v>454975459.944657</v>
          </cell>
          <cell r="K21">
            <v>417545011.731066</v>
          </cell>
          <cell r="L21">
            <v>342940819.73</v>
          </cell>
          <cell r="M21">
            <v>760635428.82</v>
          </cell>
          <cell r="N21">
            <v>834106936</v>
          </cell>
          <cell r="O21">
            <v>873972739.34144</v>
          </cell>
          <cell r="P21">
            <v>783240163.858856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37630779.09</v>
          </cell>
          <cell r="AB21">
            <v>36274416</v>
          </cell>
          <cell r="AC21">
            <v>41360100.62</v>
          </cell>
          <cell r="AD21">
            <v>39069061.11</v>
          </cell>
          <cell r="AE21">
            <v>76942183.45</v>
          </cell>
          <cell r="AF21">
            <v>75177083</v>
          </cell>
          <cell r="AG21">
            <v>81424135.22</v>
          </cell>
          <cell r="AH21">
            <v>75212494.44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18660532.77</v>
          </cell>
          <cell r="AO21">
            <v>39302299.36</v>
          </cell>
          <cell r="AP21">
            <v>45732349</v>
          </cell>
          <cell r="AQ21">
            <v>173327440.75</v>
          </cell>
          <cell r="AR21">
            <v>387458812.36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39302299.36</v>
          </cell>
          <cell r="BB21">
            <v>387458812.36</v>
          </cell>
          <cell r="BC21" t="str">
            <v>0</v>
          </cell>
          <cell r="BD21">
            <v>19972177.87</v>
          </cell>
          <cell r="BE21">
            <v>454975459.944657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13106265.22</v>
          </cell>
          <cell r="BM21">
            <v>132523751.99</v>
          </cell>
          <cell r="BN21" t="str">
            <v>0</v>
          </cell>
          <cell r="BO21">
            <v>14594835.87</v>
          </cell>
          <cell r="BP21">
            <v>147472101.18</v>
          </cell>
          <cell r="BQ21" t="str">
            <v>0</v>
          </cell>
          <cell r="BR21" t="str">
            <v>0</v>
          </cell>
          <cell r="BS21">
            <v>14594835.87</v>
          </cell>
          <cell r="BT21">
            <v>143561189.7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9810747.92</v>
          </cell>
          <cell r="CA21">
            <v>91121481.0500001</v>
          </cell>
          <cell r="CB21" t="str">
            <v>0</v>
          </cell>
          <cell r="CC21">
            <v>5124761.43</v>
          </cell>
          <cell r="CD21">
            <v>114710528.474383</v>
          </cell>
          <cell r="CE21" t="str">
            <v>0</v>
          </cell>
          <cell r="CF21" t="str">
            <v>0</v>
          </cell>
          <cell r="CG21">
            <v>7853065.33</v>
          </cell>
          <cell r="CH21">
            <v>71730407.33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9724557.89</v>
          </cell>
          <cell r="CO21">
            <v>96848359.01</v>
          </cell>
          <cell r="CP21" t="str">
            <v>0</v>
          </cell>
          <cell r="CQ21">
            <v>10807467.44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10807467.44</v>
          </cell>
          <cell r="CV21">
            <v>101597033.42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10807467.44</v>
          </cell>
          <cell r="DD21">
            <v>101597033.42</v>
          </cell>
          <cell r="DE21" t="str">
            <v>0</v>
          </cell>
          <cell r="DG21">
            <v>7853065.33</v>
          </cell>
          <cell r="DH21">
            <v>71730407.33</v>
          </cell>
          <cell r="DI21" t="str">
            <v>0</v>
          </cell>
          <cell r="DJ21">
            <v>9810747.92</v>
          </cell>
          <cell r="DK21">
            <v>91121481.0500001</v>
          </cell>
          <cell r="DL21" t="str">
            <v>0</v>
          </cell>
          <cell r="DN21">
            <v>2047574</v>
          </cell>
          <cell r="DO21">
            <v>124810314.707284</v>
          </cell>
          <cell r="DP21" t="str">
            <v>0</v>
          </cell>
          <cell r="DQ21">
            <v>10071422.2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6878325.34</v>
          </cell>
          <cell r="I22">
            <v>6642173</v>
          </cell>
          <cell r="J22">
            <v>7459020.20103731</v>
          </cell>
          <cell r="K22">
            <v>6744485.91539313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6878325.34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6878325.34</v>
          </cell>
          <cell r="BC22" t="str">
            <v>0</v>
          </cell>
          <cell r="BD22" t="str">
            <v>0</v>
          </cell>
          <cell r="BE22">
            <v>7459020.20103731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2134028.76</v>
          </cell>
          <cell r="CB22" t="str">
            <v>0</v>
          </cell>
          <cell r="CC22" t="str">
            <v>0</v>
          </cell>
          <cell r="CD22">
            <v>1911606.28363376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2134028.76</v>
          </cell>
          <cell r="DL22" t="str">
            <v>0</v>
          </cell>
          <cell r="DN22" t="str">
            <v>0</v>
          </cell>
          <cell r="DO22">
            <v>1901293.32406174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1199798.88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698330.319630348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</v>
          </cell>
          <cell r="K24">
            <v>-6609.6100000001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-144512.55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26695.44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167255.27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167255.27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167255.27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26695.44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163799.27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</v>
          </cell>
          <cell r="D25">
            <v>2241066</v>
          </cell>
          <cell r="E25">
            <v>767793.27</v>
          </cell>
          <cell r="F25">
            <v>576106.69</v>
          </cell>
          <cell r="G25">
            <v>3294815.53</v>
          </cell>
          <cell r="H25">
            <v>7630687.18</v>
          </cell>
          <cell r="I25">
            <v>8511336</v>
          </cell>
          <cell r="J25">
            <v>2923552.25</v>
          </cell>
          <cell r="K25">
            <v>2152313.93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</v>
          </cell>
          <cell r="AP25">
            <v>2241066</v>
          </cell>
          <cell r="AQ25">
            <v>3294815.53</v>
          </cell>
          <cell r="AR25">
            <v>7630687.18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</v>
          </cell>
          <cell r="BB25">
            <v>7630687.18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572036.7</v>
          </cell>
          <cell r="CO25">
            <v>1967251.23</v>
          </cell>
          <cell r="CP25" t="str">
            <v>0</v>
          </cell>
          <cell r="CQ25">
            <v>553606.69</v>
          </cell>
          <cell r="CR25">
            <v>2130713.93</v>
          </cell>
          <cell r="CS25" t="str">
            <v>0</v>
          </cell>
          <cell r="CT25" t="str">
            <v>0</v>
          </cell>
          <cell r="CU25">
            <v>553606.69</v>
          </cell>
          <cell r="CV25">
            <v>2130713.93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553606.69</v>
          </cell>
          <cell r="DD25">
            <v>2130713.93</v>
          </cell>
          <cell r="DE25" t="str">
            <v>0</v>
          </cell>
          <cell r="DG25">
            <v>383378.21</v>
          </cell>
          <cell r="DH25">
            <v>1164101.6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</v>
          </cell>
          <cell r="H26">
            <v>16989842.8</v>
          </cell>
          <cell r="I26">
            <v>17069082</v>
          </cell>
          <cell r="J26">
            <v>13275444.93311</v>
          </cell>
          <cell r="K26">
            <v>11932049.3203931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</v>
          </cell>
          <cell r="AR26">
            <v>16989842.8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</v>
          </cell>
          <cell r="BC26" t="str">
            <v>0</v>
          </cell>
          <cell r="BD26">
            <v>1418840.87</v>
          </cell>
          <cell r="BE26">
            <v>13275444.93311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6570763.09</v>
          </cell>
          <cell r="BN26" t="str">
            <v>0</v>
          </cell>
          <cell r="BO26">
            <v>987389.87</v>
          </cell>
          <cell r="BP26">
            <v>6305352.32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6305352.32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5075057.64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2803733.55827175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19882900.53</v>
          </cell>
          <cell r="C27">
            <v>42240563.8</v>
          </cell>
          <cell r="D27">
            <v>48613494</v>
          </cell>
          <cell r="E27">
            <v>21391018.74</v>
          </cell>
          <cell r="F27">
            <v>17020483.39</v>
          </cell>
          <cell r="G27">
            <v>181005156.6</v>
          </cell>
          <cell r="H27">
            <v>404448655.16</v>
          </cell>
          <cell r="I27">
            <v>426637346</v>
          </cell>
          <cell r="J27">
            <v>468250904.877767</v>
          </cell>
          <cell r="K27">
            <v>429477061.051459</v>
          </cell>
          <cell r="L27">
            <v>342940819.73</v>
          </cell>
          <cell r="M27">
            <v>760635428.82</v>
          </cell>
          <cell r="N27">
            <v>834106936</v>
          </cell>
          <cell r="O27">
            <v>873972739.34144</v>
          </cell>
          <cell r="P27">
            <v>783240163.858856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39628673.66</v>
          </cell>
          <cell r="AB27">
            <v>37793552</v>
          </cell>
          <cell r="AC27">
            <v>42866469.58</v>
          </cell>
          <cell r="AD27">
            <v>40566658.05</v>
          </cell>
          <cell r="AE27">
            <v>76942183.45</v>
          </cell>
          <cell r="AF27">
            <v>75177083</v>
          </cell>
          <cell r="AG27">
            <v>81424135.22</v>
          </cell>
          <cell r="AH27">
            <v>75212494.44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19882900.53</v>
          </cell>
          <cell r="AO27">
            <v>42240563.8</v>
          </cell>
          <cell r="AP27">
            <v>48613494</v>
          </cell>
          <cell r="AQ27">
            <v>181005156.6</v>
          </cell>
          <cell r="AR27">
            <v>404448655.16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42240563.8</v>
          </cell>
          <cell r="BB27">
            <v>404448655.16</v>
          </cell>
          <cell r="BC27" t="str">
            <v>0</v>
          </cell>
          <cell r="BD27">
            <v>21391018.74</v>
          </cell>
          <cell r="BE27">
            <v>468250904.877767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14078167.03</v>
          </cell>
          <cell r="BM27">
            <v>139094515.08</v>
          </cell>
          <cell r="BN27" t="str">
            <v>0</v>
          </cell>
          <cell r="BO27">
            <v>15582225.74</v>
          </cell>
          <cell r="BP27">
            <v>153777453.5</v>
          </cell>
          <cell r="BQ27" t="str">
            <v>0</v>
          </cell>
          <cell r="BR27" t="str">
            <v>0</v>
          </cell>
          <cell r="BS27">
            <v>15582225.74</v>
          </cell>
          <cell r="BT27">
            <v>149866542.02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10522398.8</v>
          </cell>
          <cell r="CA27">
            <v>94774187.2200001</v>
          </cell>
          <cell r="CB27" t="str">
            <v>0</v>
          </cell>
          <cell r="CC27">
            <v>5499153.34</v>
          </cell>
          <cell r="CD27">
            <v>118251666.627648</v>
          </cell>
          <cell r="CE27" t="str">
            <v>0</v>
          </cell>
          <cell r="CF27" t="str">
            <v>0</v>
          </cell>
          <cell r="CG27">
            <v>8354571.13</v>
          </cell>
          <cell r="CH27">
            <v>74933766.07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101923416.65</v>
          </cell>
          <cell r="CP27" t="str">
            <v>0</v>
          </cell>
          <cell r="CQ27">
            <v>11528329.4</v>
          </cell>
          <cell r="CR27">
            <v>109342369.11</v>
          </cell>
          <cell r="CS27" t="str">
            <v>0</v>
          </cell>
          <cell r="CT27" t="str">
            <v>0</v>
          </cell>
          <cell r="CU27">
            <v>11528329.4</v>
          </cell>
          <cell r="CV27">
            <v>106072549.09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11528329.4</v>
          </cell>
          <cell r="DD27">
            <v>106072549.09</v>
          </cell>
          <cell r="DE27" t="str">
            <v>0</v>
          </cell>
          <cell r="DG27">
            <v>8354571.13</v>
          </cell>
          <cell r="DH27">
            <v>74933766.07</v>
          </cell>
          <cell r="DI27" t="str">
            <v>0</v>
          </cell>
          <cell r="DJ27">
            <v>10522398.8</v>
          </cell>
          <cell r="DK27">
            <v>94774187.2200001</v>
          </cell>
          <cell r="DL27" t="str">
            <v>0</v>
          </cell>
          <cell r="DN27">
            <v>2209370</v>
          </cell>
          <cell r="DO27">
            <v>127614048.265556</v>
          </cell>
          <cell r="DP27" t="str">
            <v>0</v>
          </cell>
          <cell r="DQ27">
            <v>10808415.61</v>
          </cell>
          <cell r="DR27">
            <v>108508647.52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</v>
          </cell>
          <cell r="H28">
            <v>28916391.1</v>
          </cell>
          <cell r="I28">
            <v>31287015</v>
          </cell>
          <cell r="J28">
            <v>11537201.27</v>
          </cell>
          <cell r="K28">
            <v>8223565.56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</v>
          </cell>
          <cell r="AR28">
            <v>28916391.1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</v>
          </cell>
          <cell r="BC28" t="str">
            <v>0</v>
          </cell>
          <cell r="BD28">
            <v>1213047.29</v>
          </cell>
          <cell r="BE28">
            <v>11537201.27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</v>
          </cell>
          <cell r="BN28" t="str">
            <v>0</v>
          </cell>
          <cell r="BO28">
            <v>1105075.45</v>
          </cell>
          <cell r="BP28">
            <v>11073212.27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</v>
          </cell>
          <cell r="CP28" t="str">
            <v>0</v>
          </cell>
          <cell r="CQ28">
            <v>797084.22</v>
          </cell>
          <cell r="CR28">
            <v>7926168.19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6750168.12</v>
          </cell>
          <cell r="DL28" t="str">
            <v>0</v>
          </cell>
          <cell r="DN28">
            <v>40489.44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10795912.17</v>
          </cell>
          <cell r="D29">
            <v>7158151.88</v>
          </cell>
          <cell r="E29">
            <v>15209747.93</v>
          </cell>
          <cell r="F29">
            <v>7213175.69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10795912.17</v>
          </cell>
          <cell r="AP29">
            <v>7158151.88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7158151.88</v>
          </cell>
          <cell r="AY29" t="str">
            <v>0</v>
          </cell>
          <cell r="AZ29" t="str">
            <v>0</v>
          </cell>
          <cell r="BA29">
            <v>10795912.17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2245519.01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6163421.27</v>
          </cell>
          <cell r="C30">
            <v>10792175.95</v>
          </cell>
          <cell r="D30">
            <v>11106413.44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6163421.27</v>
          </cell>
          <cell r="AO30">
            <v>10792175.95</v>
          </cell>
          <cell r="AP30">
            <v>11106413.44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</v>
          </cell>
          <cell r="AY30" t="str">
            <v>0</v>
          </cell>
          <cell r="AZ30" t="str">
            <v>0</v>
          </cell>
          <cell r="BA30">
            <v>10792175.95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2597649.32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2597649.32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2597649.32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</v>
          </cell>
          <cell r="C31">
            <v>25974422.55</v>
          </cell>
          <cell r="D31">
            <v>23365400.02</v>
          </cell>
          <cell r="E31">
            <v>8551045.73</v>
          </cell>
          <cell r="F31">
            <v>6203787.14</v>
          </cell>
          <cell r="G31">
            <v>3790517.54</v>
          </cell>
          <cell r="H31">
            <v>9273580.63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</v>
          </cell>
          <cell r="AO31">
            <v>25974422.55</v>
          </cell>
          <cell r="AP31">
            <v>23365400.02</v>
          </cell>
          <cell r="AQ31">
            <v>3790517.54</v>
          </cell>
          <cell r="AR31">
            <v>9273580.63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</v>
          </cell>
          <cell r="BB31">
            <v>9273580.63</v>
          </cell>
          <cell r="BC31" t="str">
            <v>0</v>
          </cell>
          <cell r="BD31">
            <v>8551045.73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</v>
          </cell>
          <cell r="BM31">
            <v>3078853.45</v>
          </cell>
          <cell r="BN31" t="str">
            <v>0</v>
          </cell>
          <cell r="BO31">
            <v>8545045.73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</v>
          </cell>
          <cell r="BT31">
            <v>3669342.9</v>
          </cell>
          <cell r="BU31" t="str">
            <v>0</v>
          </cell>
          <cell r="BW31">
            <v>5813434.55</v>
          </cell>
          <cell r="BX31">
            <v>2886410</v>
          </cell>
          <cell r="BY31" t="str">
            <v>0</v>
          </cell>
          <cell r="BZ31">
            <v>6234474.79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4508020.31</v>
          </cell>
          <cell r="CH31">
            <v>1135636.7</v>
          </cell>
          <cell r="CI31" t="str">
            <v>0</v>
          </cell>
          <cell r="CK31">
            <v>5789232.13</v>
          </cell>
          <cell r="CL31">
            <v>2844105</v>
          </cell>
          <cell r="CM31" t="str">
            <v>0</v>
          </cell>
          <cell r="CN31">
            <v>6421448.27</v>
          </cell>
          <cell r="CO31">
            <v>2233038.14</v>
          </cell>
          <cell r="CP31" t="str">
            <v>0</v>
          </cell>
          <cell r="CQ31">
            <v>6197037.14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6197037.14</v>
          </cell>
          <cell r="CV31">
            <v>2654880.84</v>
          </cell>
          <cell r="CW31" t="str">
            <v>0</v>
          </cell>
          <cell r="CY31">
            <v>5813434.55</v>
          </cell>
          <cell r="CZ31">
            <v>2886410</v>
          </cell>
          <cell r="DA31" t="str">
            <v>0</v>
          </cell>
          <cell r="DC31">
            <v>6197037.14</v>
          </cell>
          <cell r="DD31">
            <v>2654880.84</v>
          </cell>
          <cell r="DE31" t="str">
            <v>0</v>
          </cell>
          <cell r="DG31">
            <v>4508020.31</v>
          </cell>
          <cell r="DH31">
            <v>1135636.7</v>
          </cell>
          <cell r="DI31" t="str">
            <v>0</v>
          </cell>
          <cell r="DJ31">
            <v>6234474.79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7050267.51</v>
          </cell>
          <cell r="DR31">
            <v>2682422.32</v>
          </cell>
          <cell r="DS31" t="str">
            <v>0</v>
          </cell>
          <cell r="DT31">
            <v>6034703.69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5422720.09</v>
          </cell>
          <cell r="D32">
            <v>4597662</v>
          </cell>
          <cell r="E32">
            <v>2362902.49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566902.7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5422720.09</v>
          </cell>
          <cell r="BB32" t="str">
            <v>0</v>
          </cell>
          <cell r="BC32" t="str">
            <v>0</v>
          </cell>
          <cell r="BD32">
            <v>2362902.49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</v>
          </cell>
          <cell r="C33">
            <v>42189318.59</v>
          </cell>
          <cell r="D33">
            <v>39069475.46</v>
          </cell>
          <cell r="E33">
            <v>22078460.98</v>
          </cell>
          <cell r="F33">
            <v>19174339.97</v>
          </cell>
          <cell r="G33">
            <v>3790517.54</v>
          </cell>
          <cell r="H33">
            <v>9273580.63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</v>
          </cell>
          <cell r="AO33">
            <v>42189318.59</v>
          </cell>
          <cell r="AP33">
            <v>39069475.46</v>
          </cell>
          <cell r="AQ33">
            <v>3790517.54</v>
          </cell>
          <cell r="AR33">
            <v>9273580.63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</v>
          </cell>
          <cell r="AY33">
            <v>11655371</v>
          </cell>
          <cell r="AZ33" t="str">
            <v>0</v>
          </cell>
          <cell r="BA33">
            <v>42189318.59</v>
          </cell>
          <cell r="BB33">
            <v>9273580.63</v>
          </cell>
          <cell r="BC33" t="str">
            <v>0</v>
          </cell>
          <cell r="BD33">
            <v>22078460.98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14253733.07</v>
          </cell>
          <cell r="BM33">
            <v>3078853.45</v>
          </cell>
          <cell r="BN33" t="str">
            <v>0</v>
          </cell>
          <cell r="BO33">
            <v>14253321.02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</v>
          </cell>
          <cell r="BT33">
            <v>3669342.9</v>
          </cell>
          <cell r="BU33" t="str">
            <v>0</v>
          </cell>
          <cell r="BW33">
            <v>9676144.43</v>
          </cell>
          <cell r="BX33">
            <v>2886410</v>
          </cell>
          <cell r="BY33" t="str">
            <v>0</v>
          </cell>
          <cell r="BZ33">
            <v>10633806.31</v>
          </cell>
          <cell r="CA33">
            <v>2072254.22</v>
          </cell>
          <cell r="CB33" t="str">
            <v>0</v>
          </cell>
          <cell r="CC33">
            <v>5780578.62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10055518.37</v>
          </cell>
          <cell r="CH33">
            <v>1135636.7</v>
          </cell>
          <cell r="CI33" t="str">
            <v>0</v>
          </cell>
          <cell r="CK33">
            <v>9709104.53</v>
          </cell>
          <cell r="CL33">
            <v>2844105</v>
          </cell>
          <cell r="CM33" t="str">
            <v>0</v>
          </cell>
          <cell r="CN33">
            <v>9942892.84</v>
          </cell>
          <cell r="CO33">
            <v>2233038.14</v>
          </cell>
          <cell r="CP33" t="str">
            <v>0</v>
          </cell>
          <cell r="CQ33">
            <v>10386778.14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</v>
          </cell>
          <cell r="CV33">
            <v>2654880.84</v>
          </cell>
          <cell r="CW33" t="str">
            <v>0</v>
          </cell>
          <cell r="CY33">
            <v>9676144.43</v>
          </cell>
          <cell r="CZ33">
            <v>2886410</v>
          </cell>
          <cell r="DA33" t="str">
            <v>0</v>
          </cell>
          <cell r="DC33">
            <v>10386778.14</v>
          </cell>
          <cell r="DD33">
            <v>2654880.84</v>
          </cell>
          <cell r="DE33" t="str">
            <v>0</v>
          </cell>
          <cell r="DG33">
            <v>10055518.37</v>
          </cell>
          <cell r="DH33">
            <v>1135636.7</v>
          </cell>
          <cell r="DI33" t="str">
            <v>0</v>
          </cell>
          <cell r="DJ33">
            <v>10633806.31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10846800.27</v>
          </cell>
          <cell r="DR33">
            <v>2682422.32</v>
          </cell>
          <cell r="DS33" t="str">
            <v>0</v>
          </cell>
          <cell r="DT33">
            <v>9970799.86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21799576.22</v>
          </cell>
          <cell r="H34">
            <v>49347425.21</v>
          </cell>
          <cell r="I34">
            <v>69118921</v>
          </cell>
          <cell r="J34">
            <v>12821237.71</v>
          </cell>
          <cell r="K34">
            <v>8079921.56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7198015.98</v>
          </cell>
          <cell r="AB34">
            <v>6425931</v>
          </cell>
          <cell r="AC34">
            <v>4544214</v>
          </cell>
          <cell r="AD34">
            <v>4539889.19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21799576.22</v>
          </cell>
          <cell r="AR34">
            <v>49347425.21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</v>
          </cell>
          <cell r="BC34" t="str">
            <v>0</v>
          </cell>
          <cell r="BD34" t="str">
            <v>0</v>
          </cell>
          <cell r="BE34">
            <v>12821237.71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</v>
          </cell>
          <cell r="BN34" t="str">
            <v>0</v>
          </cell>
          <cell r="BO34" t="str">
            <v>0</v>
          </cell>
          <cell r="BP34">
            <v>15487905.71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</v>
          </cell>
          <cell r="CP34" t="str">
            <v>0</v>
          </cell>
          <cell r="CQ34" t="str">
            <v>0</v>
          </cell>
          <cell r="CR34">
            <v>11101764.14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11101764.14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11101764.14</v>
          </cell>
          <cell r="DE34" t="str">
            <v>0</v>
          </cell>
          <cell r="DG34" t="str">
            <v>0</v>
          </cell>
          <cell r="DH34">
            <v>10697812.08</v>
          </cell>
          <cell r="DI34" t="str">
            <v>0</v>
          </cell>
          <cell r="DJ34" t="str">
            <v>0</v>
          </cell>
          <cell r="DK34">
            <v>10723078.35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9691725.95</v>
          </cell>
          <cell r="H35">
            <v>19796718.62</v>
          </cell>
          <cell r="I35">
            <v>18147189</v>
          </cell>
          <cell r="J35">
            <v>6759717.83</v>
          </cell>
          <cell r="K35">
            <v>5161162.02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9691725.95</v>
          </cell>
          <cell r="AR35">
            <v>19796718.62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</v>
          </cell>
          <cell r="BC35" t="str">
            <v>0</v>
          </cell>
          <cell r="BD35" t="str">
            <v>0</v>
          </cell>
          <cell r="BE35">
            <v>6759717.83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</v>
          </cell>
          <cell r="BN35" t="str">
            <v>0</v>
          </cell>
          <cell r="BO35" t="str">
            <v>0</v>
          </cell>
          <cell r="BP35">
            <v>6759717.83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7435339.76</v>
          </cell>
          <cell r="CP35" t="str">
            <v>0</v>
          </cell>
          <cell r="CQ35" t="str">
            <v>0</v>
          </cell>
          <cell r="CR35">
            <v>5161162.02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5161162.02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5161162.02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1314433.63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137068.8</v>
          </cell>
          <cell r="AB36">
            <v>141446.33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1314433.63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1314433.63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585461.32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44621.28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44621.28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</v>
          </cell>
          <cell r="DI36" t="str">
            <v>0</v>
          </cell>
          <cell r="DJ36">
            <v>13288.09</v>
          </cell>
          <cell r="DK36">
            <v>-4093.50000000001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32351565.66</v>
          </cell>
          <cell r="H37">
            <v>70458577.46</v>
          </cell>
          <cell r="I37">
            <v>89023154.96</v>
          </cell>
          <cell r="J37">
            <v>77815034.269604</v>
          </cell>
          <cell r="K37">
            <v>81012823.9399297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10641924.44</v>
          </cell>
          <cell r="AB37">
            <v>8210258.33</v>
          </cell>
          <cell r="AC37">
            <v>6129272.51</v>
          </cell>
          <cell r="AD37">
            <v>6688489.7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</v>
          </cell>
          <cell r="AO37">
            <v>249393</v>
          </cell>
          <cell r="AP37">
            <v>359000.04</v>
          </cell>
          <cell r="AQ37">
            <v>32351565.66</v>
          </cell>
          <cell r="AR37">
            <v>70458577.46</v>
          </cell>
          <cell r="AS37">
            <v>89023154.96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89023154.96</v>
          </cell>
          <cell r="AZ37" t="str">
            <v>0</v>
          </cell>
          <cell r="BA37">
            <v>249393</v>
          </cell>
          <cell r="BB37">
            <v>70458577.46</v>
          </cell>
          <cell r="BC37" t="str">
            <v>0</v>
          </cell>
          <cell r="BD37">
            <v>283954.64</v>
          </cell>
          <cell r="BE37">
            <v>77815034.269604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</v>
          </cell>
          <cell r="BN37" t="str">
            <v>0</v>
          </cell>
          <cell r="BO37">
            <v>44621.28</v>
          </cell>
          <cell r="BP37">
            <v>21213337.15</v>
          </cell>
          <cell r="BQ37" t="str">
            <v>0</v>
          </cell>
          <cell r="BR37" t="str">
            <v>0</v>
          </cell>
          <cell r="BS37">
            <v>44621.28</v>
          </cell>
          <cell r="BT37">
            <v>22954674.15</v>
          </cell>
          <cell r="BU37" t="str">
            <v>0</v>
          </cell>
          <cell r="BW37">
            <v>89750.01</v>
          </cell>
          <cell r="BX37">
            <v>21683738.99</v>
          </cell>
          <cell r="BY37" t="str">
            <v>0</v>
          </cell>
          <cell r="BZ37">
            <v>13288.09</v>
          </cell>
          <cell r="CA37">
            <v>15635167.53</v>
          </cell>
          <cell r="CB37" t="str">
            <v>0</v>
          </cell>
          <cell r="CC37">
            <v>60025.01</v>
          </cell>
          <cell r="CD37">
            <v>19088080.8069639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15543608.35</v>
          </cell>
          <cell r="CI37" t="str">
            <v>0</v>
          </cell>
          <cell r="CK37">
            <v>89750.01</v>
          </cell>
          <cell r="CL37">
            <v>21971099.99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15440488.31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16807957.31</v>
          </cell>
          <cell r="CW37" t="str">
            <v>0</v>
          </cell>
          <cell r="CY37">
            <v>89750.01</v>
          </cell>
          <cell r="CZ37">
            <v>21683738.99</v>
          </cell>
          <cell r="DA37" t="str">
            <v>0</v>
          </cell>
          <cell r="DC37">
            <v>44429.61</v>
          </cell>
          <cell r="DD37">
            <v>16807957.31</v>
          </cell>
          <cell r="DE37" t="str">
            <v>0</v>
          </cell>
          <cell r="DG37">
            <v>9557.11</v>
          </cell>
          <cell r="DH37">
            <v>15543608.35</v>
          </cell>
          <cell r="DI37" t="str">
            <v>0</v>
          </cell>
          <cell r="DJ37">
            <v>13288.09</v>
          </cell>
          <cell r="DK37">
            <v>15635167.53</v>
          </cell>
          <cell r="DL37" t="str">
            <v>0</v>
          </cell>
          <cell r="DN37">
            <v>89750.01</v>
          </cell>
          <cell r="DO37">
            <v>23436058.7863462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24465716.99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21799576.22</v>
          </cell>
          <cell r="H38">
            <v>49347425.21</v>
          </cell>
          <cell r="I38">
            <v>69118921</v>
          </cell>
          <cell r="J38">
            <v>12821237.71</v>
          </cell>
          <cell r="K38">
            <v>8079921.56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7198015.98</v>
          </cell>
          <cell r="AB38">
            <v>6425931</v>
          </cell>
          <cell r="AC38">
            <v>4544214</v>
          </cell>
          <cell r="AD38">
            <v>4539889.19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21799576.22</v>
          </cell>
          <cell r="AR38">
            <v>49347425.21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</v>
          </cell>
          <cell r="BC38" t="str">
            <v>0</v>
          </cell>
          <cell r="BD38" t="str">
            <v>0</v>
          </cell>
          <cell r="BE38">
            <v>12821237.71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</v>
          </cell>
          <cell r="BN38" t="str">
            <v>0</v>
          </cell>
          <cell r="BO38" t="str">
            <v>0</v>
          </cell>
          <cell r="BP38">
            <v>15487905.71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</v>
          </cell>
          <cell r="CP38" t="str">
            <v>0</v>
          </cell>
          <cell r="CQ38" t="str">
            <v>0</v>
          </cell>
          <cell r="CR38">
            <v>11101764.14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11101764.14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11101764.14</v>
          </cell>
          <cell r="DE38" t="str">
            <v>0</v>
          </cell>
          <cell r="DG38" t="str">
            <v>0</v>
          </cell>
          <cell r="DH38">
            <v>10697812.08</v>
          </cell>
          <cell r="DI38" t="str">
            <v>0</v>
          </cell>
          <cell r="DJ38" t="str">
            <v>0</v>
          </cell>
          <cell r="DK38">
            <v>10723078.35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667174.7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667174.7</v>
          </cell>
          <cell r="DH39" t="str">
            <v>0</v>
          </cell>
          <cell r="DI39" t="str">
            <v>0</v>
          </cell>
          <cell r="DJ39">
            <v>1124477.59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</v>
          </cell>
          <cell r="S42">
            <v>7581448</v>
          </cell>
          <cell r="T42">
            <v>6512022.69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</v>
          </cell>
          <cell r="BD42" t="str">
            <v>0</v>
          </cell>
          <cell r="BE42" t="str">
            <v>0</v>
          </cell>
          <cell r="BF42">
            <v>6512022.69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34351022.46</v>
          </cell>
          <cell r="C43">
            <v>73439132.09</v>
          </cell>
          <cell r="D43">
            <v>86333786.45</v>
          </cell>
          <cell r="E43">
            <v>89055320.9659762</v>
          </cell>
          <cell r="F43">
            <v>67285538.3528777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</v>
          </cell>
          <cell r="S43">
            <v>7584448</v>
          </cell>
          <cell r="T43">
            <v>6535074.54</v>
          </cell>
          <cell r="U43">
            <v>7591483.78</v>
          </cell>
          <cell r="W43">
            <v>5865406.08</v>
          </cell>
          <cell r="X43">
            <v>7561790.07</v>
          </cell>
          <cell r="Y43">
            <v>7225923.62</v>
          </cell>
          <cell r="Z43">
            <v>5479182.33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34351022.46</v>
          </cell>
          <cell r="AO43">
            <v>73439132.09</v>
          </cell>
          <cell r="AP43">
            <v>86333786.45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</v>
          </cell>
          <cell r="AV43">
            <v>7584448</v>
          </cell>
          <cell r="AX43">
            <v>86333786.45</v>
          </cell>
          <cell r="AY43" t="str">
            <v>0</v>
          </cell>
          <cell r="AZ43">
            <v>7584448</v>
          </cell>
          <cell r="BA43">
            <v>73439132.09</v>
          </cell>
          <cell r="BB43" t="str">
            <v>0</v>
          </cell>
          <cell r="BC43">
            <v>16105613.56</v>
          </cell>
          <cell r="BD43">
            <v>89055320.9659762</v>
          </cell>
          <cell r="BE43" t="str">
            <v>0</v>
          </cell>
          <cell r="BF43">
            <v>6535074.54</v>
          </cell>
          <cell r="BG43">
            <v>7591483.78</v>
          </cell>
          <cell r="BI43">
            <v>29528296.2</v>
          </cell>
          <cell r="BJ43" t="str">
            <v>0</v>
          </cell>
          <cell r="BK43">
            <v>2530148</v>
          </cell>
          <cell r="BL43">
            <v>24055780.66</v>
          </cell>
          <cell r="BM43" t="str">
            <v>0</v>
          </cell>
          <cell r="BN43">
            <v>3881367</v>
          </cell>
          <cell r="BO43">
            <v>30438215.13</v>
          </cell>
          <cell r="BP43" t="str">
            <v>0</v>
          </cell>
          <cell r="BQ43">
            <v>1480774.54</v>
          </cell>
          <cell r="BR43">
            <v>2537183.78</v>
          </cell>
          <cell r="BS43">
            <v>28800941.13</v>
          </cell>
          <cell r="BT43" t="str">
            <v>0</v>
          </cell>
          <cell r="BU43">
            <v>1480774.54</v>
          </cell>
          <cell r="BW43">
            <v>21574505.63</v>
          </cell>
          <cell r="BX43" t="str">
            <v>0</v>
          </cell>
          <cell r="BY43">
            <v>1895361</v>
          </cell>
          <cell r="BZ43">
            <v>17653876.93</v>
          </cell>
          <cell r="CA43" t="str">
            <v>0</v>
          </cell>
          <cell r="CB43">
            <v>6537090.67</v>
          </cell>
          <cell r="CC43">
            <v>21853210.5957248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12846830.34</v>
          </cell>
          <cell r="CH43" t="str">
            <v>0</v>
          </cell>
          <cell r="CI43">
            <v>1257710.07</v>
          </cell>
          <cell r="CK43">
            <v>22158367.99</v>
          </cell>
          <cell r="CL43" t="str">
            <v>0</v>
          </cell>
          <cell r="CM43">
            <v>1898361</v>
          </cell>
          <cell r="CN43">
            <v>18002946.54</v>
          </cell>
          <cell r="CO43" t="str">
            <v>0</v>
          </cell>
          <cell r="CP43">
            <v>3252022</v>
          </cell>
          <cell r="CQ43">
            <v>22859229.12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</v>
          </cell>
          <cell r="CV43" t="str">
            <v>0</v>
          </cell>
          <cell r="CW43">
            <v>851075.47</v>
          </cell>
          <cell r="CY43">
            <v>21574505.63</v>
          </cell>
          <cell r="CZ43" t="str">
            <v>0</v>
          </cell>
          <cell r="DA43">
            <v>1895361</v>
          </cell>
          <cell r="DC43">
            <v>21504192.12</v>
          </cell>
          <cell r="DD43" t="str">
            <v>0</v>
          </cell>
          <cell r="DE43">
            <v>851075.47</v>
          </cell>
          <cell r="DG43">
            <v>12846830.34</v>
          </cell>
          <cell r="DH43" t="str">
            <v>0</v>
          </cell>
          <cell r="DI43">
            <v>1257710.07</v>
          </cell>
          <cell r="DJ43">
            <v>17653876.93</v>
          </cell>
          <cell r="DK43" t="str">
            <v>0</v>
          </cell>
          <cell r="DL43">
            <v>6537090.67</v>
          </cell>
          <cell r="DN43">
            <v>22534854.7701257</v>
          </cell>
          <cell r="DO43" t="str">
            <v>0</v>
          </cell>
          <cell r="DP43">
            <v>1895361</v>
          </cell>
          <cell r="DQ43">
            <v>18496506.8</v>
          </cell>
          <cell r="DR43" t="str">
            <v>0</v>
          </cell>
          <cell r="DS43">
            <v>2328609.02</v>
          </cell>
          <cell r="DT43">
            <v>21682440.06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-20010.4900000001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</v>
          </cell>
          <cell r="Z45">
            <v>39898.3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-20010.4900000001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</v>
          </cell>
          <cell r="BO45">
            <v>-518.900000000067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-518.900000000067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671021.33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58855258.9200001</v>
          </cell>
          <cell r="C47">
            <v>130897160.55</v>
          </cell>
          <cell r="D47">
            <v>136989921.87</v>
          </cell>
          <cell r="E47">
            <v>128311595.425976</v>
          </cell>
          <cell r="F47">
            <v>95423559.6228777</v>
          </cell>
          <cell r="G47">
            <v>48423507.65</v>
          </cell>
          <cell r="H47">
            <v>108648549.19</v>
          </cell>
          <cell r="I47">
            <v>131965540.96</v>
          </cell>
          <cell r="J47">
            <v>93021578.439604</v>
          </cell>
          <cell r="K47">
            <v>91891270.3399297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</v>
          </cell>
          <cell r="S47">
            <v>7894949</v>
          </cell>
          <cell r="T47">
            <v>7645379.52</v>
          </cell>
          <cell r="U47">
            <v>7849506.15</v>
          </cell>
          <cell r="W47">
            <v>10865308.41</v>
          </cell>
          <cell r="X47">
            <v>11910968.5</v>
          </cell>
          <cell r="Y47">
            <v>12623931.05</v>
          </cell>
          <cell r="Z47">
            <v>10173197.76</v>
          </cell>
          <cell r="AA47">
            <v>14381266.2</v>
          </cell>
          <cell r="AB47">
            <v>12032917.33</v>
          </cell>
          <cell r="AC47">
            <v>10238595.63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525061.69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58855258.9200001</v>
          </cell>
          <cell r="AO47">
            <v>130897160.55</v>
          </cell>
          <cell r="AP47">
            <v>136989921.87</v>
          </cell>
          <cell r="AQ47">
            <v>48423507.65</v>
          </cell>
          <cell r="AR47">
            <v>108648549.19</v>
          </cell>
          <cell r="AS47">
            <v>131965540.96</v>
          </cell>
          <cell r="AT47">
            <v>2882078.17</v>
          </cell>
          <cell r="AU47">
            <v>16886466.52</v>
          </cell>
          <cell r="AV47">
            <v>7894949</v>
          </cell>
          <cell r="AX47">
            <v>136989921.87</v>
          </cell>
          <cell r="AY47">
            <v>131965540.96</v>
          </cell>
          <cell r="AZ47">
            <v>7894949</v>
          </cell>
          <cell r="BA47">
            <v>130897160.55</v>
          </cell>
          <cell r="BB47">
            <v>108648549.19</v>
          </cell>
          <cell r="BC47">
            <v>16886466.52</v>
          </cell>
          <cell r="BD47">
            <v>128311595.425976</v>
          </cell>
          <cell r="BE47">
            <v>93021578.439604</v>
          </cell>
          <cell r="BF47">
            <v>7645379.52</v>
          </cell>
          <cell r="BG47">
            <v>9603721.15</v>
          </cell>
          <cell r="BI47">
            <v>46421449.77</v>
          </cell>
          <cell r="BJ47">
            <v>44286446.32</v>
          </cell>
          <cell r="BK47">
            <v>2633648</v>
          </cell>
          <cell r="BL47">
            <v>42922115.85</v>
          </cell>
          <cell r="BM47">
            <v>46146996.91</v>
          </cell>
          <cell r="BN47">
            <v>3787318.68</v>
          </cell>
          <cell r="BO47">
            <v>50763751.99</v>
          </cell>
          <cell r="BP47">
            <v>35955892.32</v>
          </cell>
          <cell r="BQ47">
            <v>2429310.52</v>
          </cell>
          <cell r="BR47">
            <v>2655289.15</v>
          </cell>
          <cell r="BS47">
            <v>46448958.99</v>
          </cell>
          <cell r="BT47">
            <v>37697229.32</v>
          </cell>
          <cell r="BU47">
            <v>2419058.52</v>
          </cell>
          <cell r="BW47">
            <v>34146381.05</v>
          </cell>
          <cell r="BX47">
            <v>32278929.99</v>
          </cell>
          <cell r="BY47">
            <v>1972986</v>
          </cell>
          <cell r="BZ47">
            <v>32129346.12</v>
          </cell>
          <cell r="CA47">
            <v>24457589.87</v>
          </cell>
          <cell r="CB47">
            <v>6655639.07</v>
          </cell>
          <cell r="CC47">
            <v>31206133.5757248</v>
          </cell>
          <cell r="CD47">
            <v>23365998.9469639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21034501.31</v>
          </cell>
          <cell r="CI47">
            <v>1932780.33</v>
          </cell>
          <cell r="CK47">
            <v>34753908.51</v>
          </cell>
          <cell r="CL47">
            <v>32449872.99</v>
          </cell>
          <cell r="CM47">
            <v>1975986</v>
          </cell>
          <cell r="CN47">
            <v>31442626.51</v>
          </cell>
          <cell r="CO47">
            <v>34288017.8</v>
          </cell>
          <cell r="CP47">
            <v>3204884.43</v>
          </cell>
          <cell r="CQ47">
            <v>38317044.4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34951455.4</v>
          </cell>
          <cell r="CV47">
            <v>27389006.34</v>
          </cell>
          <cell r="CW47">
            <v>949297.84</v>
          </cell>
          <cell r="CY47">
            <v>34146381.05</v>
          </cell>
          <cell r="CZ47">
            <v>32278929.99</v>
          </cell>
          <cell r="DA47">
            <v>1972986</v>
          </cell>
          <cell r="DC47">
            <v>34951455.4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21034501.31</v>
          </cell>
          <cell r="DI47">
            <v>1932780.33</v>
          </cell>
          <cell r="DJ47">
            <v>32129346.12</v>
          </cell>
          <cell r="DK47">
            <v>24457589.87</v>
          </cell>
          <cell r="DL47">
            <v>6655639.07</v>
          </cell>
          <cell r="DN47">
            <v>29858276.3701257</v>
          </cell>
          <cell r="DO47">
            <v>23610676.7863462</v>
          </cell>
          <cell r="DP47">
            <v>1966861</v>
          </cell>
          <cell r="DQ47">
            <v>33593485.65</v>
          </cell>
          <cell r="DR47">
            <v>29052983.13</v>
          </cell>
          <cell r="DS47">
            <v>2822668.67</v>
          </cell>
          <cell r="DT47">
            <v>34574992.91</v>
          </cell>
          <cell r="DU47">
            <v>36319204.99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-8606880.14</v>
          </cell>
          <cell r="S48">
            <v>-10633322.08</v>
          </cell>
          <cell r="T48">
            <v>-10143354.12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-825694.72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-8606880.14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-8606880.14</v>
          </cell>
          <cell r="BD48" t="str">
            <v>0</v>
          </cell>
          <cell r="BE48" t="str">
            <v>0</v>
          </cell>
          <cell r="BF48">
            <v>-10143354.12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-2658333.51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-2535333.51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-2658333.55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-2658333.51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-2533083.51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-2658333.51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58855258.9200001</v>
          </cell>
          <cell r="C49">
            <v>130897160.55</v>
          </cell>
          <cell r="D49">
            <v>136989921.87</v>
          </cell>
          <cell r="E49">
            <v>128311595.425976</v>
          </cell>
          <cell r="F49">
            <v>95423559.6228777</v>
          </cell>
          <cell r="G49">
            <v>48423507.65</v>
          </cell>
          <cell r="H49">
            <v>108648549.19</v>
          </cell>
          <cell r="I49">
            <v>131965540.96</v>
          </cell>
          <cell r="J49">
            <v>93021578.439604</v>
          </cell>
          <cell r="K49">
            <v>91891270.3399297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8279586.38000001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</v>
          </cell>
          <cell r="X49">
            <v>11910968.5</v>
          </cell>
          <cell r="Y49">
            <v>12623931.05</v>
          </cell>
          <cell r="Z49">
            <v>10173197.76</v>
          </cell>
          <cell r="AA49">
            <v>14381266.2</v>
          </cell>
          <cell r="AB49">
            <v>12032917.33</v>
          </cell>
          <cell r="AC49">
            <v>10238595.63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58855258.9200001</v>
          </cell>
          <cell r="AO49">
            <v>130897160.55</v>
          </cell>
          <cell r="AP49">
            <v>136989921.87</v>
          </cell>
          <cell r="AQ49">
            <v>48423507.65</v>
          </cell>
          <cell r="AR49">
            <v>108648549.19</v>
          </cell>
          <cell r="AS49">
            <v>131965540.96</v>
          </cell>
          <cell r="AT49">
            <v>-712024.97</v>
          </cell>
          <cell r="AU49">
            <v>8279586.38000001</v>
          </cell>
          <cell r="AV49">
            <v>-2738373.08</v>
          </cell>
          <cell r="AX49">
            <v>136989921.87</v>
          </cell>
          <cell r="AY49">
            <v>131965540.96</v>
          </cell>
          <cell r="AZ49">
            <v>-2738373.08</v>
          </cell>
          <cell r="BA49">
            <v>130897160.55</v>
          </cell>
          <cell r="BB49">
            <v>108648549.19</v>
          </cell>
          <cell r="BC49">
            <v>8279586.38000001</v>
          </cell>
          <cell r="BD49">
            <v>128311595.425976</v>
          </cell>
          <cell r="BE49">
            <v>93021578.439604</v>
          </cell>
          <cell r="BF49">
            <v>-2497974.6</v>
          </cell>
          <cell r="BG49">
            <v>-662165.249999999</v>
          </cell>
          <cell r="BI49">
            <v>46421449.77</v>
          </cell>
          <cell r="BJ49">
            <v>44286446.32</v>
          </cell>
          <cell r="BK49">
            <v>-910796.72</v>
          </cell>
          <cell r="BL49">
            <v>42922115.85</v>
          </cell>
          <cell r="BM49">
            <v>46146996.91</v>
          </cell>
          <cell r="BN49">
            <v>-306.969999999856</v>
          </cell>
          <cell r="BO49">
            <v>50763751.99</v>
          </cell>
          <cell r="BP49">
            <v>35955892.32</v>
          </cell>
          <cell r="BQ49">
            <v>-940166.24</v>
          </cell>
          <cell r="BR49">
            <v>-603719.89</v>
          </cell>
          <cell r="BS49">
            <v>46448958.99</v>
          </cell>
          <cell r="BT49">
            <v>37697229.32</v>
          </cell>
          <cell r="BU49">
            <v>-950418.24</v>
          </cell>
          <cell r="BW49">
            <v>34146381.05</v>
          </cell>
          <cell r="BX49">
            <v>32278929.99</v>
          </cell>
          <cell r="BY49">
            <v>-685347.51</v>
          </cell>
          <cell r="BZ49">
            <v>32129346.12</v>
          </cell>
          <cell r="CA49">
            <v>24457589.87</v>
          </cell>
          <cell r="CB49">
            <v>4482932.76</v>
          </cell>
          <cell r="CC49">
            <v>31206133.5757248</v>
          </cell>
          <cell r="CD49">
            <v>23365998.9469639</v>
          </cell>
          <cell r="CE49">
            <v>98704.4500000003</v>
          </cell>
          <cell r="CF49">
            <v>-584608.51</v>
          </cell>
          <cell r="CG49">
            <v>23903803.52</v>
          </cell>
          <cell r="CH49">
            <v>21034501.31</v>
          </cell>
          <cell r="CI49">
            <v>752575.06</v>
          </cell>
          <cell r="CK49">
            <v>34753908.51</v>
          </cell>
          <cell r="CL49">
            <v>32449872.99</v>
          </cell>
          <cell r="CM49">
            <v>-682347.55</v>
          </cell>
          <cell r="CN49">
            <v>31442626.51</v>
          </cell>
          <cell r="CO49">
            <v>34288017.8</v>
          </cell>
          <cell r="CP49">
            <v>593277.72</v>
          </cell>
          <cell r="CQ49">
            <v>38317044.4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34951455.4</v>
          </cell>
          <cell r="CV49">
            <v>27389006.34</v>
          </cell>
          <cell r="CW49">
            <v>-1464600.03</v>
          </cell>
          <cell r="CY49">
            <v>34146381.05</v>
          </cell>
          <cell r="CZ49">
            <v>32278929.99</v>
          </cell>
          <cell r="DA49">
            <v>-685347.51</v>
          </cell>
          <cell r="DC49">
            <v>34951455.4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21034501.31</v>
          </cell>
          <cell r="DI49">
            <v>752575.06</v>
          </cell>
          <cell r="DJ49">
            <v>32129346.12</v>
          </cell>
          <cell r="DK49">
            <v>24457589.87</v>
          </cell>
          <cell r="DL49">
            <v>4482932.76</v>
          </cell>
          <cell r="DN49">
            <v>29858276.3701257</v>
          </cell>
          <cell r="DO49">
            <v>23610676.7863462</v>
          </cell>
          <cell r="DP49">
            <v>-566222.51</v>
          </cell>
          <cell r="DQ49">
            <v>33593485.65</v>
          </cell>
          <cell r="DR49">
            <v>29052983.13</v>
          </cell>
          <cell r="DS49">
            <v>680581.939999999</v>
          </cell>
          <cell r="DT49">
            <v>34574992.91</v>
          </cell>
          <cell r="DU49">
            <v>36319204.99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78738159.45</v>
          </cell>
          <cell r="C50">
            <v>173137724.35</v>
          </cell>
          <cell r="D50">
            <v>185603415.87</v>
          </cell>
          <cell r="E50">
            <v>149702614.165976</v>
          </cell>
          <cell r="F50">
            <v>112444043.012878</v>
          </cell>
          <cell r="G50">
            <v>229428664.25</v>
          </cell>
          <cell r="H50">
            <v>513097204.35</v>
          </cell>
          <cell r="I50">
            <v>558602886.96</v>
          </cell>
          <cell r="J50">
            <v>561272483.317371</v>
          </cell>
          <cell r="K50">
            <v>521368331.391389</v>
          </cell>
          <cell r="L50">
            <v>342940819.73</v>
          </cell>
          <cell r="M50">
            <v>760635428.82</v>
          </cell>
          <cell r="N50">
            <v>834106936</v>
          </cell>
          <cell r="O50">
            <v>873972739.34144</v>
          </cell>
          <cell r="P50">
            <v>783240163.858856</v>
          </cell>
          <cell r="Q50">
            <v>-712024.97</v>
          </cell>
          <cell r="R50">
            <v>8279586.38000001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14393024.78</v>
          </cell>
          <cell r="X50">
            <v>16011172.5</v>
          </cell>
          <cell r="Y50">
            <v>16417419.88</v>
          </cell>
          <cell r="Z50">
            <v>13966686.59</v>
          </cell>
          <cell r="AA50">
            <v>54009939.86</v>
          </cell>
          <cell r="AB50">
            <v>49826469.33</v>
          </cell>
          <cell r="AC50">
            <v>53105065.21</v>
          </cell>
          <cell r="AD50">
            <v>51276865.54</v>
          </cell>
          <cell r="AE50">
            <v>76942183.45</v>
          </cell>
          <cell r="AF50">
            <v>75177083</v>
          </cell>
          <cell r="AG50">
            <v>81424135.22</v>
          </cell>
          <cell r="AH50">
            <v>75212494.44</v>
          </cell>
          <cell r="AI50">
            <v>-300633.03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78738159.45</v>
          </cell>
          <cell r="AO50">
            <v>173137724.35</v>
          </cell>
          <cell r="AP50">
            <v>185603415.87</v>
          </cell>
          <cell r="AQ50">
            <v>229428664.25</v>
          </cell>
          <cell r="AR50">
            <v>513097204.35</v>
          </cell>
          <cell r="AS50">
            <v>558602886.96</v>
          </cell>
          <cell r="AT50">
            <v>-712024.97</v>
          </cell>
          <cell r="AU50">
            <v>8279586.38000001</v>
          </cell>
          <cell r="AV50">
            <v>-2738373.08</v>
          </cell>
          <cell r="AX50">
            <v>185603415.87</v>
          </cell>
          <cell r="AY50">
            <v>558602886.96</v>
          </cell>
          <cell r="AZ50">
            <v>-2738373.08</v>
          </cell>
          <cell r="BA50">
            <v>173137724.35</v>
          </cell>
          <cell r="BB50">
            <v>513097204.35</v>
          </cell>
          <cell r="BC50">
            <v>8279586.38000001</v>
          </cell>
          <cell r="BD50">
            <v>149702614.165976</v>
          </cell>
          <cell r="BE50">
            <v>561272483.317371</v>
          </cell>
          <cell r="BF50">
            <v>-2497974.6</v>
          </cell>
          <cell r="BG50">
            <v>-662165.249999999</v>
          </cell>
          <cell r="BI50">
            <v>62637451.77</v>
          </cell>
          <cell r="BJ50">
            <v>185367487.32</v>
          </cell>
          <cell r="BK50">
            <v>-910796.72</v>
          </cell>
          <cell r="BL50">
            <v>57000282.88</v>
          </cell>
          <cell r="BM50">
            <v>185241511.99</v>
          </cell>
          <cell r="BN50">
            <v>-306.969999999856</v>
          </cell>
          <cell r="BO50">
            <v>66345977.7300001</v>
          </cell>
          <cell r="BP50">
            <v>189733345.82</v>
          </cell>
          <cell r="BQ50">
            <v>-940166.24</v>
          </cell>
          <cell r="BR50">
            <v>-603719.89</v>
          </cell>
          <cell r="BS50">
            <v>62031184.7300001</v>
          </cell>
          <cell r="BT50">
            <v>187563771.34</v>
          </cell>
          <cell r="BU50">
            <v>-950418.24</v>
          </cell>
          <cell r="BW50">
            <v>46228660.05</v>
          </cell>
          <cell r="BX50">
            <v>136496818.99</v>
          </cell>
          <cell r="BY50">
            <v>-685347.51</v>
          </cell>
          <cell r="BZ50">
            <v>42651744.92</v>
          </cell>
          <cell r="CA50">
            <v>119231777.09</v>
          </cell>
          <cell r="CB50">
            <v>4482932.76</v>
          </cell>
          <cell r="CC50">
            <v>36705286.9157248</v>
          </cell>
          <cell r="CD50">
            <v>141617665.574611</v>
          </cell>
          <cell r="CE50">
            <v>98704.4500000003</v>
          </cell>
          <cell r="CF50">
            <v>-584608.51</v>
          </cell>
          <cell r="CG50">
            <v>32258374.65</v>
          </cell>
          <cell r="CH50">
            <v>95968267.38</v>
          </cell>
          <cell r="CI50">
            <v>752575.06</v>
          </cell>
          <cell r="CK50">
            <v>46859298.51</v>
          </cell>
          <cell r="CL50">
            <v>135582070.99</v>
          </cell>
          <cell r="CM50">
            <v>-682347.55</v>
          </cell>
          <cell r="CN50">
            <v>41901694.36</v>
          </cell>
          <cell r="CO50">
            <v>136211434.45</v>
          </cell>
          <cell r="CP50">
            <v>593277.72</v>
          </cell>
          <cell r="CQ50">
            <v>49845373.8</v>
          </cell>
          <cell r="CR50">
            <v>135363906.45</v>
          </cell>
          <cell r="CS50">
            <v>-1464226.03</v>
          </cell>
          <cell r="CT50">
            <v>-410278.72</v>
          </cell>
          <cell r="CU50">
            <v>46479784.8</v>
          </cell>
          <cell r="CV50">
            <v>133461555.43</v>
          </cell>
          <cell r="CW50">
            <v>-1464600.03</v>
          </cell>
          <cell r="CY50">
            <v>46228660.05</v>
          </cell>
          <cell r="CZ50">
            <v>136496818.99</v>
          </cell>
          <cell r="DA50">
            <v>-685347.51</v>
          </cell>
          <cell r="DC50">
            <v>46479784.8</v>
          </cell>
          <cell r="DD50">
            <v>133461555.43</v>
          </cell>
          <cell r="DE50">
            <v>-1464600.03</v>
          </cell>
          <cell r="DG50">
            <v>32258374.65</v>
          </cell>
          <cell r="DH50">
            <v>95968267.38</v>
          </cell>
          <cell r="DI50">
            <v>752575.06</v>
          </cell>
          <cell r="DJ50">
            <v>42651744.92</v>
          </cell>
          <cell r="DK50">
            <v>119231777.09</v>
          </cell>
          <cell r="DL50">
            <v>4482932.76</v>
          </cell>
          <cell r="DN50">
            <v>32067646.3701257</v>
          </cell>
          <cell r="DO50">
            <v>151224725.051902</v>
          </cell>
          <cell r="DP50">
            <v>-566222.51</v>
          </cell>
          <cell r="DQ50">
            <v>44401901.26</v>
          </cell>
          <cell r="DR50">
            <v>137561630.65</v>
          </cell>
          <cell r="DS50">
            <v>680581.939999999</v>
          </cell>
          <cell r="DT50">
            <v>47002342.91</v>
          </cell>
          <cell r="DU50">
            <v>154253066.99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310505.6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310505.6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-16958.51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-66407.68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-37176.24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8087223.61</v>
          </cell>
          <cell r="R54">
            <v>25532446.15</v>
          </cell>
          <cell r="S54">
            <v>23561986</v>
          </cell>
          <cell r="T54">
            <v>23806080.36</v>
          </cell>
          <cell r="U54">
            <v>23272458.04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8087223.61</v>
          </cell>
          <cell r="AU54">
            <v>25532446.15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</v>
          </cell>
          <cell r="BD54" t="str">
            <v>0</v>
          </cell>
          <cell r="BE54" t="str">
            <v>0</v>
          </cell>
          <cell r="BF54">
            <v>23806080.36</v>
          </cell>
          <cell r="BG54">
            <v>23189658.04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</v>
          </cell>
          <cell r="BO54" t="str">
            <v>0</v>
          </cell>
          <cell r="BP54" t="str">
            <v>0</v>
          </cell>
          <cell r="BQ54">
            <v>8460118.36</v>
          </cell>
          <cell r="BR54">
            <v>7900763.04</v>
          </cell>
          <cell r="BS54" t="str">
            <v>0</v>
          </cell>
          <cell r="BT54" t="str">
            <v>0</v>
          </cell>
          <cell r="BU54">
            <v>7956449.89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</v>
          </cell>
          <cell r="CC54" t="str">
            <v>0</v>
          </cell>
          <cell r="CD54" t="str">
            <v>0</v>
          </cell>
          <cell r="CE54">
            <v>6257991.08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</v>
          </cell>
          <cell r="CQ54" t="str">
            <v>0</v>
          </cell>
          <cell r="CR54" t="str">
            <v>0</v>
          </cell>
          <cell r="CS54">
            <v>6290864.28</v>
          </cell>
          <cell r="CT54">
            <v>5673119.04</v>
          </cell>
          <cell r="CU54" t="str">
            <v>0</v>
          </cell>
          <cell r="CV54" t="str">
            <v>0</v>
          </cell>
          <cell r="CW54">
            <v>5789324.28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896348.924712</v>
          </cell>
          <cell r="DQ55" t="str">
            <v>0</v>
          </cell>
          <cell r="DR55" t="str">
            <v>0</v>
          </cell>
          <cell r="DS55">
            <v>487489.939999999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78738159.45</v>
          </cell>
          <cell r="C57">
            <v>173137724.35</v>
          </cell>
          <cell r="D57">
            <v>185603415.87</v>
          </cell>
          <cell r="E57">
            <v>149702614.165976</v>
          </cell>
          <cell r="F57">
            <v>112444043.012878</v>
          </cell>
          <cell r="G57">
            <v>229428664.25</v>
          </cell>
          <cell r="H57">
            <v>513097204.35</v>
          </cell>
          <cell r="I57">
            <v>558602886.96</v>
          </cell>
          <cell r="J57">
            <v>561272483.317371</v>
          </cell>
          <cell r="K57">
            <v>521368331.391389</v>
          </cell>
          <cell r="L57">
            <v>342940819.73</v>
          </cell>
          <cell r="M57">
            <v>760635428.82</v>
          </cell>
          <cell r="N57">
            <v>834106936</v>
          </cell>
          <cell r="O57">
            <v>873972739.34144</v>
          </cell>
          <cell r="P57">
            <v>783240163.858856</v>
          </cell>
          <cell r="Q57">
            <v>8721944.72</v>
          </cell>
          <cell r="R57">
            <v>36890881.04</v>
          </cell>
          <cell r="S57">
            <v>23504052.92</v>
          </cell>
          <cell r="T57">
            <v>25187377.34716</v>
          </cell>
          <cell r="U57">
            <v>24055268.59</v>
          </cell>
          <cell r="W57">
            <v>14393024.78</v>
          </cell>
          <cell r="X57">
            <v>16011172.5</v>
          </cell>
          <cell r="Y57">
            <v>16417419.88</v>
          </cell>
          <cell r="Z57">
            <v>13966686.59</v>
          </cell>
          <cell r="AA57">
            <v>54009939.86</v>
          </cell>
          <cell r="AB57">
            <v>49826469.33</v>
          </cell>
          <cell r="AC57">
            <v>53105065.21</v>
          </cell>
          <cell r="AD57">
            <v>51276865.54</v>
          </cell>
          <cell r="AE57">
            <v>76942183.45</v>
          </cell>
          <cell r="AF57">
            <v>75177083</v>
          </cell>
          <cell r="AG57">
            <v>81424135.22</v>
          </cell>
          <cell r="AH57">
            <v>75212494.44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78738159.45</v>
          </cell>
          <cell r="AO57">
            <v>173137724.35</v>
          </cell>
          <cell r="AP57">
            <v>185603415.87</v>
          </cell>
          <cell r="AQ57">
            <v>229428664.25</v>
          </cell>
          <cell r="AR57">
            <v>513097204.35</v>
          </cell>
          <cell r="AS57">
            <v>558602886.96</v>
          </cell>
          <cell r="AT57">
            <v>8721944.72</v>
          </cell>
          <cell r="AU57">
            <v>36890881.04</v>
          </cell>
          <cell r="AV57">
            <v>23504052.92</v>
          </cell>
          <cell r="AX57">
            <v>185603415.87</v>
          </cell>
          <cell r="AY57">
            <v>558602886.96</v>
          </cell>
          <cell r="AZ57">
            <v>23504052.92</v>
          </cell>
          <cell r="BA57">
            <v>173137724.35</v>
          </cell>
          <cell r="BB57">
            <v>513097204.35</v>
          </cell>
          <cell r="BC57">
            <v>36890881.04</v>
          </cell>
          <cell r="BD57">
            <v>149702614.165976</v>
          </cell>
          <cell r="BE57">
            <v>561272483.317371</v>
          </cell>
          <cell r="BF57">
            <v>25187377.34716</v>
          </cell>
          <cell r="BG57">
            <v>25480683.59</v>
          </cell>
          <cell r="BI57">
            <v>62637451.77</v>
          </cell>
          <cell r="BJ57">
            <v>185367487.32</v>
          </cell>
          <cell r="BK57">
            <v>8062574.28</v>
          </cell>
          <cell r="BL57">
            <v>57000282.88</v>
          </cell>
          <cell r="BM57">
            <v>185241511.99</v>
          </cell>
          <cell r="BN57">
            <v>10858124.83</v>
          </cell>
          <cell r="BO57">
            <v>66345977.7300001</v>
          </cell>
          <cell r="BP57">
            <v>189733345.82</v>
          </cell>
          <cell r="BQ57">
            <v>8716660.2</v>
          </cell>
          <cell r="BR57">
            <v>8463273.95</v>
          </cell>
          <cell r="BS57">
            <v>62031184.7300001</v>
          </cell>
          <cell r="BT57">
            <v>187563771.34</v>
          </cell>
          <cell r="BU57">
            <v>8129407.73</v>
          </cell>
          <cell r="BW57">
            <v>46228660.05</v>
          </cell>
          <cell r="BX57">
            <v>136496818.99</v>
          </cell>
          <cell r="BY57">
            <v>6349425.49</v>
          </cell>
          <cell r="BZ57">
            <v>42651744.92</v>
          </cell>
          <cell r="CA57">
            <v>119231777.09</v>
          </cell>
          <cell r="CB57">
            <v>11707605.81</v>
          </cell>
          <cell r="CC57">
            <v>36705286.9157248</v>
          </cell>
          <cell r="CD57">
            <v>141617665.574611</v>
          </cell>
          <cell r="CE57">
            <v>7215962.248216</v>
          </cell>
          <cell r="CF57">
            <v>6408764.49</v>
          </cell>
          <cell r="CG57">
            <v>32258374.65</v>
          </cell>
          <cell r="CH57">
            <v>95968267.38</v>
          </cell>
          <cell r="CI57">
            <v>3503364.05</v>
          </cell>
          <cell r="CK57">
            <v>46859298.51</v>
          </cell>
          <cell r="CL57">
            <v>135582070.99</v>
          </cell>
          <cell r="CM57">
            <v>5826209.45</v>
          </cell>
          <cell r="CN57">
            <v>41901694.36</v>
          </cell>
          <cell r="CO57">
            <v>136211434.45</v>
          </cell>
          <cell r="CP57">
            <v>8429880.78</v>
          </cell>
          <cell r="CQ57">
            <v>49845373.8</v>
          </cell>
          <cell r="CR57">
            <v>135363906.45</v>
          </cell>
          <cell r="CS57">
            <v>5775493.67</v>
          </cell>
          <cell r="CT57">
            <v>6205701.12</v>
          </cell>
          <cell r="CU57">
            <v>46479784.8</v>
          </cell>
          <cell r="CV57">
            <v>133461555.43</v>
          </cell>
          <cell r="CW57">
            <v>5218580.67</v>
          </cell>
          <cell r="CY57">
            <v>46228660.05</v>
          </cell>
          <cell r="CZ57">
            <v>136496818.99</v>
          </cell>
          <cell r="DA57">
            <v>6349425.49</v>
          </cell>
          <cell r="DC57">
            <v>46479784.8</v>
          </cell>
          <cell r="DD57">
            <v>133461555.43</v>
          </cell>
          <cell r="DE57">
            <v>5218580.67</v>
          </cell>
          <cell r="DG57">
            <v>32258374.65</v>
          </cell>
          <cell r="DH57">
            <v>95968267.38</v>
          </cell>
          <cell r="DI57">
            <v>3503364.05</v>
          </cell>
          <cell r="DJ57">
            <v>42651744.92</v>
          </cell>
          <cell r="DK57">
            <v>119231777.09</v>
          </cell>
          <cell r="DL57">
            <v>11707605.81</v>
          </cell>
          <cell r="DN57">
            <v>32067646.3701257</v>
          </cell>
          <cell r="DO57">
            <v>151224725.051902</v>
          </cell>
          <cell r="DP57">
            <v>6210180.414712</v>
          </cell>
          <cell r="DQ57">
            <v>44401901.26</v>
          </cell>
          <cell r="DR57">
            <v>137561630.65</v>
          </cell>
          <cell r="DS57">
            <v>7465532.51</v>
          </cell>
          <cell r="DT57">
            <v>47002342.91</v>
          </cell>
          <cell r="DU57">
            <v>154253066.99</v>
          </cell>
          <cell r="DV57">
            <v>5844830.49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7392535.89</v>
          </cell>
          <cell r="R58">
            <v>13128000.32</v>
          </cell>
          <cell r="S58">
            <v>15421985</v>
          </cell>
          <cell r="T58">
            <v>14299912.62</v>
          </cell>
          <cell r="U58">
            <v>13274210.95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7392535.89</v>
          </cell>
          <cell r="AU58">
            <v>13128000.32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13128000.32</v>
          </cell>
          <cell r="BD58" t="str">
            <v>0</v>
          </cell>
          <cell r="BE58" t="str">
            <v>0</v>
          </cell>
          <cell r="BF58">
            <v>14299912.62</v>
          </cell>
          <cell r="BG58">
            <v>13274210.95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</v>
          </cell>
          <cell r="BR58">
            <v>6697049.95</v>
          </cell>
          <cell r="BS58" t="str">
            <v>0</v>
          </cell>
          <cell r="BT58" t="str">
            <v>0</v>
          </cell>
          <cell r="BU58">
            <v>7370211.62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78738159.45</v>
          </cell>
          <cell r="C61">
            <v>173137724.35</v>
          </cell>
          <cell r="D61">
            <v>185603415.87</v>
          </cell>
          <cell r="E61">
            <v>149702614.165976</v>
          </cell>
          <cell r="F61">
            <v>112444043.012878</v>
          </cell>
          <cell r="G61">
            <v>229428664.25</v>
          </cell>
          <cell r="H61">
            <v>513097204.35</v>
          </cell>
          <cell r="I61">
            <v>558602886.96</v>
          </cell>
          <cell r="J61">
            <v>561272483.317371</v>
          </cell>
          <cell r="K61">
            <v>521368331.391389</v>
          </cell>
          <cell r="L61">
            <v>342940819.73</v>
          </cell>
          <cell r="M61">
            <v>760635428.82</v>
          </cell>
          <cell r="N61">
            <v>834106936</v>
          </cell>
          <cell r="O61">
            <v>873972739.34144</v>
          </cell>
          <cell r="P61">
            <v>783240163.858856</v>
          </cell>
          <cell r="Q61">
            <v>16114480.61</v>
          </cell>
          <cell r="R61">
            <v>50018881.36</v>
          </cell>
          <cell r="S61">
            <v>38926037.92</v>
          </cell>
          <cell r="T61">
            <v>39487289.96716</v>
          </cell>
          <cell r="U61">
            <v>37329479.54</v>
          </cell>
          <cell r="W61">
            <v>14393024.78</v>
          </cell>
          <cell r="X61">
            <v>16011172.5</v>
          </cell>
          <cell r="Y61">
            <v>16417419.88</v>
          </cell>
          <cell r="Z61">
            <v>13966686.59</v>
          </cell>
          <cell r="AA61">
            <v>54009939.86</v>
          </cell>
          <cell r="AB61">
            <v>49826469.33</v>
          </cell>
          <cell r="AC61">
            <v>53105065.21</v>
          </cell>
          <cell r="AD61">
            <v>51276865.54</v>
          </cell>
          <cell r="AE61">
            <v>76942183.45</v>
          </cell>
          <cell r="AF61">
            <v>75177083</v>
          </cell>
          <cell r="AG61">
            <v>81424135.22</v>
          </cell>
          <cell r="AH61">
            <v>75212494.44</v>
          </cell>
          <cell r="AI61">
            <v>2543310.14</v>
          </cell>
          <cell r="AJ61">
            <v>4858765.79</v>
          </cell>
          <cell r="AK61">
            <v>5264070.9</v>
          </cell>
          <cell r="AL61">
            <v>5019681.11</v>
          </cell>
          <cell r="AN61">
            <v>78738159.45</v>
          </cell>
          <cell r="AO61">
            <v>173137724.35</v>
          </cell>
          <cell r="AP61">
            <v>185603415.87</v>
          </cell>
          <cell r="AQ61">
            <v>229428664.25</v>
          </cell>
          <cell r="AR61">
            <v>513097204.35</v>
          </cell>
          <cell r="AS61">
            <v>558602886.96</v>
          </cell>
          <cell r="AT61">
            <v>16114480.61</v>
          </cell>
          <cell r="AU61">
            <v>50018881.36</v>
          </cell>
          <cell r="AV61">
            <v>38926037.92</v>
          </cell>
          <cell r="AX61">
            <v>185603415.87</v>
          </cell>
          <cell r="AY61">
            <v>558602886.96</v>
          </cell>
          <cell r="AZ61">
            <v>38926037.92</v>
          </cell>
          <cell r="BA61">
            <v>173137724.35</v>
          </cell>
          <cell r="BB61">
            <v>513097204.35</v>
          </cell>
          <cell r="BC61">
            <v>50018881.36</v>
          </cell>
          <cell r="BD61">
            <v>149702614.165976</v>
          </cell>
          <cell r="BE61">
            <v>561272483.317371</v>
          </cell>
          <cell r="BF61">
            <v>39487289.96716</v>
          </cell>
          <cell r="BG61">
            <v>38754894.54</v>
          </cell>
          <cell r="BI61">
            <v>62637451.77</v>
          </cell>
          <cell r="BJ61">
            <v>185367487.32</v>
          </cell>
          <cell r="BK61">
            <v>15698318.28</v>
          </cell>
          <cell r="BL61">
            <v>57000282.88</v>
          </cell>
          <cell r="BM61">
            <v>185241511.99</v>
          </cell>
          <cell r="BN61">
            <v>16482484.83</v>
          </cell>
          <cell r="BO61">
            <v>66345977.7300001</v>
          </cell>
          <cell r="BP61">
            <v>189733345.82</v>
          </cell>
          <cell r="BQ61">
            <v>16086871.82</v>
          </cell>
          <cell r="BR61">
            <v>15160323.9</v>
          </cell>
          <cell r="BS61">
            <v>62031184.7300001</v>
          </cell>
          <cell r="BT61">
            <v>187563771.34</v>
          </cell>
          <cell r="BU61">
            <v>15499619.35</v>
          </cell>
          <cell r="BW61">
            <v>46228660.05</v>
          </cell>
          <cell r="BX61">
            <v>136496818.99</v>
          </cell>
          <cell r="BY61">
            <v>11573483.49</v>
          </cell>
          <cell r="BZ61">
            <v>42651744.92</v>
          </cell>
          <cell r="CA61">
            <v>119231777.09</v>
          </cell>
          <cell r="CB61">
            <v>13438246.26</v>
          </cell>
          <cell r="CC61">
            <v>36705286.9157248</v>
          </cell>
          <cell r="CD61">
            <v>141617665.574611</v>
          </cell>
          <cell r="CE61">
            <v>11272375.918216</v>
          </cell>
          <cell r="CF61">
            <v>10423742.49</v>
          </cell>
          <cell r="CG61">
            <v>32258374.65</v>
          </cell>
          <cell r="CH61">
            <v>95968267.38</v>
          </cell>
          <cell r="CI61">
            <v>5585269.99</v>
          </cell>
          <cell r="CK61">
            <v>46859298.51</v>
          </cell>
          <cell r="CL61">
            <v>135582070.99</v>
          </cell>
          <cell r="CM61">
            <v>11091267.45</v>
          </cell>
          <cell r="CN61">
            <v>41901694.36</v>
          </cell>
          <cell r="CO61">
            <v>136211434.45</v>
          </cell>
          <cell r="CP61">
            <v>12066240.78</v>
          </cell>
          <cell r="CQ61">
            <v>49845373.8</v>
          </cell>
          <cell r="CR61">
            <v>135363906.45</v>
          </cell>
          <cell r="CS61">
            <v>11086123.62</v>
          </cell>
          <cell r="CT61">
            <v>10532065.07</v>
          </cell>
          <cell r="CU61">
            <v>46479784.8</v>
          </cell>
          <cell r="CV61">
            <v>133461555.43</v>
          </cell>
          <cell r="CW61">
            <v>10529210.62</v>
          </cell>
          <cell r="CY61">
            <v>46228660.05</v>
          </cell>
          <cell r="CZ61">
            <v>136496818.99</v>
          </cell>
          <cell r="DA61">
            <v>11573483.49</v>
          </cell>
          <cell r="DC61">
            <v>46479784.8</v>
          </cell>
          <cell r="DD61">
            <v>133461555.43</v>
          </cell>
          <cell r="DE61">
            <v>10529210.62</v>
          </cell>
          <cell r="DG61">
            <v>32258374.65</v>
          </cell>
          <cell r="DH61">
            <v>95968267.38</v>
          </cell>
          <cell r="DI61">
            <v>5585269.99</v>
          </cell>
          <cell r="DJ61">
            <v>42651744.92</v>
          </cell>
          <cell r="DK61">
            <v>119231777.09</v>
          </cell>
          <cell r="DL61">
            <v>13438246.26</v>
          </cell>
          <cell r="DN61">
            <v>32067646.3701257</v>
          </cell>
          <cell r="DO61">
            <v>151224725.051902</v>
          </cell>
          <cell r="DP61">
            <v>8676618.414712</v>
          </cell>
          <cell r="DQ61">
            <v>44401901.26</v>
          </cell>
          <cell r="DR61">
            <v>137561630.65</v>
          </cell>
          <cell r="DS61">
            <v>13703346.84</v>
          </cell>
          <cell r="DT61">
            <v>47002342.91</v>
          </cell>
          <cell r="DU61">
            <v>154253066.99</v>
          </cell>
          <cell r="DV61">
            <v>8311268.49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</v>
          </cell>
          <cell r="C62">
            <v>17407028.33</v>
          </cell>
          <cell r="D62">
            <v>22400615.36</v>
          </cell>
          <cell r="E62">
            <v>11792546.27</v>
          </cell>
          <cell r="F62">
            <v>9962463.22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</v>
          </cell>
          <cell r="AO62">
            <v>17407028.33</v>
          </cell>
          <cell r="AP62">
            <v>22400615.36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22400615.36</v>
          </cell>
          <cell r="AY62" t="str">
            <v>0</v>
          </cell>
          <cell r="AZ62">
            <v>0</v>
          </cell>
          <cell r="BA62">
            <v>17407028.33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7490790.12</v>
          </cell>
          <cell r="BJ62" t="str">
            <v>0</v>
          </cell>
          <cell r="BK62">
            <v>0</v>
          </cell>
          <cell r="BL62">
            <v>5460974.93</v>
          </cell>
          <cell r="BM62" t="str">
            <v>0</v>
          </cell>
          <cell r="BN62">
            <v>285</v>
          </cell>
          <cell r="BO62">
            <v>7366462.03</v>
          </cell>
          <cell r="BP62" t="str">
            <v>0</v>
          </cell>
          <cell r="BQ62">
            <v>0</v>
          </cell>
          <cell r="BR62">
            <v>0</v>
          </cell>
          <cell r="BS62">
            <v>7366462.03</v>
          </cell>
          <cell r="BT62" t="str">
            <v>0</v>
          </cell>
          <cell r="BU62">
            <v>0</v>
          </cell>
          <cell r="BW62">
            <v>5575893.84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5626469.84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</v>
          </cell>
          <cell r="CR62" t="str">
            <v>0</v>
          </cell>
          <cell r="CS62">
            <v>0</v>
          </cell>
          <cell r="CT62">
            <v>0</v>
          </cell>
          <cell r="CU62">
            <v>5455436.59</v>
          </cell>
          <cell r="CV62" t="str">
            <v>0</v>
          </cell>
          <cell r="CW62">
            <v>0</v>
          </cell>
          <cell r="CY62">
            <v>5575893.84</v>
          </cell>
          <cell r="CZ62" t="str">
            <v>0</v>
          </cell>
          <cell r="DA62">
            <v>0</v>
          </cell>
          <cell r="DC62">
            <v>5455436.59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5632331.84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78738159.45</v>
          </cell>
          <cell r="C63">
            <v>173137724.35</v>
          </cell>
          <cell r="D63">
            <v>185603415.87</v>
          </cell>
          <cell r="E63">
            <v>149702614.165976</v>
          </cell>
          <cell r="F63">
            <v>112444043.012878</v>
          </cell>
          <cell r="G63">
            <v>229428664.25</v>
          </cell>
          <cell r="H63">
            <v>513097204.35</v>
          </cell>
          <cell r="I63">
            <v>558602886.96</v>
          </cell>
          <cell r="J63">
            <v>561272483.317371</v>
          </cell>
          <cell r="K63">
            <v>521368331.391389</v>
          </cell>
          <cell r="L63">
            <v>342940819.73</v>
          </cell>
          <cell r="M63">
            <v>760635428.82</v>
          </cell>
          <cell r="N63">
            <v>834106936</v>
          </cell>
          <cell r="O63">
            <v>873972739.34144</v>
          </cell>
          <cell r="P63">
            <v>783240163.858856</v>
          </cell>
          <cell r="Q63">
            <v>-712024.97</v>
          </cell>
          <cell r="R63">
            <v>8279586.38000001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14393024.78</v>
          </cell>
          <cell r="X63">
            <v>16011172.5</v>
          </cell>
          <cell r="Y63">
            <v>16417419.88</v>
          </cell>
          <cell r="Z63">
            <v>13966686.59</v>
          </cell>
          <cell r="AA63">
            <v>54009939.86</v>
          </cell>
          <cell r="AB63">
            <v>49826469.33</v>
          </cell>
          <cell r="AC63">
            <v>53105065.21</v>
          </cell>
          <cell r="AD63">
            <v>51276865.54</v>
          </cell>
          <cell r="AE63">
            <v>76942183.45</v>
          </cell>
          <cell r="AF63">
            <v>75177083</v>
          </cell>
          <cell r="AG63">
            <v>81424135.22</v>
          </cell>
          <cell r="AH63">
            <v>75212494.44</v>
          </cell>
          <cell r="AI63">
            <v>-300633.03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78738159.45</v>
          </cell>
          <cell r="AO63">
            <v>173137724.35</v>
          </cell>
          <cell r="AP63">
            <v>185603415.87</v>
          </cell>
          <cell r="AQ63">
            <v>229428664.25</v>
          </cell>
          <cell r="AR63">
            <v>513097204.35</v>
          </cell>
          <cell r="AS63">
            <v>558602886.96</v>
          </cell>
          <cell r="AT63">
            <v>-712024.97</v>
          </cell>
          <cell r="AU63">
            <v>8279586.38000001</v>
          </cell>
          <cell r="AV63">
            <v>-2738373.08</v>
          </cell>
          <cell r="AX63">
            <v>185603415.87</v>
          </cell>
          <cell r="AY63">
            <v>558602886.96</v>
          </cell>
          <cell r="AZ63">
            <v>-2738373.08</v>
          </cell>
          <cell r="BA63">
            <v>173137724.35</v>
          </cell>
          <cell r="BB63">
            <v>513097204.35</v>
          </cell>
          <cell r="BC63">
            <v>8279586.38000001</v>
          </cell>
          <cell r="BD63">
            <v>149702614.165976</v>
          </cell>
          <cell r="BE63">
            <v>561272483.317371</v>
          </cell>
          <cell r="BF63">
            <v>-2497974.6</v>
          </cell>
          <cell r="BG63">
            <v>-662165.249999999</v>
          </cell>
          <cell r="BI63">
            <v>62637451.77</v>
          </cell>
          <cell r="BJ63">
            <v>185367487.32</v>
          </cell>
          <cell r="BK63">
            <v>-910796.72</v>
          </cell>
          <cell r="BL63">
            <v>57000282.88</v>
          </cell>
          <cell r="BM63">
            <v>185241511.99</v>
          </cell>
          <cell r="BN63">
            <v>-306.969999999856</v>
          </cell>
          <cell r="BO63">
            <v>66345977.7300001</v>
          </cell>
          <cell r="BP63">
            <v>189733345.82</v>
          </cell>
          <cell r="BQ63">
            <v>-940166.24</v>
          </cell>
          <cell r="BR63">
            <v>-603719.89</v>
          </cell>
          <cell r="BS63">
            <v>62031184.7300001</v>
          </cell>
          <cell r="BT63">
            <v>187563771.34</v>
          </cell>
          <cell r="BU63">
            <v>-950418.24</v>
          </cell>
          <cell r="BW63">
            <v>46228660.05</v>
          </cell>
          <cell r="BX63">
            <v>136496818.99</v>
          </cell>
          <cell r="BY63">
            <v>-685347.51</v>
          </cell>
          <cell r="BZ63">
            <v>42651744.92</v>
          </cell>
          <cell r="CA63">
            <v>119231777.09</v>
          </cell>
          <cell r="CB63">
            <v>4482932.76</v>
          </cell>
          <cell r="CC63">
            <v>36705286.9157248</v>
          </cell>
          <cell r="CD63">
            <v>141617665.574611</v>
          </cell>
          <cell r="CE63">
            <v>98704.4500000003</v>
          </cell>
          <cell r="CF63">
            <v>-584608.51</v>
          </cell>
          <cell r="CG63">
            <v>32258374.65</v>
          </cell>
          <cell r="CH63">
            <v>95968267.38</v>
          </cell>
          <cell r="CI63">
            <v>752575.06</v>
          </cell>
          <cell r="CK63">
            <v>46859298.51</v>
          </cell>
          <cell r="CL63">
            <v>135582070.99</v>
          </cell>
          <cell r="CM63">
            <v>-682347.55</v>
          </cell>
          <cell r="CN63">
            <v>41901694.36</v>
          </cell>
          <cell r="CO63">
            <v>136211434.45</v>
          </cell>
          <cell r="CP63">
            <v>593277.72</v>
          </cell>
          <cell r="CQ63">
            <v>49845373.8</v>
          </cell>
          <cell r="CR63">
            <v>135363906.45</v>
          </cell>
          <cell r="CS63">
            <v>-1464226.03</v>
          </cell>
          <cell r="CT63">
            <v>-410278.72</v>
          </cell>
          <cell r="CU63">
            <v>46479784.8</v>
          </cell>
          <cell r="CV63">
            <v>133461555.43</v>
          </cell>
          <cell r="CW63">
            <v>-1464600.03</v>
          </cell>
          <cell r="CY63">
            <v>46228660.05</v>
          </cell>
          <cell r="CZ63">
            <v>136496818.99</v>
          </cell>
          <cell r="DA63">
            <v>-685347.51</v>
          </cell>
          <cell r="DC63">
            <v>46479784.8</v>
          </cell>
          <cell r="DD63">
            <v>133461555.43</v>
          </cell>
          <cell r="DE63">
            <v>-1464600.03</v>
          </cell>
          <cell r="DG63">
            <v>32258374.65</v>
          </cell>
          <cell r="DH63">
            <v>95968267.38</v>
          </cell>
          <cell r="DI63">
            <v>752575.06</v>
          </cell>
          <cell r="DJ63">
            <v>42651744.92</v>
          </cell>
          <cell r="DK63">
            <v>119231777.09</v>
          </cell>
          <cell r="DL63">
            <v>4482932.76</v>
          </cell>
          <cell r="DN63">
            <v>32067646.3701257</v>
          </cell>
          <cell r="DO63">
            <v>151224725.051902</v>
          </cell>
          <cell r="DP63">
            <v>-566222.51</v>
          </cell>
          <cell r="DQ63">
            <v>44401901.26</v>
          </cell>
          <cell r="DR63">
            <v>137561630.65</v>
          </cell>
          <cell r="DS63">
            <v>680581.939999999</v>
          </cell>
          <cell r="DT63">
            <v>47002342.91</v>
          </cell>
          <cell r="DU63">
            <v>154253066.99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</v>
          </cell>
          <cell r="C64">
            <v>190544752.68</v>
          </cell>
          <cell r="D64">
            <v>208004031.23</v>
          </cell>
          <cell r="E64">
            <v>161495160.435976</v>
          </cell>
          <cell r="F64">
            <v>122406506.232878</v>
          </cell>
          <cell r="G64">
            <v>229428664.25</v>
          </cell>
          <cell r="H64">
            <v>513097204.35</v>
          </cell>
          <cell r="I64">
            <v>558602886.96</v>
          </cell>
          <cell r="J64">
            <v>561272483.317371</v>
          </cell>
          <cell r="K64">
            <v>521368331.391389</v>
          </cell>
          <cell r="L64">
            <v>342940819.73</v>
          </cell>
          <cell r="M64">
            <v>760635428.82</v>
          </cell>
          <cell r="N64">
            <v>834106936</v>
          </cell>
          <cell r="O64">
            <v>873972739.34144</v>
          </cell>
          <cell r="P64">
            <v>783240163.858856</v>
          </cell>
          <cell r="Q64">
            <v>-792363.21</v>
          </cell>
          <cell r="R64">
            <v>8086093.89000001</v>
          </cell>
          <cell r="S64">
            <v>-2738373.08</v>
          </cell>
          <cell r="T64">
            <v>-2675343.81</v>
          </cell>
          <cell r="U64">
            <v>-2220637.03</v>
          </cell>
          <cell r="W64">
            <v>15808480.14</v>
          </cell>
          <cell r="X64">
            <v>17884543.78</v>
          </cell>
          <cell r="Y64">
            <v>18149366.9</v>
          </cell>
          <cell r="Z64">
            <v>15640910.83</v>
          </cell>
          <cell r="AA64">
            <v>54009939.86</v>
          </cell>
          <cell r="AB64">
            <v>49826469.33</v>
          </cell>
          <cell r="AC64">
            <v>53105065.21</v>
          </cell>
          <cell r="AD64">
            <v>51276865.54</v>
          </cell>
          <cell r="AE64">
            <v>76942183.45</v>
          </cell>
          <cell r="AF64">
            <v>75177083</v>
          </cell>
          <cell r="AG64">
            <v>81424135.22</v>
          </cell>
          <cell r="AH64">
            <v>75212494.44</v>
          </cell>
          <cell r="AI64">
            <v>-290009.54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</v>
          </cell>
          <cell r="AO64">
            <v>190544752.68</v>
          </cell>
          <cell r="AP64">
            <v>208004031.23</v>
          </cell>
          <cell r="AQ64">
            <v>229428664.25</v>
          </cell>
          <cell r="AR64">
            <v>513097204.35</v>
          </cell>
          <cell r="AS64">
            <v>558602886.96</v>
          </cell>
          <cell r="AT64">
            <v>-792363.21</v>
          </cell>
          <cell r="AU64">
            <v>8086093.89000001</v>
          </cell>
          <cell r="AV64">
            <v>-2738373.08</v>
          </cell>
          <cell r="AX64">
            <v>208004031.23</v>
          </cell>
          <cell r="AY64">
            <v>558602886.96</v>
          </cell>
          <cell r="AZ64">
            <v>-2738373.08</v>
          </cell>
          <cell r="BA64">
            <v>190544752.68</v>
          </cell>
          <cell r="BB64">
            <v>513097204.35</v>
          </cell>
          <cell r="BC64">
            <v>8086093.89000001</v>
          </cell>
          <cell r="BD64">
            <v>161495160.435976</v>
          </cell>
          <cell r="BE64">
            <v>561272483.317371</v>
          </cell>
          <cell r="BF64">
            <v>-2675343.81</v>
          </cell>
          <cell r="BG64">
            <v>-848622.029999999</v>
          </cell>
          <cell r="BI64">
            <v>70128241.89</v>
          </cell>
          <cell r="BJ64">
            <v>185367487.32</v>
          </cell>
          <cell r="BK64">
            <v>-910796.72</v>
          </cell>
          <cell r="BL64">
            <v>62461257.81</v>
          </cell>
          <cell r="BM64">
            <v>185241511.99</v>
          </cell>
          <cell r="BN64">
            <v>30494.2300000001</v>
          </cell>
          <cell r="BO64">
            <v>73712439.76</v>
          </cell>
          <cell r="BP64">
            <v>189733345.82</v>
          </cell>
          <cell r="BQ64">
            <v>-1005535.45</v>
          </cell>
          <cell r="BR64">
            <v>-653976.67</v>
          </cell>
          <cell r="BS64">
            <v>69397646.76</v>
          </cell>
          <cell r="BT64">
            <v>187563771.34</v>
          </cell>
          <cell r="BU64">
            <v>-1016825.92</v>
          </cell>
          <cell r="BW64">
            <v>51804553.89</v>
          </cell>
          <cell r="BX64">
            <v>136496818.99</v>
          </cell>
          <cell r="BY64">
            <v>-685347.51</v>
          </cell>
          <cell r="BZ64">
            <v>46825298.79</v>
          </cell>
          <cell r="CA64">
            <v>119231777.09</v>
          </cell>
          <cell r="CB64">
            <v>4436128.85</v>
          </cell>
          <cell r="CC64">
            <v>39722836.9157248</v>
          </cell>
          <cell r="CD64">
            <v>141617665.574611</v>
          </cell>
          <cell r="CE64">
            <v>55592.0200000003</v>
          </cell>
          <cell r="CF64">
            <v>-584608.51</v>
          </cell>
          <cell r="CG64">
            <v>35810264.46</v>
          </cell>
          <cell r="CH64">
            <v>95968267.38</v>
          </cell>
          <cell r="CI64">
            <v>722493.6</v>
          </cell>
          <cell r="CK64">
            <v>52485768.35</v>
          </cell>
          <cell r="CL64">
            <v>135582070.99</v>
          </cell>
          <cell r="CM64">
            <v>-682347.55</v>
          </cell>
          <cell r="CN64">
            <v>46072249.54</v>
          </cell>
          <cell r="CO64">
            <v>136211434.45</v>
          </cell>
          <cell r="CP64">
            <v>556101.48</v>
          </cell>
          <cell r="CQ64">
            <v>55300810.39</v>
          </cell>
          <cell r="CR64">
            <v>135363906.45</v>
          </cell>
          <cell r="CS64">
            <v>-1514482.81</v>
          </cell>
          <cell r="CT64">
            <v>-460535.5</v>
          </cell>
          <cell r="CU64">
            <v>51935221.39</v>
          </cell>
          <cell r="CV64">
            <v>133461555.43</v>
          </cell>
          <cell r="CW64">
            <v>-1514856.81</v>
          </cell>
          <cell r="CY64">
            <v>51804553.89</v>
          </cell>
          <cell r="CZ64">
            <v>136496818.99</v>
          </cell>
          <cell r="DA64">
            <v>-685347.51</v>
          </cell>
          <cell r="DC64">
            <v>51935221.39</v>
          </cell>
          <cell r="DD64">
            <v>133461555.43</v>
          </cell>
          <cell r="DE64">
            <v>-1514856.81</v>
          </cell>
          <cell r="DG64">
            <v>35810264.46</v>
          </cell>
          <cell r="DH64">
            <v>95968267.38</v>
          </cell>
          <cell r="DI64">
            <v>722493.6</v>
          </cell>
          <cell r="DJ64">
            <v>46825298.79</v>
          </cell>
          <cell r="DK64">
            <v>119231777.09</v>
          </cell>
          <cell r="DL64">
            <v>4436128.85</v>
          </cell>
          <cell r="DN64">
            <v>33727433.2101257</v>
          </cell>
          <cell r="DO64">
            <v>151224725.051902</v>
          </cell>
          <cell r="DP64">
            <v>-608222.51</v>
          </cell>
          <cell r="DQ64">
            <v>48756140.69</v>
          </cell>
          <cell r="DR64">
            <v>137561630.65</v>
          </cell>
          <cell r="DS64">
            <v>613929.36</v>
          </cell>
          <cell r="DT64">
            <v>52634674.75</v>
          </cell>
          <cell r="DU64">
            <v>154253066.99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</v>
          </cell>
          <cell r="C65">
            <v>28192829.62</v>
          </cell>
          <cell r="D65">
            <v>32092098</v>
          </cell>
          <cell r="E65">
            <v>9957781.6</v>
          </cell>
          <cell r="F65">
            <v>7130652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</v>
          </cell>
          <cell r="AD65">
            <v>154079.04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</v>
          </cell>
          <cell r="AO65">
            <v>28192829.62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</v>
          </cell>
          <cell r="BB65">
            <v>463819.73</v>
          </cell>
          <cell r="BC65" t="str">
            <v>0</v>
          </cell>
          <cell r="BD65">
            <v>9957781.6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9592773.14</v>
          </cell>
          <cell r="BM65">
            <v>309218.7</v>
          </cell>
          <cell r="BN65" t="str">
            <v>0</v>
          </cell>
          <cell r="BO65">
            <v>9957781.6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</v>
          </cell>
          <cell r="CO65">
            <v>234352.29</v>
          </cell>
          <cell r="CP65" t="str">
            <v>0</v>
          </cell>
          <cell r="CQ65">
            <v>7435915.01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</v>
          </cell>
          <cell r="DD65">
            <v>65698.81</v>
          </cell>
          <cell r="DE65" t="str">
            <v>0</v>
          </cell>
          <cell r="DG65">
            <v>5610345.98</v>
          </cell>
          <cell r="DH65">
            <v>60231.49</v>
          </cell>
          <cell r="DI65" t="str">
            <v>0</v>
          </cell>
          <cell r="DJ65">
            <v>7246111.61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15573795.63</v>
          </cell>
          <cell r="C66">
            <v>34736742.33</v>
          </cell>
          <cell r="D66">
            <v>38735254</v>
          </cell>
          <cell r="E66">
            <v>12080297.39</v>
          </cell>
          <cell r="F66">
            <v>8640339.77</v>
          </cell>
          <cell r="G66">
            <v>23534127.34</v>
          </cell>
          <cell r="H66">
            <v>56493674.66</v>
          </cell>
          <cell r="I66">
            <v>53762001</v>
          </cell>
          <cell r="J66">
            <v>19555806.85</v>
          </cell>
          <cell r="K66">
            <v>14268722.47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</v>
          </cell>
          <cell r="AB66">
            <v>4784579</v>
          </cell>
          <cell r="AC66">
            <v>5511220.15</v>
          </cell>
          <cell r="AD66">
            <v>5511220.15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15573795.63</v>
          </cell>
          <cell r="AO66">
            <v>34736742.33</v>
          </cell>
          <cell r="AP66">
            <v>38735254</v>
          </cell>
          <cell r="AQ66">
            <v>23534127.34</v>
          </cell>
          <cell r="AR66">
            <v>56493674.66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</v>
          </cell>
          <cell r="BB66">
            <v>56493674.66</v>
          </cell>
          <cell r="BC66" t="str">
            <v>0</v>
          </cell>
          <cell r="BD66">
            <v>12080297.39</v>
          </cell>
          <cell r="BE66">
            <v>19555806.85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11869829.63</v>
          </cell>
          <cell r="BM66">
            <v>19855599.5</v>
          </cell>
          <cell r="BN66" t="str">
            <v>0</v>
          </cell>
          <cell r="BO66">
            <v>12080297.39</v>
          </cell>
          <cell r="BP66">
            <v>19483138.85</v>
          </cell>
          <cell r="BQ66" t="str">
            <v>0</v>
          </cell>
          <cell r="BR66" t="str">
            <v>0</v>
          </cell>
          <cell r="BS66">
            <v>12080297.39</v>
          </cell>
          <cell r="BT66">
            <v>19483138.85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</v>
          </cell>
          <cell r="CA66">
            <v>14536943.24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6628192.85</v>
          </cell>
          <cell r="CH66">
            <v>9347155.87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8773921.1</v>
          </cell>
          <cell r="CO66">
            <v>14606785.97</v>
          </cell>
          <cell r="CP66" t="str">
            <v>0</v>
          </cell>
          <cell r="CQ66">
            <v>8945602.78</v>
          </cell>
          <cell r="CR66">
            <v>14186971.47</v>
          </cell>
          <cell r="CS66" t="str">
            <v>0</v>
          </cell>
          <cell r="CT66" t="str">
            <v>0</v>
          </cell>
          <cell r="CU66">
            <v>8945602.78</v>
          </cell>
          <cell r="CV66">
            <v>14186971.47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8945602.78</v>
          </cell>
          <cell r="DD66">
            <v>14186971.47</v>
          </cell>
          <cell r="DE66" t="str">
            <v>0</v>
          </cell>
          <cell r="DG66">
            <v>6628192.85</v>
          </cell>
          <cell r="DH66">
            <v>9347155.87</v>
          </cell>
          <cell r="DI66" t="str">
            <v>0</v>
          </cell>
          <cell r="DJ66">
            <v>8757170.21</v>
          </cell>
          <cell r="DK66">
            <v>14536943.24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8901724.12</v>
          </cell>
          <cell r="DR66">
            <v>14417985.72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15573795.63</v>
          </cell>
          <cell r="C67">
            <v>34736742.33</v>
          </cell>
          <cell r="D67">
            <v>38735254</v>
          </cell>
          <cell r="E67">
            <v>12080297.39</v>
          </cell>
          <cell r="F67">
            <v>8640339.77</v>
          </cell>
          <cell r="G67">
            <v>139237431.84</v>
          </cell>
          <cell r="H67">
            <v>301779437.16</v>
          </cell>
          <cell r="I67">
            <v>345215379</v>
          </cell>
          <cell r="J67">
            <v>80051351.4799999</v>
          </cell>
          <cell r="K67">
            <v>39447986.81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</v>
          </cell>
          <cell r="AB67">
            <v>30413928</v>
          </cell>
          <cell r="AC67">
            <v>32777519.61</v>
          </cell>
          <cell r="AD67">
            <v>31369263.35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15573795.63</v>
          </cell>
          <cell r="AO67">
            <v>34736742.33</v>
          </cell>
          <cell r="AP67">
            <v>38735254</v>
          </cell>
          <cell r="AQ67">
            <v>139237431.84</v>
          </cell>
          <cell r="AR67">
            <v>301779437.16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</v>
          </cell>
          <cell r="BB67">
            <v>301779437.16</v>
          </cell>
          <cell r="BC67" t="str">
            <v>0</v>
          </cell>
          <cell r="BD67">
            <v>12080297.39</v>
          </cell>
          <cell r="BE67">
            <v>80051351.4799999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11869829.63</v>
          </cell>
          <cell r="BM67">
            <v>107442060.08</v>
          </cell>
          <cell r="BN67" t="str">
            <v>0</v>
          </cell>
          <cell r="BO67">
            <v>12080297.39</v>
          </cell>
          <cell r="BP67">
            <v>113161009.48</v>
          </cell>
          <cell r="BQ67" t="str">
            <v>0</v>
          </cell>
          <cell r="BR67" t="str">
            <v>0</v>
          </cell>
          <cell r="BS67">
            <v>12080297.39</v>
          </cell>
          <cell r="BT67">
            <v>113161009.48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</v>
          </cell>
          <cell r="CA67">
            <v>68678316.8900001</v>
          </cell>
          <cell r="CB67" t="str">
            <v>0</v>
          </cell>
          <cell r="CC67">
            <v>3134694.61</v>
          </cell>
          <cell r="CD67">
            <v>24236492.71</v>
          </cell>
          <cell r="CE67" t="str">
            <v>0</v>
          </cell>
          <cell r="CF67" t="str">
            <v>0</v>
          </cell>
          <cell r="CG67">
            <v>6628192.85</v>
          </cell>
          <cell r="CH67">
            <v>58393765.07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8773921.1</v>
          </cell>
          <cell r="CO67">
            <v>79178901.12</v>
          </cell>
          <cell r="CP67" t="str">
            <v>0</v>
          </cell>
          <cell r="CQ67">
            <v>8945602.78</v>
          </cell>
          <cell r="CR67">
            <v>80843666.77</v>
          </cell>
          <cell r="CS67" t="str">
            <v>0</v>
          </cell>
          <cell r="CT67" t="str">
            <v>0</v>
          </cell>
          <cell r="CU67">
            <v>8945602.78</v>
          </cell>
          <cell r="CV67">
            <v>80843666.77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8945602.78</v>
          </cell>
          <cell r="DD67">
            <v>80843666.77</v>
          </cell>
          <cell r="DE67" t="str">
            <v>0</v>
          </cell>
          <cell r="DG67">
            <v>6628192.85</v>
          </cell>
          <cell r="DH67">
            <v>58393765.07</v>
          </cell>
          <cell r="DI67" t="str">
            <v>0</v>
          </cell>
          <cell r="DJ67">
            <v>8757170.21</v>
          </cell>
          <cell r="DK67">
            <v>68678316.8900001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8901724.12</v>
          </cell>
          <cell r="DR67">
            <v>81871855.45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</v>
          </cell>
          <cell r="C68">
            <v>42189318.59</v>
          </cell>
          <cell r="D68">
            <v>39069475.46</v>
          </cell>
          <cell r="E68">
            <v>22078460.98</v>
          </cell>
          <cell r="F68">
            <v>19174339.97</v>
          </cell>
          <cell r="G68">
            <v>3790517.54</v>
          </cell>
          <cell r="H68">
            <v>9273580.63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</v>
          </cell>
          <cell r="AO68">
            <v>42189318.59</v>
          </cell>
          <cell r="AP68">
            <v>39069475.46</v>
          </cell>
          <cell r="AQ68">
            <v>3790517.54</v>
          </cell>
          <cell r="AR68">
            <v>9273580.63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</v>
          </cell>
          <cell r="AY68">
            <v>11655371</v>
          </cell>
          <cell r="AZ68" t="str">
            <v>0</v>
          </cell>
          <cell r="BA68">
            <v>42189318.59</v>
          </cell>
          <cell r="BB68">
            <v>9273580.63</v>
          </cell>
          <cell r="BC68" t="str">
            <v>0</v>
          </cell>
          <cell r="BD68">
            <v>22078460.98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14253733.07</v>
          </cell>
          <cell r="BM68">
            <v>3078853.45</v>
          </cell>
          <cell r="BN68" t="str">
            <v>0</v>
          </cell>
          <cell r="BO68">
            <v>14253321.02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</v>
          </cell>
          <cell r="BT68">
            <v>3669342.9</v>
          </cell>
          <cell r="BU68" t="str">
            <v>0</v>
          </cell>
          <cell r="BW68">
            <v>9676144.43</v>
          </cell>
          <cell r="BX68">
            <v>2886410</v>
          </cell>
          <cell r="BY68" t="str">
            <v>0</v>
          </cell>
          <cell r="BZ68">
            <v>10633806.31</v>
          </cell>
          <cell r="CA68">
            <v>2072254.22</v>
          </cell>
          <cell r="CB68" t="str">
            <v>0</v>
          </cell>
          <cell r="CC68">
            <v>5780578.62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10055518.37</v>
          </cell>
          <cell r="CH68">
            <v>1135636.7</v>
          </cell>
          <cell r="CI68" t="str">
            <v>0</v>
          </cell>
          <cell r="CK68">
            <v>9709104.53</v>
          </cell>
          <cell r="CL68">
            <v>2844105</v>
          </cell>
          <cell r="CM68" t="str">
            <v>0</v>
          </cell>
          <cell r="CN68">
            <v>9942892.84</v>
          </cell>
          <cell r="CO68">
            <v>2233038.14</v>
          </cell>
          <cell r="CP68" t="str">
            <v>0</v>
          </cell>
          <cell r="CQ68">
            <v>10386778.14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</v>
          </cell>
          <cell r="CV68">
            <v>2654880.84</v>
          </cell>
          <cell r="CW68" t="str">
            <v>0</v>
          </cell>
          <cell r="CY68">
            <v>9676144.43</v>
          </cell>
          <cell r="CZ68">
            <v>2886410</v>
          </cell>
          <cell r="DA68" t="str">
            <v>0</v>
          </cell>
          <cell r="DC68">
            <v>10386778.14</v>
          </cell>
          <cell r="DD68">
            <v>2654880.84</v>
          </cell>
          <cell r="DE68" t="str">
            <v>0</v>
          </cell>
          <cell r="DG68">
            <v>10055518.37</v>
          </cell>
          <cell r="DH68">
            <v>1135636.7</v>
          </cell>
          <cell r="DI68" t="str">
            <v>0</v>
          </cell>
          <cell r="DJ68">
            <v>10633806.31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10846800.27</v>
          </cell>
          <cell r="DR68">
            <v>2682422.32</v>
          </cell>
          <cell r="DS68" t="str">
            <v>0</v>
          </cell>
          <cell r="DT68">
            <v>9970799.86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16796163.39</v>
          </cell>
          <cell r="C69">
            <v>37675006.77</v>
          </cell>
          <cell r="D69">
            <v>41616399</v>
          </cell>
          <cell r="E69">
            <v>13499138.26</v>
          </cell>
          <cell r="F69">
            <v>9846584.73</v>
          </cell>
          <cell r="G69">
            <v>146915147.69</v>
          </cell>
          <cell r="H69">
            <v>318769279.96</v>
          </cell>
          <cell r="I69">
            <v>362284461</v>
          </cell>
          <cell r="J69">
            <v>392549122.403822</v>
          </cell>
          <cell r="K69">
            <v>359857006.900999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33299357.99</v>
          </cell>
          <cell r="AB69">
            <v>31933064</v>
          </cell>
          <cell r="AC69">
            <v>35157837.95</v>
          </cell>
          <cell r="AD69">
            <v>32866860.29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16796163.39</v>
          </cell>
          <cell r="AO69">
            <v>37675006.77</v>
          </cell>
          <cell r="AP69">
            <v>41616399</v>
          </cell>
          <cell r="AQ69">
            <v>146915147.69</v>
          </cell>
          <cell r="AR69">
            <v>318769279.96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</v>
          </cell>
          <cell r="BB69">
            <v>318769279.96</v>
          </cell>
          <cell r="BC69" t="str">
            <v>0</v>
          </cell>
          <cell r="BD69">
            <v>13499138.26</v>
          </cell>
          <cell r="BE69">
            <v>392549122.403822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12841731.44</v>
          </cell>
          <cell r="BM69">
            <v>114012823.17</v>
          </cell>
          <cell r="BN69" t="str">
            <v>0</v>
          </cell>
          <cell r="BO69">
            <v>13067687.26</v>
          </cell>
          <cell r="BP69">
            <v>123377273.28</v>
          </cell>
          <cell r="BQ69" t="str">
            <v>0</v>
          </cell>
          <cell r="BR69" t="str">
            <v>0</v>
          </cell>
          <cell r="BS69">
            <v>13067687.26</v>
          </cell>
          <cell r="BT69">
            <v>119466361.8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9468821.09</v>
          </cell>
          <cell r="CA69">
            <v>72331023.0600001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</v>
          </cell>
          <cell r="CH69">
            <v>61597123.8100001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</v>
          </cell>
          <cell r="CO69">
            <v>84253958.7599999</v>
          </cell>
          <cell r="CP69" t="str">
            <v>0</v>
          </cell>
          <cell r="CQ69">
            <v>9666464.74</v>
          </cell>
          <cell r="CR69">
            <v>88589002.46</v>
          </cell>
          <cell r="CS69" t="str">
            <v>0</v>
          </cell>
          <cell r="CT69" t="str">
            <v>0</v>
          </cell>
          <cell r="CU69">
            <v>9666464.74</v>
          </cell>
          <cell r="CV69">
            <v>85319182.44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9666464.74</v>
          </cell>
          <cell r="DD69">
            <v>85319182.44</v>
          </cell>
          <cell r="DE69" t="str">
            <v>0</v>
          </cell>
          <cell r="DG69">
            <v>7129698.65</v>
          </cell>
          <cell r="DH69">
            <v>61597123.8100001</v>
          </cell>
          <cell r="DI69" t="str">
            <v>0</v>
          </cell>
          <cell r="DJ69">
            <v>9468821.09</v>
          </cell>
          <cell r="DK69">
            <v>72331023.0600001</v>
          </cell>
          <cell r="DL69" t="str">
            <v>0</v>
          </cell>
          <cell r="DN69">
            <v>161796</v>
          </cell>
          <cell r="DO69">
            <v>108883504.905048</v>
          </cell>
          <cell r="DP69" t="str">
            <v>0</v>
          </cell>
          <cell r="DQ69">
            <v>9638717.53</v>
          </cell>
          <cell r="DR69">
            <v>86878323.92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19882900.53</v>
          </cell>
          <cell r="C70">
            <v>42240563.8</v>
          </cell>
          <cell r="D70">
            <v>48613494</v>
          </cell>
          <cell r="E70">
            <v>21391018.74</v>
          </cell>
          <cell r="F70">
            <v>17020483.39</v>
          </cell>
          <cell r="G70">
            <v>181005156.6</v>
          </cell>
          <cell r="H70">
            <v>404448655.16</v>
          </cell>
          <cell r="I70">
            <v>426637346</v>
          </cell>
          <cell r="J70">
            <v>468250904.877767</v>
          </cell>
          <cell r="K70">
            <v>429477061.051459</v>
          </cell>
          <cell r="L70">
            <v>342940819.73</v>
          </cell>
          <cell r="M70">
            <v>760635428.82</v>
          </cell>
          <cell r="N70">
            <v>834106936</v>
          </cell>
          <cell r="O70">
            <v>873972739.34144</v>
          </cell>
          <cell r="P70">
            <v>783240163.858856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39628673.66</v>
          </cell>
          <cell r="AB70">
            <v>37793552</v>
          </cell>
          <cell r="AC70">
            <v>42866469.58</v>
          </cell>
          <cell r="AD70">
            <v>40566658.05</v>
          </cell>
          <cell r="AE70">
            <v>76942183.45</v>
          </cell>
          <cell r="AF70">
            <v>75177083</v>
          </cell>
          <cell r="AG70">
            <v>81424135.22</v>
          </cell>
          <cell r="AH70">
            <v>75212494.44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19882900.53</v>
          </cell>
          <cell r="AO70">
            <v>42240563.8</v>
          </cell>
          <cell r="AP70">
            <v>48613494</v>
          </cell>
          <cell r="AQ70">
            <v>181005156.6</v>
          </cell>
          <cell r="AR70">
            <v>404448655.16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42240563.8</v>
          </cell>
          <cell r="BB70">
            <v>404448655.16</v>
          </cell>
          <cell r="BC70" t="str">
            <v>0</v>
          </cell>
          <cell r="BD70">
            <v>21391018.74</v>
          </cell>
          <cell r="BE70">
            <v>468250904.877767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14078167.03</v>
          </cell>
          <cell r="BM70">
            <v>139094515.08</v>
          </cell>
          <cell r="BN70" t="str">
            <v>0</v>
          </cell>
          <cell r="BO70">
            <v>15582225.74</v>
          </cell>
          <cell r="BP70">
            <v>153777453.5</v>
          </cell>
          <cell r="BQ70" t="str">
            <v>0</v>
          </cell>
          <cell r="BR70" t="str">
            <v>0</v>
          </cell>
          <cell r="BS70">
            <v>15582225.74</v>
          </cell>
          <cell r="BT70">
            <v>149866542.02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10522398.8</v>
          </cell>
          <cell r="CA70">
            <v>94774187.2200001</v>
          </cell>
          <cell r="CB70" t="str">
            <v>0</v>
          </cell>
          <cell r="CC70">
            <v>5499153.34</v>
          </cell>
          <cell r="CD70">
            <v>118251666.627648</v>
          </cell>
          <cell r="CE70" t="str">
            <v>0</v>
          </cell>
          <cell r="CF70" t="str">
            <v>0</v>
          </cell>
          <cell r="CG70">
            <v>8354571.13</v>
          </cell>
          <cell r="CH70">
            <v>74933766.07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101923416.65</v>
          </cell>
          <cell r="CP70" t="str">
            <v>0</v>
          </cell>
          <cell r="CQ70">
            <v>11528329.4</v>
          </cell>
          <cell r="CR70">
            <v>109342369.11</v>
          </cell>
          <cell r="CS70" t="str">
            <v>0</v>
          </cell>
          <cell r="CT70" t="str">
            <v>0</v>
          </cell>
          <cell r="CU70">
            <v>11528329.4</v>
          </cell>
          <cell r="CV70">
            <v>106072549.09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11528329.4</v>
          </cell>
          <cell r="DD70">
            <v>106072549.09</v>
          </cell>
          <cell r="DE70" t="str">
            <v>0</v>
          </cell>
          <cell r="DG70">
            <v>8354571.13</v>
          </cell>
          <cell r="DH70">
            <v>74933766.07</v>
          </cell>
          <cell r="DI70" t="str">
            <v>0</v>
          </cell>
          <cell r="DJ70">
            <v>10522398.8</v>
          </cell>
          <cell r="DK70">
            <v>94774187.2200001</v>
          </cell>
          <cell r="DL70" t="str">
            <v>0</v>
          </cell>
          <cell r="DN70">
            <v>2209370</v>
          </cell>
          <cell r="DO70">
            <v>127614048.265556</v>
          </cell>
          <cell r="DP70" t="str">
            <v>0</v>
          </cell>
          <cell r="DQ70">
            <v>10808415.61</v>
          </cell>
          <cell r="DR70">
            <v>108508647.52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19936887.25</v>
          </cell>
          <cell r="C71">
            <v>42489956.8</v>
          </cell>
          <cell r="D71">
            <v>48972494.04</v>
          </cell>
          <cell r="E71">
            <v>21674973.38</v>
          </cell>
          <cell r="F71">
            <v>17334163.03</v>
          </cell>
          <cell r="G71">
            <v>213356722.26</v>
          </cell>
          <cell r="H71">
            <v>474907232.62</v>
          </cell>
          <cell r="I71">
            <v>515660500.96</v>
          </cell>
          <cell r="J71">
            <v>546065939.147371</v>
          </cell>
          <cell r="K71">
            <v>510489884.991389</v>
          </cell>
          <cell r="L71">
            <v>342940819.73</v>
          </cell>
          <cell r="M71">
            <v>760635428.82</v>
          </cell>
          <cell r="N71">
            <v>834106936</v>
          </cell>
          <cell r="O71">
            <v>873972739.34144</v>
          </cell>
          <cell r="P71">
            <v>783240163.858856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50270598.1</v>
          </cell>
          <cell r="AB71">
            <v>46003810.33</v>
          </cell>
          <cell r="AC71">
            <v>48995742.09</v>
          </cell>
          <cell r="AD71">
            <v>47255147.75</v>
          </cell>
          <cell r="AE71">
            <v>76942183.45</v>
          </cell>
          <cell r="AF71">
            <v>75177083</v>
          </cell>
          <cell r="AG71">
            <v>81424135.22</v>
          </cell>
          <cell r="AH71">
            <v>75212494.44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19936887.25</v>
          </cell>
          <cell r="AO71">
            <v>42489956.8</v>
          </cell>
          <cell r="AP71">
            <v>48972494.04</v>
          </cell>
          <cell r="AQ71">
            <v>213356722.26</v>
          </cell>
          <cell r="AR71">
            <v>474907232.62</v>
          </cell>
          <cell r="AS71">
            <v>515660500.96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48972494.04</v>
          </cell>
          <cell r="AY71">
            <v>515660500.96</v>
          </cell>
          <cell r="AZ71" t="str">
            <v>0</v>
          </cell>
          <cell r="BA71">
            <v>42489956.8</v>
          </cell>
          <cell r="BB71">
            <v>474907232.62</v>
          </cell>
          <cell r="BC71" t="str">
            <v>0</v>
          </cell>
          <cell r="BD71">
            <v>21674973.38</v>
          </cell>
          <cell r="BE71">
            <v>546065939.147371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171070830.32</v>
          </cell>
          <cell r="BK71" t="str">
            <v>0</v>
          </cell>
          <cell r="BL71">
            <v>14148910.01</v>
          </cell>
          <cell r="BM71">
            <v>172437072.22</v>
          </cell>
          <cell r="BN71" t="str">
            <v>0</v>
          </cell>
          <cell r="BO71">
            <v>15626847.02</v>
          </cell>
          <cell r="BP71">
            <v>174990790.65</v>
          </cell>
          <cell r="BQ71" t="str">
            <v>0</v>
          </cell>
          <cell r="BR71" t="str">
            <v>0</v>
          </cell>
          <cell r="BS71">
            <v>15626847.02</v>
          </cell>
          <cell r="BT71">
            <v>172821216.17</v>
          </cell>
          <cell r="BU71" t="str">
            <v>0</v>
          </cell>
          <cell r="BW71">
            <v>12172029.01</v>
          </cell>
          <cell r="BX71">
            <v>125901627.99</v>
          </cell>
          <cell r="BY71" t="str">
            <v>0</v>
          </cell>
          <cell r="BZ71">
            <v>10535686.89</v>
          </cell>
          <cell r="CA71">
            <v>110409354.75</v>
          </cell>
          <cell r="CB71" t="str">
            <v>0</v>
          </cell>
          <cell r="CC71">
            <v>5559178.35</v>
          </cell>
          <cell r="CD71">
            <v>137339747.434611</v>
          </cell>
          <cell r="CE71" t="str">
            <v>0</v>
          </cell>
          <cell r="CF71" t="str">
            <v>0</v>
          </cell>
          <cell r="CG71">
            <v>8364128.24</v>
          </cell>
          <cell r="CH71">
            <v>90477374.42</v>
          </cell>
          <cell r="CI71" t="str">
            <v>0</v>
          </cell>
          <cell r="CK71">
            <v>12195140.01</v>
          </cell>
          <cell r="CL71">
            <v>125103297.99</v>
          </cell>
          <cell r="CM71" t="str">
            <v>0</v>
          </cell>
          <cell r="CN71">
            <v>10524030.33</v>
          </cell>
          <cell r="CO71">
            <v>126951716.67</v>
          </cell>
          <cell r="CP71" t="str">
            <v>0</v>
          </cell>
          <cell r="CQ71">
            <v>11572759.01</v>
          </cell>
          <cell r="CR71">
            <v>124782857.42</v>
          </cell>
          <cell r="CS71" t="str">
            <v>0</v>
          </cell>
          <cell r="CT71" t="str">
            <v>0</v>
          </cell>
          <cell r="CU71">
            <v>11572759.01</v>
          </cell>
          <cell r="CV71">
            <v>122880506.4</v>
          </cell>
          <cell r="CW71" t="str">
            <v>0</v>
          </cell>
          <cell r="CY71">
            <v>12172029.01</v>
          </cell>
          <cell r="CZ71">
            <v>125901627.99</v>
          </cell>
          <cell r="DA71" t="str">
            <v>0</v>
          </cell>
          <cell r="DC71">
            <v>11572759.01</v>
          </cell>
          <cell r="DD71">
            <v>122880506.4</v>
          </cell>
          <cell r="DE71" t="str">
            <v>0</v>
          </cell>
          <cell r="DG71">
            <v>8364128.24</v>
          </cell>
          <cell r="DH71">
            <v>90477374.42</v>
          </cell>
          <cell r="DI71" t="str">
            <v>0</v>
          </cell>
          <cell r="DJ71">
            <v>10535686.89</v>
          </cell>
          <cell r="DK71">
            <v>110409354.75</v>
          </cell>
          <cell r="DL71" t="str">
            <v>0</v>
          </cell>
          <cell r="DN71">
            <v>2299120.01</v>
          </cell>
          <cell r="DO71">
            <v>151050107.051902</v>
          </cell>
          <cell r="DP71" t="str">
            <v>0</v>
          </cell>
          <cell r="DQ71">
            <v>10931027.4</v>
          </cell>
          <cell r="DR71">
            <v>127724281.95</v>
          </cell>
          <cell r="DS71" t="str">
            <v>0</v>
          </cell>
          <cell r="DT71">
            <v>12517100.01</v>
          </cell>
          <cell r="DU71">
            <v>142399578.99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633200.33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633200.33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633200.33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</v>
          </cell>
          <cell r="I73">
            <v>658778</v>
          </cell>
          <cell r="J73">
            <v>273995.28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275777.54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</v>
          </cell>
          <cell r="BC73" t="str">
            <v>0</v>
          </cell>
          <cell r="BD73">
            <v>3338239.48</v>
          </cell>
          <cell r="BE73">
            <v>273995.28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131232.3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131232.3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131232.3</v>
          </cell>
          <cell r="DE73" t="str">
            <v>0</v>
          </cell>
          <cell r="DG73">
            <v>841074.29</v>
          </cell>
          <cell r="DH73">
            <v>149957.39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</v>
          </cell>
          <cell r="AP74">
            <v>1357485.28</v>
          </cell>
          <cell r="AQ74">
            <v>76595.22</v>
          </cell>
          <cell r="AR74">
            <v>136477.67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</v>
          </cell>
          <cell r="BB74">
            <v>136477.67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38020.59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5926801.85</v>
          </cell>
          <cell r="D75">
            <v>6646055.16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5926801.85</v>
          </cell>
          <cell r="AP75">
            <v>6646055.16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</v>
          </cell>
          <cell r="AY75">
            <v>815214</v>
          </cell>
          <cell r="AZ75" t="str">
            <v>0</v>
          </cell>
          <cell r="BA75">
            <v>5926801.85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</v>
          </cell>
          <cell r="E33">
            <v>-0.907723723850349</v>
          </cell>
          <cell r="F33">
            <v>-0.909509644899155</v>
          </cell>
          <cell r="G33">
            <v>-0.909346473585801</v>
          </cell>
        </row>
      </sheetData>
      <sheetData sheetId="6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0.085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FARFWD  (By BU)"/>
      <sheetName val="FARFWD  By BU type"/>
      <sheetName val="FARFWD  By account"/>
    </sheetNames>
    <sheetDataSet>
      <sheetData sheetId="0" refreshError="1"/>
      <sheetData sheetId="1" refreshError="1"/>
      <sheetData sheetId="2" refreshError="1">
        <row r="12">
          <cell r="A12" t="str">
            <v> 150500 CIP-Gas Proc Plants                                 </v>
          </cell>
          <cell r="B12">
            <v>8537924.51</v>
          </cell>
          <cell r="C12">
            <v>8537924.51</v>
          </cell>
          <cell r="D12">
            <v>0</v>
          </cell>
          <cell r="E12" t="str">
            <v>AA</v>
          </cell>
          <cell r="F12">
            <v>150500</v>
          </cell>
        </row>
        <row r="13">
          <cell r="A13" t="str">
            <v> 150600 CIP-NGV Fueling Stations                            </v>
          </cell>
          <cell r="B13">
            <v>174105.18</v>
          </cell>
          <cell r="C13">
            <v>174105.18</v>
          </cell>
          <cell r="D13">
            <v>0</v>
          </cell>
          <cell r="E13" t="str">
            <v>AA</v>
          </cell>
          <cell r="F13">
            <v>150600</v>
          </cell>
        </row>
        <row r="14">
          <cell r="A14" t="str">
            <v> 150800 CIP-Gathering Systems                               </v>
          </cell>
          <cell r="B14">
            <v>22070965.89</v>
          </cell>
          <cell r="C14">
            <v>22070965.89</v>
          </cell>
          <cell r="D14">
            <v>0</v>
          </cell>
          <cell r="E14" t="str">
            <v>AA</v>
          </cell>
          <cell r="F14">
            <v>150800</v>
          </cell>
        </row>
        <row r="15">
          <cell r="A15" t="str">
            <v> 151050 CIP-Secondary Recovery Sys                          </v>
          </cell>
          <cell r="B15">
            <v>36071.2</v>
          </cell>
          <cell r="C15">
            <v>36071.2</v>
          </cell>
          <cell r="D15">
            <v>0</v>
          </cell>
          <cell r="E15" t="str">
            <v>AA</v>
          </cell>
          <cell r="F15">
            <v>151050</v>
          </cell>
        </row>
        <row r="16">
          <cell r="A16" t="str">
            <v> 151500 CIP-Field Equipment                                 </v>
          </cell>
          <cell r="B16">
            <v>573176.8</v>
          </cell>
          <cell r="C16">
            <v>573176.8</v>
          </cell>
          <cell r="D16">
            <v>0</v>
          </cell>
          <cell r="E16" t="str">
            <v>AA</v>
          </cell>
          <cell r="F16">
            <v>151500</v>
          </cell>
        </row>
        <row r="17">
          <cell r="A17" t="str">
            <v> 151510 Gen CIP-Drilling Rigs                               </v>
          </cell>
          <cell r="B17">
            <v>660037.66</v>
          </cell>
          <cell r="C17">
            <v>660037.66</v>
          </cell>
          <cell r="D17">
            <v>0</v>
          </cell>
          <cell r="E17" t="str">
            <v>AA</v>
          </cell>
          <cell r="F17">
            <v>151510</v>
          </cell>
        </row>
        <row r="18">
          <cell r="A18" t="str">
            <v> 151600 Gen CIP-Service Rigs                                </v>
          </cell>
          <cell r="B18">
            <v>55108.49</v>
          </cell>
          <cell r="C18">
            <v>55108.49</v>
          </cell>
          <cell r="D18">
            <v>0</v>
          </cell>
          <cell r="E18" t="str">
            <v>AA</v>
          </cell>
          <cell r="F18">
            <v>151600</v>
          </cell>
        </row>
        <row r="19">
          <cell r="A19" t="str">
            <v> 151700 Gen CIP-Dozers                                      </v>
          </cell>
          <cell r="B19">
            <v>-56323</v>
          </cell>
          <cell r="C19">
            <v>-56323</v>
          </cell>
          <cell r="D19">
            <v>0</v>
          </cell>
          <cell r="E19" t="str">
            <v>AA</v>
          </cell>
          <cell r="F19">
            <v>151700</v>
          </cell>
        </row>
        <row r="20">
          <cell r="A20" t="str">
            <v> 151800 Gen CIP-Trucks/Trailers                             </v>
          </cell>
          <cell r="B20">
            <v>174949.63</v>
          </cell>
          <cell r="C20">
            <v>174949.63</v>
          </cell>
          <cell r="D20">
            <v>0</v>
          </cell>
          <cell r="E20" t="str">
            <v>AA</v>
          </cell>
          <cell r="F20">
            <v>151800</v>
          </cell>
        </row>
        <row r="21">
          <cell r="A21" t="str">
            <v> 151900 Gen CIP-Other Field Eqp                             </v>
          </cell>
          <cell r="B21">
            <v>32087.25</v>
          </cell>
          <cell r="C21">
            <v>32087.25</v>
          </cell>
          <cell r="D21">
            <v>0</v>
          </cell>
          <cell r="E21" t="str">
            <v>AA</v>
          </cell>
          <cell r="F21">
            <v>151900</v>
          </cell>
        </row>
        <row r="22">
          <cell r="A22" t="str">
            <v> 152000 CIP-Land/Land Rights                                </v>
          </cell>
          <cell r="B22">
            <v>-27750.85</v>
          </cell>
          <cell r="C22">
            <v>-27750.85</v>
          </cell>
          <cell r="D22">
            <v>0</v>
          </cell>
          <cell r="E22" t="str">
            <v>AA</v>
          </cell>
          <cell r="F22">
            <v>152000</v>
          </cell>
        </row>
        <row r="23">
          <cell r="A23" t="str">
            <v> 152100 Gen CIP-Land                                        </v>
          </cell>
          <cell r="B23">
            <v>322794.42</v>
          </cell>
          <cell r="C23">
            <v>281363.42</v>
          </cell>
          <cell r="D23">
            <v>41431</v>
          </cell>
          <cell r="E23" t="str">
            <v>AA</v>
          </cell>
          <cell r="F23">
            <v>152100</v>
          </cell>
        </row>
        <row r="24">
          <cell r="A24" t="str">
            <v> 152500 CIP-Buildings                                       </v>
          </cell>
          <cell r="B24">
            <v>-852408.49</v>
          </cell>
          <cell r="C24">
            <v>-852408.49</v>
          </cell>
          <cell r="D24">
            <v>0</v>
          </cell>
          <cell r="E24" t="str">
            <v>AA</v>
          </cell>
          <cell r="F24">
            <v>152500</v>
          </cell>
        </row>
        <row r="25">
          <cell r="A25" t="str">
            <v> 152510 Gen CIP-Buildings                                   </v>
          </cell>
          <cell r="B25">
            <v>458876.15</v>
          </cell>
          <cell r="C25">
            <v>1685175.89</v>
          </cell>
          <cell r="D25">
            <v>-1226299.74</v>
          </cell>
          <cell r="E25" t="str">
            <v>AA</v>
          </cell>
          <cell r="F25">
            <v>152510</v>
          </cell>
        </row>
        <row r="26">
          <cell r="A26" t="str">
            <v> 153000 CIP-Leasehold Imprs                                 </v>
          </cell>
          <cell r="B26">
            <v>837169.44</v>
          </cell>
          <cell r="C26">
            <v>837169.44</v>
          </cell>
          <cell r="D26">
            <v>0</v>
          </cell>
          <cell r="E26" t="str">
            <v>AA</v>
          </cell>
          <cell r="F26">
            <v>153000</v>
          </cell>
        </row>
        <row r="27">
          <cell r="A27" t="str">
            <v> 153010 Gen CIP-Leasehold Imprs                             </v>
          </cell>
          <cell r="B27">
            <v>250088.83</v>
          </cell>
          <cell r="C27">
            <v>45655.27</v>
          </cell>
          <cell r="D27">
            <v>204433.56</v>
          </cell>
          <cell r="E27" t="str">
            <v>AA</v>
          </cell>
          <cell r="F27">
            <v>153010</v>
          </cell>
        </row>
        <row r="28">
          <cell r="A28" t="str">
            <v> 153130 Gen CIP-Computer Sftware                            </v>
          </cell>
          <cell r="B28">
            <v>562896.34</v>
          </cell>
          <cell r="C28">
            <v>581593.84</v>
          </cell>
          <cell r="D28">
            <v>-18697.5</v>
          </cell>
          <cell r="E28" t="str">
            <v>AA</v>
          </cell>
          <cell r="F28">
            <v>153130</v>
          </cell>
        </row>
        <row r="29">
          <cell r="A29" t="str">
            <v> 153501 Gen CIP-Automobiles                                 </v>
          </cell>
          <cell r="B29">
            <v>211887.19</v>
          </cell>
          <cell r="C29">
            <v>211887.19</v>
          </cell>
          <cell r="D29">
            <v>0</v>
          </cell>
          <cell r="E29" t="str">
            <v>AA</v>
          </cell>
          <cell r="F29">
            <v>153501</v>
          </cell>
        </row>
        <row r="30">
          <cell r="A30" t="str">
            <v> 153700 Gen CIP-Light Trucks                                </v>
          </cell>
          <cell r="B30">
            <v>2868358.01</v>
          </cell>
          <cell r="C30">
            <v>2868358.01</v>
          </cell>
          <cell r="D30">
            <v>0</v>
          </cell>
          <cell r="E30" t="str">
            <v>AA</v>
          </cell>
          <cell r="F30">
            <v>153700</v>
          </cell>
        </row>
        <row r="31">
          <cell r="A31" t="str">
            <v> 153800 Gen CIP-Oth Lght Vehcls                             </v>
          </cell>
          <cell r="B31">
            <v>40052.18</v>
          </cell>
          <cell r="C31">
            <v>40052.18</v>
          </cell>
          <cell r="D31">
            <v>0</v>
          </cell>
          <cell r="E31" t="str">
            <v>AA</v>
          </cell>
          <cell r="F31">
            <v>153800</v>
          </cell>
        </row>
        <row r="32">
          <cell r="A32" t="str">
            <v> 154000 CIP-Office Equipment                                </v>
          </cell>
          <cell r="B32">
            <v>273618.97</v>
          </cell>
          <cell r="C32">
            <v>273618.97</v>
          </cell>
          <cell r="D32">
            <v>0</v>
          </cell>
          <cell r="E32" t="str">
            <v>AA</v>
          </cell>
          <cell r="F32">
            <v>154000</v>
          </cell>
        </row>
        <row r="33">
          <cell r="A33" t="str">
            <v> 154100 Gen CIP-Furn &amp; Fixtures                             </v>
          </cell>
          <cell r="B33">
            <v>777128.86</v>
          </cell>
          <cell r="C33">
            <v>777128.86</v>
          </cell>
          <cell r="D33">
            <v>0</v>
          </cell>
          <cell r="E33" t="str">
            <v>AA</v>
          </cell>
          <cell r="F33">
            <v>154100</v>
          </cell>
        </row>
        <row r="34">
          <cell r="A34" t="str">
            <v> 154200 Gen CIP-Computer Hdwr                               </v>
          </cell>
          <cell r="B34">
            <v>1341005.08</v>
          </cell>
          <cell r="C34">
            <v>1341005.08</v>
          </cell>
          <cell r="D34">
            <v>0</v>
          </cell>
          <cell r="E34" t="str">
            <v>AA</v>
          </cell>
          <cell r="F34">
            <v>154200</v>
          </cell>
        </row>
        <row r="35">
          <cell r="A35" t="str">
            <v> 154400 Gen CIP-Office Equipment                            </v>
          </cell>
          <cell r="B35">
            <v>1297.01</v>
          </cell>
          <cell r="C35">
            <v>1297.01</v>
          </cell>
          <cell r="D35">
            <v>0</v>
          </cell>
          <cell r="E35" t="str">
            <v>AA</v>
          </cell>
          <cell r="F35">
            <v>154400</v>
          </cell>
        </row>
        <row r="36">
          <cell r="A36" t="str">
            <v> 154500 CIP-Communications Equip                            </v>
          </cell>
          <cell r="B36">
            <v>736588.12</v>
          </cell>
          <cell r="C36">
            <v>736588.12</v>
          </cell>
          <cell r="D36">
            <v>0</v>
          </cell>
          <cell r="E36" t="str">
            <v>AA</v>
          </cell>
          <cell r="F36">
            <v>154500</v>
          </cell>
        </row>
        <row r="37">
          <cell r="A37" t="str">
            <v> 154800 Gen CIP-Scada/Telemtrg                              </v>
          </cell>
          <cell r="B37">
            <v>-263.77</v>
          </cell>
          <cell r="C37">
            <v>-263.77</v>
          </cell>
          <cell r="D37">
            <v>0</v>
          </cell>
          <cell r="E37" t="str">
            <v>AA</v>
          </cell>
          <cell r="F37">
            <v>154800</v>
          </cell>
        </row>
        <row r="38">
          <cell r="A38" t="str">
            <v> 154850 Gen CIP-Misc Comm Eqp                               </v>
          </cell>
          <cell r="B38">
            <v>1042569.53</v>
          </cell>
          <cell r="C38">
            <v>535858.49</v>
          </cell>
          <cell r="D38">
            <v>506711.04</v>
          </cell>
          <cell r="E38" t="str">
            <v>AA</v>
          </cell>
          <cell r="F38">
            <v>154850</v>
          </cell>
        </row>
        <row r="39">
          <cell r="A39" t="str">
            <v> 155010 Gen CIP-Misc Equip.                                 </v>
          </cell>
          <cell r="B39">
            <v>128248.95</v>
          </cell>
          <cell r="C39">
            <v>208308.7</v>
          </cell>
          <cell r="D39">
            <v>-80059.75</v>
          </cell>
          <cell r="E39" t="str">
            <v>AA</v>
          </cell>
          <cell r="F39">
            <v>155010</v>
          </cell>
        </row>
        <row r="40">
          <cell r="A40" t="str">
            <v> 155049 Gen CIP-Oth Clear-Production                        </v>
          </cell>
          <cell r="B40">
            <v>-6970285.76</v>
          </cell>
          <cell r="C40">
            <v>-6970285.76</v>
          </cell>
          <cell r="D40">
            <v>0</v>
          </cell>
          <cell r="E40" t="str">
            <v>AA</v>
          </cell>
          <cell r="F40">
            <v>155049</v>
          </cell>
        </row>
        <row r="41">
          <cell r="A41" t="str">
            <v> 156040 PG-Rights-of-Ways                                   </v>
          </cell>
          <cell r="B41">
            <v>23955727.38</v>
          </cell>
          <cell r="C41">
            <v>11740201.31</v>
          </cell>
          <cell r="D41">
            <v>12215526.07</v>
          </cell>
          <cell r="E41" t="str">
            <v>AA</v>
          </cell>
          <cell r="F41">
            <v>156040</v>
          </cell>
        </row>
        <row r="42">
          <cell r="A42" t="str">
            <v> 156070 PG-Field Comprssr St Str                            </v>
          </cell>
          <cell r="B42">
            <v>2978086.79</v>
          </cell>
          <cell r="C42">
            <v>6930552.91</v>
          </cell>
          <cell r="D42">
            <v>-3952466.12</v>
          </cell>
          <cell r="E42" t="str">
            <v>AA</v>
          </cell>
          <cell r="F42">
            <v>156070</v>
          </cell>
        </row>
        <row r="43">
          <cell r="A43" t="str">
            <v> 156080 PG-Field Meas/Reg St Str                            </v>
          </cell>
          <cell r="B43">
            <v>397349.27</v>
          </cell>
          <cell r="C43">
            <v>55443.94</v>
          </cell>
          <cell r="D43">
            <v>341905.33</v>
          </cell>
          <cell r="E43" t="str">
            <v>AA</v>
          </cell>
          <cell r="F43">
            <v>156080</v>
          </cell>
        </row>
        <row r="44">
          <cell r="A44" t="str">
            <v> 156090 PG-Other Structures                                 </v>
          </cell>
          <cell r="B44">
            <v>411374.61</v>
          </cell>
          <cell r="C44">
            <v>831606.22</v>
          </cell>
          <cell r="D44">
            <v>-420231.61</v>
          </cell>
          <cell r="E44" t="str">
            <v>AA</v>
          </cell>
          <cell r="F44">
            <v>156090</v>
          </cell>
        </row>
        <row r="45">
          <cell r="A45" t="str">
            <v> 156120 PG-Field Lines                                      </v>
          </cell>
          <cell r="B45">
            <v>158196269.7</v>
          </cell>
          <cell r="C45">
            <v>53617063.08</v>
          </cell>
          <cell r="D45">
            <v>104579206.62</v>
          </cell>
          <cell r="E45" t="str">
            <v>AA</v>
          </cell>
          <cell r="F45">
            <v>156120</v>
          </cell>
        </row>
        <row r="46">
          <cell r="A46" t="str">
            <v> 156130 PG-Field Comprssr St Eq                             </v>
          </cell>
          <cell r="B46">
            <v>65451636.01</v>
          </cell>
          <cell r="C46">
            <v>21317552.43</v>
          </cell>
          <cell r="D46">
            <v>44134083.58</v>
          </cell>
          <cell r="E46" t="str">
            <v>AA</v>
          </cell>
          <cell r="F46">
            <v>156130</v>
          </cell>
        </row>
        <row r="47">
          <cell r="A47" t="str">
            <v> 156140 PG-Field Meas/Reg St Eq                             </v>
          </cell>
          <cell r="B47">
            <v>4703662.27</v>
          </cell>
          <cell r="C47">
            <v>2667095.23</v>
          </cell>
          <cell r="D47">
            <v>2036567.04</v>
          </cell>
          <cell r="E47" t="str">
            <v>AA</v>
          </cell>
          <cell r="F47">
            <v>156140</v>
          </cell>
        </row>
        <row r="48">
          <cell r="A48" t="str">
            <v> 156160 PG-Purification Equip                               </v>
          </cell>
          <cell r="B48">
            <v>667329.49</v>
          </cell>
          <cell r="C48">
            <v>317531.94</v>
          </cell>
          <cell r="D48">
            <v>349797.55</v>
          </cell>
          <cell r="E48" t="str">
            <v>AA</v>
          </cell>
          <cell r="F48">
            <v>156160</v>
          </cell>
        </row>
        <row r="49">
          <cell r="A49" t="str">
            <v> 156170 PG-Other Equipment                                  </v>
          </cell>
          <cell r="B49">
            <v>8935246.81</v>
          </cell>
          <cell r="C49">
            <v>286824.84</v>
          </cell>
          <cell r="D49">
            <v>8648421.97</v>
          </cell>
          <cell r="E49" t="str">
            <v>AA</v>
          </cell>
          <cell r="F49">
            <v>156170</v>
          </cell>
        </row>
        <row r="50">
          <cell r="A50" t="str">
            <v> 156350 PEP-Land                                            </v>
          </cell>
          <cell r="B50">
            <v>167.9</v>
          </cell>
          <cell r="C50">
            <v>2562.5</v>
          </cell>
          <cell r="D50">
            <v>-2394.6</v>
          </cell>
          <cell r="E50" t="str">
            <v>AA</v>
          </cell>
          <cell r="F50">
            <v>156350</v>
          </cell>
        </row>
        <row r="51">
          <cell r="A51" t="str">
            <v> 156360 PEP-Structures &amp; Improvements                       </v>
          </cell>
          <cell r="B51">
            <v>254.2</v>
          </cell>
          <cell r="C51">
            <v>0</v>
          </cell>
          <cell r="D51">
            <v>254.2</v>
          </cell>
          <cell r="E51" t="str">
            <v>AA</v>
          </cell>
          <cell r="F51">
            <v>156360</v>
          </cell>
        </row>
        <row r="52">
          <cell r="A52" t="str">
            <v> 156370 PEP-Extraction &amp; Refin'g Equip                      </v>
          </cell>
          <cell r="B52">
            <v>22946688.46</v>
          </cell>
          <cell r="C52">
            <v>2135279.14</v>
          </cell>
          <cell r="D52">
            <v>20811409.32</v>
          </cell>
          <cell r="E52" t="str">
            <v>AA</v>
          </cell>
          <cell r="F52">
            <v>156370</v>
          </cell>
        </row>
        <row r="53">
          <cell r="A53" t="str">
            <v> 156380 PEP-Pipe Lines                                      </v>
          </cell>
          <cell r="B53">
            <v>-61882.97</v>
          </cell>
          <cell r="C53">
            <v>-355194.94</v>
          </cell>
          <cell r="D53">
            <v>293311.97</v>
          </cell>
          <cell r="E53" t="str">
            <v>AA</v>
          </cell>
          <cell r="F53">
            <v>156380</v>
          </cell>
        </row>
        <row r="54">
          <cell r="A54" t="str">
            <v> 156390 PEP-Product Storage Equipment                       </v>
          </cell>
          <cell r="B54">
            <v>0</v>
          </cell>
          <cell r="C54">
            <v>100</v>
          </cell>
          <cell r="D54">
            <v>-100</v>
          </cell>
          <cell r="E54" t="str">
            <v>AA</v>
          </cell>
          <cell r="F54">
            <v>156390</v>
          </cell>
        </row>
        <row r="55">
          <cell r="A55" t="str">
            <v> 156400 PEP-Compressor Equipment                            </v>
          </cell>
          <cell r="B55">
            <v>2264.93</v>
          </cell>
          <cell r="C55">
            <v>166.61</v>
          </cell>
          <cell r="D55">
            <v>2098.32</v>
          </cell>
          <cell r="E55" t="str">
            <v>AA</v>
          </cell>
          <cell r="F55">
            <v>156400</v>
          </cell>
        </row>
        <row r="56">
          <cell r="A56" t="str">
            <v> 156410 PEP-Gas Measuring &amp; Regulating                      </v>
          </cell>
          <cell r="B56">
            <v>98103.3</v>
          </cell>
          <cell r="C56">
            <v>157237.58</v>
          </cell>
          <cell r="D56">
            <v>-59134.28</v>
          </cell>
          <cell r="E56" t="str">
            <v>AA</v>
          </cell>
          <cell r="F56">
            <v>156410</v>
          </cell>
        </row>
        <row r="57">
          <cell r="A57" t="str">
            <v> 156420 PEP-Other Equipment                                 </v>
          </cell>
          <cell r="B57">
            <v>10097.58</v>
          </cell>
          <cell r="C57">
            <v>2703.13</v>
          </cell>
          <cell r="D57">
            <v>7394.45</v>
          </cell>
          <cell r="E57" t="str">
            <v>AA</v>
          </cell>
          <cell r="F57">
            <v>156420</v>
          </cell>
        </row>
        <row r="58">
          <cell r="A58" t="str">
            <v> 157040 TP-Str &amp; Impr-M/R Sta                               </v>
          </cell>
          <cell r="B58">
            <v>4129.35</v>
          </cell>
          <cell r="C58">
            <v>4129.35</v>
          </cell>
          <cell r="D58">
            <v>0</v>
          </cell>
          <cell r="E58" t="str">
            <v>AA</v>
          </cell>
          <cell r="F58">
            <v>157040</v>
          </cell>
        </row>
        <row r="59">
          <cell r="A59" t="str">
            <v> 157060 TP-Mains                                            </v>
          </cell>
          <cell r="B59">
            <v>25640.08</v>
          </cell>
          <cell r="C59">
            <v>25640.08</v>
          </cell>
          <cell r="D59">
            <v>0</v>
          </cell>
          <cell r="E59" t="str">
            <v>AA</v>
          </cell>
          <cell r="F59">
            <v>157060</v>
          </cell>
        </row>
        <row r="60">
          <cell r="A60" t="str">
            <v> 157080 TP-Mes/Reg Station Equip                            </v>
          </cell>
          <cell r="B60">
            <v>-4790.22</v>
          </cell>
          <cell r="C60">
            <v>-4790.22</v>
          </cell>
          <cell r="D60">
            <v>0</v>
          </cell>
          <cell r="E60" t="str">
            <v>AA</v>
          </cell>
          <cell r="F60">
            <v>157080</v>
          </cell>
        </row>
        <row r="61">
          <cell r="A61" t="str">
            <v> 158610 Indirect Chgs to Constr                             </v>
          </cell>
          <cell r="B61">
            <v>29390.94</v>
          </cell>
          <cell r="C61">
            <v>29390.94</v>
          </cell>
          <cell r="D61">
            <v>0</v>
          </cell>
          <cell r="E61" t="str">
            <v>AA</v>
          </cell>
          <cell r="F61">
            <v>158610</v>
          </cell>
        </row>
        <row r="62">
          <cell r="A62" t="str">
            <v> 160600 NGV Fueling Stations                                </v>
          </cell>
          <cell r="B62">
            <v>174105.18</v>
          </cell>
          <cell r="C62">
            <v>174105.18</v>
          </cell>
          <cell r="D62">
            <v>0</v>
          </cell>
          <cell r="E62" t="str">
            <v>AA</v>
          </cell>
          <cell r="F62">
            <v>160600</v>
          </cell>
        </row>
        <row r="63">
          <cell r="A63" t="str">
            <v> 160800 Gathering Systems                                   </v>
          </cell>
          <cell r="B63">
            <v>0</v>
          </cell>
          <cell r="C63">
            <v>8149.41</v>
          </cell>
          <cell r="D63">
            <v>-8149.41</v>
          </cell>
          <cell r="E63" t="str">
            <v>AA</v>
          </cell>
          <cell r="F63">
            <v>160800</v>
          </cell>
        </row>
        <row r="64">
          <cell r="A64" t="str">
            <v> 161510 Field-Drilling Rigs                                 </v>
          </cell>
          <cell r="B64">
            <v>-143580</v>
          </cell>
          <cell r="C64">
            <v>-143580</v>
          </cell>
          <cell r="D64">
            <v>0</v>
          </cell>
          <cell r="E64" t="str">
            <v>AA</v>
          </cell>
          <cell r="F64">
            <v>161510</v>
          </cell>
        </row>
        <row r="65">
          <cell r="A65" t="str">
            <v> 161800 Field-Trucks/Trailers                               </v>
          </cell>
          <cell r="B65">
            <v>5430.58</v>
          </cell>
          <cell r="C65">
            <v>5430.58</v>
          </cell>
          <cell r="D65">
            <v>0</v>
          </cell>
          <cell r="E65" t="str">
            <v>AA</v>
          </cell>
          <cell r="F65">
            <v>161800</v>
          </cell>
        </row>
        <row r="66">
          <cell r="A66" t="str">
            <v> 161900 Field-Oth Equip                                     </v>
          </cell>
          <cell r="B66">
            <v>1986408.89</v>
          </cell>
          <cell r="C66">
            <v>1027004.92</v>
          </cell>
          <cell r="D66">
            <v>959403.97</v>
          </cell>
          <cell r="E66" t="str">
            <v>AA</v>
          </cell>
          <cell r="F66">
            <v>161900</v>
          </cell>
        </row>
        <row r="67">
          <cell r="A67" t="str">
            <v> 162000 Land/Land Rights                                    </v>
          </cell>
          <cell r="B67">
            <v>27039.97</v>
          </cell>
          <cell r="C67">
            <v>27039.97</v>
          </cell>
          <cell r="D67">
            <v>0</v>
          </cell>
          <cell r="E67" t="str">
            <v>AA</v>
          </cell>
          <cell r="F67">
            <v>162000</v>
          </cell>
        </row>
        <row r="68">
          <cell r="A68" t="str">
            <v> 162100 Land                                                </v>
          </cell>
          <cell r="B68">
            <v>205449.9</v>
          </cell>
          <cell r="C68">
            <v>205449.9</v>
          </cell>
          <cell r="D68">
            <v>0</v>
          </cell>
          <cell r="E68" t="str">
            <v>AA</v>
          </cell>
          <cell r="F68">
            <v>162100</v>
          </cell>
        </row>
        <row r="69">
          <cell r="A69" t="str">
            <v> 162200 Land Rights                                         </v>
          </cell>
          <cell r="B69">
            <v>1185.19</v>
          </cell>
          <cell r="C69">
            <v>1185.19</v>
          </cell>
          <cell r="D69">
            <v>0</v>
          </cell>
          <cell r="E69" t="str">
            <v>AA</v>
          </cell>
          <cell r="F69">
            <v>162200</v>
          </cell>
        </row>
        <row r="70">
          <cell r="A70" t="str">
            <v> 162500 Buildings                                           </v>
          </cell>
          <cell r="B70">
            <v>0.04</v>
          </cell>
          <cell r="C70">
            <v>0.04</v>
          </cell>
          <cell r="D70">
            <v>0</v>
          </cell>
          <cell r="E70" t="str">
            <v>AA</v>
          </cell>
          <cell r="F70">
            <v>162500</v>
          </cell>
        </row>
        <row r="71">
          <cell r="A71" t="str">
            <v> 162505 Buildings                                           </v>
          </cell>
          <cell r="B71">
            <v>2799464.84</v>
          </cell>
          <cell r="C71">
            <v>1218090.19</v>
          </cell>
          <cell r="D71">
            <v>1581374.65</v>
          </cell>
          <cell r="E71" t="str">
            <v>AA</v>
          </cell>
          <cell r="F71">
            <v>162505</v>
          </cell>
        </row>
        <row r="72">
          <cell r="A72" t="str">
            <v> 162510 Bldg-Beg Balance                                    </v>
          </cell>
          <cell r="B72">
            <v>2257781.14</v>
          </cell>
          <cell r="C72">
            <v>2257781.14</v>
          </cell>
          <cell r="D72">
            <v>0</v>
          </cell>
          <cell r="E72" t="str">
            <v>AA</v>
          </cell>
          <cell r="F72">
            <v>162510</v>
          </cell>
        </row>
        <row r="73">
          <cell r="A73" t="str">
            <v> 163005 Leasehold Improvements                              </v>
          </cell>
          <cell r="B73">
            <v>1092683.12</v>
          </cell>
          <cell r="C73">
            <v>1092683.12</v>
          </cell>
          <cell r="D73">
            <v>0</v>
          </cell>
          <cell r="E73" t="str">
            <v>AA</v>
          </cell>
          <cell r="F73">
            <v>163005</v>
          </cell>
        </row>
        <row r="74">
          <cell r="A74" t="str">
            <v> 163010 LhImp-Beg Balance                                   </v>
          </cell>
          <cell r="B74">
            <v>825302.07</v>
          </cell>
          <cell r="C74">
            <v>825302.07</v>
          </cell>
          <cell r="D74">
            <v>0</v>
          </cell>
          <cell r="E74" t="str">
            <v>AA</v>
          </cell>
          <cell r="F74">
            <v>163010</v>
          </cell>
        </row>
        <row r="75">
          <cell r="A75" t="str">
            <v> 163020 LhImp-Additions                                     </v>
          </cell>
          <cell r="B75">
            <v>28912.3</v>
          </cell>
          <cell r="C75">
            <v>28912.3</v>
          </cell>
          <cell r="D75">
            <v>0</v>
          </cell>
          <cell r="E75" t="str">
            <v>AA</v>
          </cell>
          <cell r="F75">
            <v>163020</v>
          </cell>
        </row>
        <row r="76">
          <cell r="A76" t="str">
            <v> 163110 Organization Costs                                  </v>
          </cell>
          <cell r="B76">
            <v>15309.72</v>
          </cell>
          <cell r="C76">
            <v>15309.72</v>
          </cell>
          <cell r="D76">
            <v>0</v>
          </cell>
          <cell r="E76" t="str">
            <v>AA</v>
          </cell>
          <cell r="F76">
            <v>163110</v>
          </cell>
        </row>
        <row r="77">
          <cell r="A77" t="str">
            <v> 163130 Misc Intang Prop-Sftwr                              </v>
          </cell>
          <cell r="B77">
            <v>219631.82</v>
          </cell>
          <cell r="C77">
            <v>219631.82</v>
          </cell>
          <cell r="D77">
            <v>0</v>
          </cell>
          <cell r="E77" t="str">
            <v>AA</v>
          </cell>
          <cell r="F77">
            <v>163130</v>
          </cell>
        </row>
        <row r="78">
          <cell r="A78" t="str">
            <v> 163520 Auto-Additions                                      </v>
          </cell>
          <cell r="B78">
            <v>183995.71</v>
          </cell>
          <cell r="C78">
            <v>183995.71</v>
          </cell>
          <cell r="D78">
            <v>0</v>
          </cell>
          <cell r="E78" t="str">
            <v>AA</v>
          </cell>
          <cell r="F78">
            <v>163520</v>
          </cell>
        </row>
        <row r="79">
          <cell r="A79" t="str">
            <v> 163700 Light Trucks                                        </v>
          </cell>
          <cell r="B79">
            <v>7042853.37</v>
          </cell>
          <cell r="C79">
            <v>4662639.92</v>
          </cell>
          <cell r="D79">
            <v>2380213.45</v>
          </cell>
          <cell r="E79" t="str">
            <v>AA</v>
          </cell>
          <cell r="F79">
            <v>163700</v>
          </cell>
        </row>
        <row r="80">
          <cell r="A80" t="str">
            <v> 163750 Vehicles-Capital Leases                             </v>
          </cell>
          <cell r="B80">
            <v>6325881.04</v>
          </cell>
          <cell r="C80">
            <v>6925600.18</v>
          </cell>
          <cell r="D80">
            <v>-599719.14</v>
          </cell>
          <cell r="E80" t="str">
            <v>AA</v>
          </cell>
          <cell r="F80">
            <v>163750</v>
          </cell>
        </row>
        <row r="81">
          <cell r="A81" t="str">
            <v> 163800 Other Light Vehicles                                </v>
          </cell>
          <cell r="B81">
            <v>-43053.72</v>
          </cell>
          <cell r="C81">
            <v>-43053.72</v>
          </cell>
          <cell r="D81">
            <v>0</v>
          </cell>
          <cell r="E81" t="str">
            <v>AA</v>
          </cell>
          <cell r="F81">
            <v>163800</v>
          </cell>
        </row>
        <row r="82">
          <cell r="A82" t="str">
            <v> 163900 Transp Eq-Exclud Trailers                           </v>
          </cell>
          <cell r="B82">
            <v>5739319.42</v>
          </cell>
          <cell r="C82">
            <v>4995531.27</v>
          </cell>
          <cell r="D82">
            <v>743788.15</v>
          </cell>
          <cell r="E82" t="str">
            <v>AA</v>
          </cell>
          <cell r="F82">
            <v>163900</v>
          </cell>
        </row>
        <row r="83">
          <cell r="A83" t="str">
            <v> 164100 Furniture &amp; Fixtures                                </v>
          </cell>
          <cell r="B83">
            <v>1928375.42</v>
          </cell>
          <cell r="C83">
            <v>1928375.42</v>
          </cell>
          <cell r="D83">
            <v>0</v>
          </cell>
          <cell r="E83" t="str">
            <v>AA</v>
          </cell>
          <cell r="F83">
            <v>164100</v>
          </cell>
        </row>
        <row r="84">
          <cell r="A84" t="str">
            <v> 164120 F&amp;F-Additions                                       </v>
          </cell>
          <cell r="B84">
            <v>129170.31</v>
          </cell>
          <cell r="C84">
            <v>160548.31</v>
          </cell>
          <cell r="D84">
            <v>-31378</v>
          </cell>
          <cell r="E84" t="str">
            <v>AA</v>
          </cell>
          <cell r="F84">
            <v>164120</v>
          </cell>
        </row>
        <row r="85">
          <cell r="A85" t="str">
            <v> 164200 Computer Hardware Equip                             </v>
          </cell>
          <cell r="B85">
            <v>1858553.22</v>
          </cell>
          <cell r="C85">
            <v>1858553.22</v>
          </cell>
          <cell r="D85">
            <v>0</v>
          </cell>
          <cell r="E85" t="str">
            <v>AA</v>
          </cell>
          <cell r="F85">
            <v>164200</v>
          </cell>
        </row>
        <row r="86">
          <cell r="A86" t="str">
            <v> 164220 CmpHdw-Additions                                    </v>
          </cell>
          <cell r="B86">
            <v>3397524.36</v>
          </cell>
          <cell r="C86">
            <v>2402109.54</v>
          </cell>
          <cell r="D86">
            <v>995414.82</v>
          </cell>
          <cell r="E86" t="str">
            <v>AA</v>
          </cell>
          <cell r="F86">
            <v>164220</v>
          </cell>
        </row>
        <row r="87">
          <cell r="A87" t="str">
            <v> 164300 Computer Software                                   </v>
          </cell>
          <cell r="B87">
            <v>777937.9</v>
          </cell>
          <cell r="C87">
            <v>777937.9</v>
          </cell>
          <cell r="D87">
            <v>0</v>
          </cell>
          <cell r="E87" t="str">
            <v>AA</v>
          </cell>
          <cell r="F87">
            <v>164300</v>
          </cell>
        </row>
        <row r="88">
          <cell r="A88" t="str">
            <v> 164310 CmpSftw-Beg Balance                                 </v>
          </cell>
          <cell r="B88">
            <v>3991.48</v>
          </cell>
          <cell r="C88">
            <v>3991.48</v>
          </cell>
          <cell r="D88">
            <v>0</v>
          </cell>
          <cell r="E88" t="str">
            <v>AA</v>
          </cell>
          <cell r="F88">
            <v>164310</v>
          </cell>
        </row>
        <row r="89">
          <cell r="A89" t="str">
            <v> 164320 CmpSftw-Additions                                   </v>
          </cell>
          <cell r="B89">
            <v>4447463.31</v>
          </cell>
          <cell r="C89">
            <v>4201639.82</v>
          </cell>
          <cell r="D89">
            <v>245823.49</v>
          </cell>
          <cell r="E89" t="str">
            <v>AA</v>
          </cell>
          <cell r="F89">
            <v>164320</v>
          </cell>
        </row>
        <row r="90">
          <cell r="A90" t="str">
            <v> 164400 General Office Equipment                            </v>
          </cell>
          <cell r="B90">
            <v>1930015.86</v>
          </cell>
          <cell r="C90">
            <v>1930015.86</v>
          </cell>
          <cell r="D90">
            <v>0</v>
          </cell>
          <cell r="E90" t="str">
            <v>AA</v>
          </cell>
          <cell r="F90">
            <v>164400</v>
          </cell>
        </row>
        <row r="91">
          <cell r="A91" t="str">
            <v> 164420 GnOfcEq-Additions                                   </v>
          </cell>
          <cell r="B91">
            <v>20994.04</v>
          </cell>
          <cell r="C91">
            <v>8172.19</v>
          </cell>
          <cell r="D91">
            <v>12821.85</v>
          </cell>
          <cell r="E91" t="str">
            <v>AA</v>
          </cell>
          <cell r="F91">
            <v>164420</v>
          </cell>
        </row>
        <row r="92">
          <cell r="A92" t="str">
            <v> 164520 GnCmEq-Additions                                    </v>
          </cell>
          <cell r="B92">
            <v>99805.8</v>
          </cell>
          <cell r="C92">
            <v>99805.8</v>
          </cell>
          <cell r="D92">
            <v>0</v>
          </cell>
          <cell r="E92" t="str">
            <v>AA</v>
          </cell>
          <cell r="F92">
            <v>164520</v>
          </cell>
        </row>
        <row r="93">
          <cell r="A93" t="str">
            <v> 164600 Comm Equip-Telephone                                </v>
          </cell>
          <cell r="B93">
            <v>227724.11</v>
          </cell>
          <cell r="C93">
            <v>227724.11</v>
          </cell>
          <cell r="D93">
            <v>0</v>
          </cell>
          <cell r="E93" t="str">
            <v>AA</v>
          </cell>
          <cell r="F93">
            <v>164600</v>
          </cell>
        </row>
        <row r="94">
          <cell r="A94" t="str">
            <v> 164650 Comm Equip-Radio                                    </v>
          </cell>
          <cell r="B94">
            <v>571320.08</v>
          </cell>
          <cell r="C94">
            <v>571320.08</v>
          </cell>
          <cell r="D94">
            <v>0</v>
          </cell>
          <cell r="E94" t="str">
            <v>AA</v>
          </cell>
          <cell r="F94">
            <v>164650</v>
          </cell>
        </row>
        <row r="95">
          <cell r="A95" t="str">
            <v> 164700 Comm Equip-Microwave/Tower                          </v>
          </cell>
          <cell r="B95">
            <v>713489.49</v>
          </cell>
          <cell r="C95">
            <v>713489.49</v>
          </cell>
          <cell r="D95">
            <v>0</v>
          </cell>
          <cell r="E95" t="str">
            <v>AA</v>
          </cell>
          <cell r="F95">
            <v>164700</v>
          </cell>
        </row>
        <row r="96">
          <cell r="A96" t="str">
            <v> 164750 Comm Equip-Hardware-Data                            </v>
          </cell>
          <cell r="B96">
            <v>98344.61</v>
          </cell>
          <cell r="C96">
            <v>98344.61</v>
          </cell>
          <cell r="D96">
            <v>0</v>
          </cell>
          <cell r="E96" t="str">
            <v>AA</v>
          </cell>
          <cell r="F96">
            <v>164750</v>
          </cell>
        </row>
        <row r="97">
          <cell r="A97" t="str">
            <v> 164800 Comm Equip-Scada/Telemeter                          </v>
          </cell>
          <cell r="B97">
            <v>957280.48</v>
          </cell>
          <cell r="C97">
            <v>957280.48</v>
          </cell>
          <cell r="D97">
            <v>0</v>
          </cell>
          <cell r="E97" t="str">
            <v>AA</v>
          </cell>
          <cell r="F97">
            <v>164800</v>
          </cell>
        </row>
        <row r="98">
          <cell r="A98" t="str">
            <v> 164850 Comm Equip-Misc Comm Equip                          </v>
          </cell>
          <cell r="B98">
            <v>1686556.35</v>
          </cell>
          <cell r="C98">
            <v>1671809.42</v>
          </cell>
          <cell r="D98">
            <v>14746.93</v>
          </cell>
          <cell r="E98" t="str">
            <v>AA</v>
          </cell>
          <cell r="F98">
            <v>164850</v>
          </cell>
        </row>
        <row r="99">
          <cell r="A99" t="str">
            <v> 165020 MscTls-Additions                                    </v>
          </cell>
          <cell r="B99">
            <v>1296984.48</v>
          </cell>
          <cell r="C99">
            <v>960981.26</v>
          </cell>
          <cell r="D99">
            <v>336003.22</v>
          </cell>
          <cell r="E99" t="str">
            <v>AA</v>
          </cell>
          <cell r="F99">
            <v>165020</v>
          </cell>
        </row>
        <row r="100">
          <cell r="A100" t="str">
            <v> 165100 Stores Equipment                                    </v>
          </cell>
          <cell r="B100">
            <v>228946.75</v>
          </cell>
          <cell r="C100">
            <v>228946.75</v>
          </cell>
          <cell r="D100">
            <v>0</v>
          </cell>
          <cell r="E100" t="str">
            <v>AA</v>
          </cell>
          <cell r="F100">
            <v>165100</v>
          </cell>
        </row>
        <row r="101">
          <cell r="A101" t="str">
            <v> 165200 Tool/Shop/Garage Equip                              </v>
          </cell>
          <cell r="B101">
            <v>1440502.34</v>
          </cell>
          <cell r="C101">
            <v>1440087.15</v>
          </cell>
          <cell r="D101">
            <v>415.19</v>
          </cell>
          <cell r="E101" t="str">
            <v>AA</v>
          </cell>
          <cell r="F101">
            <v>165200</v>
          </cell>
        </row>
        <row r="102">
          <cell r="A102" t="str">
            <v> 165300 Laboratory Equipment                                </v>
          </cell>
          <cell r="B102">
            <v>13059.81</v>
          </cell>
          <cell r="C102">
            <v>13059.81</v>
          </cell>
          <cell r="D102">
            <v>0</v>
          </cell>
          <cell r="E102" t="str">
            <v>AA</v>
          </cell>
          <cell r="F102">
            <v>165300</v>
          </cell>
        </row>
        <row r="103">
          <cell r="A103" t="str">
            <v> 165400 Power Operated Equipment                            </v>
          </cell>
          <cell r="B103">
            <v>594210.61</v>
          </cell>
          <cell r="C103">
            <v>880574.48</v>
          </cell>
          <cell r="D103">
            <v>-286363.87</v>
          </cell>
          <cell r="E103" t="str">
            <v>AA</v>
          </cell>
          <cell r="F103">
            <v>165400</v>
          </cell>
        </row>
        <row r="104">
          <cell r="A104" t="str">
            <v> 165450 Misc Equipment                                      </v>
          </cell>
          <cell r="B104">
            <v>1676177.3</v>
          </cell>
          <cell r="C104">
            <v>1928765.71</v>
          </cell>
          <cell r="D104">
            <v>-252588.41</v>
          </cell>
          <cell r="E104" t="str">
            <v>AA</v>
          </cell>
          <cell r="F104">
            <v>165450</v>
          </cell>
        </row>
        <row r="105">
          <cell r="A105" t="str">
            <v> 166010 PG-Producing Lands                                  </v>
          </cell>
          <cell r="B105">
            <v>16482</v>
          </cell>
          <cell r="C105">
            <v>16482</v>
          </cell>
          <cell r="D105">
            <v>0</v>
          </cell>
          <cell r="E105" t="str">
            <v>AA</v>
          </cell>
          <cell r="F105">
            <v>166010</v>
          </cell>
        </row>
        <row r="106">
          <cell r="A106" t="str">
            <v> 166040 PG-Rights of Way                                    </v>
          </cell>
          <cell r="B106">
            <v>2158838.44</v>
          </cell>
          <cell r="C106">
            <v>1150636.61</v>
          </cell>
          <cell r="D106">
            <v>1008201.83</v>
          </cell>
          <cell r="E106" t="str">
            <v>AA</v>
          </cell>
          <cell r="F106">
            <v>166040</v>
          </cell>
        </row>
        <row r="107">
          <cell r="A107" t="str">
            <v> 166050 PG-Oth Land &amp; Land Rghts-La                         </v>
          </cell>
          <cell r="B107">
            <v>4381.3</v>
          </cell>
          <cell r="C107">
            <v>4381.3</v>
          </cell>
          <cell r="D107">
            <v>0</v>
          </cell>
          <cell r="E107" t="str">
            <v>AA</v>
          </cell>
          <cell r="F107">
            <v>166050</v>
          </cell>
        </row>
        <row r="108">
          <cell r="A108" t="str">
            <v> 166055 PG-Oth Lnd &amp; Lnd Rghts-LR                           </v>
          </cell>
          <cell r="B108">
            <v>32487.4</v>
          </cell>
          <cell r="C108">
            <v>32487.4</v>
          </cell>
          <cell r="D108">
            <v>0</v>
          </cell>
          <cell r="E108" t="str">
            <v>AA</v>
          </cell>
          <cell r="F108">
            <v>166055</v>
          </cell>
        </row>
        <row r="109">
          <cell r="A109" t="str">
            <v> 166070 PG-Field Compressor Sta Str                         </v>
          </cell>
          <cell r="B109">
            <v>2016741.6</v>
          </cell>
          <cell r="C109">
            <v>1237636.94</v>
          </cell>
          <cell r="D109">
            <v>779104.66</v>
          </cell>
          <cell r="E109" t="str">
            <v>AA</v>
          </cell>
          <cell r="F109">
            <v>166070</v>
          </cell>
        </row>
        <row r="110">
          <cell r="A110" t="str">
            <v> 166080 PG-Field Meas/Reg Sta Struc                         </v>
          </cell>
          <cell r="B110">
            <v>559332.97</v>
          </cell>
          <cell r="C110">
            <v>551228.72</v>
          </cell>
          <cell r="D110">
            <v>8104.25</v>
          </cell>
          <cell r="E110" t="str">
            <v>AA</v>
          </cell>
          <cell r="F110">
            <v>166080</v>
          </cell>
        </row>
        <row r="111">
          <cell r="A111" t="str">
            <v> 166090 PG-Other Structures                                 </v>
          </cell>
          <cell r="B111">
            <v>1907202.96</v>
          </cell>
          <cell r="C111">
            <v>4264484.09</v>
          </cell>
          <cell r="D111">
            <v>-2357281.13</v>
          </cell>
          <cell r="E111" t="str">
            <v>AA</v>
          </cell>
          <cell r="F111">
            <v>166090</v>
          </cell>
        </row>
        <row r="112">
          <cell r="A112" t="str">
            <v> 166120 PG-Field Lines                                      </v>
          </cell>
          <cell r="B112">
            <v>235994362.34</v>
          </cell>
          <cell r="C112">
            <v>250073757.42</v>
          </cell>
          <cell r="D112">
            <v>-14079395.08</v>
          </cell>
          <cell r="E112" t="str">
            <v>AA</v>
          </cell>
          <cell r="F112">
            <v>166120</v>
          </cell>
        </row>
        <row r="113">
          <cell r="A113" t="str">
            <v> 166130 PG-Field Compressor Sta Eq                          </v>
          </cell>
          <cell r="B113">
            <v>67930597.69</v>
          </cell>
          <cell r="C113">
            <v>103404418.82</v>
          </cell>
          <cell r="D113">
            <v>-35473821.13</v>
          </cell>
          <cell r="E113" t="str">
            <v>AA</v>
          </cell>
          <cell r="F113">
            <v>166130</v>
          </cell>
        </row>
        <row r="114">
          <cell r="A114" t="str">
            <v> 166140 PG-Fld Meas &amp; Reg Sta Eq                            </v>
          </cell>
          <cell r="B114">
            <v>8485758.57</v>
          </cell>
          <cell r="C114">
            <v>7926611.58</v>
          </cell>
          <cell r="D114">
            <v>559146.99</v>
          </cell>
          <cell r="E114" t="str">
            <v>AA</v>
          </cell>
          <cell r="F114">
            <v>166140</v>
          </cell>
        </row>
        <row r="115">
          <cell r="A115" t="str">
            <v> 166150 PG-Drilling &amp; Cleaning Eq                           </v>
          </cell>
          <cell r="B115">
            <v>244265.6</v>
          </cell>
          <cell r="C115">
            <v>244265.6</v>
          </cell>
          <cell r="D115">
            <v>0</v>
          </cell>
          <cell r="E115" t="str">
            <v>AA</v>
          </cell>
          <cell r="F115">
            <v>166150</v>
          </cell>
        </row>
        <row r="116">
          <cell r="A116" t="str">
            <v> 166160 PG-Purification Equipment                           </v>
          </cell>
          <cell r="B116">
            <v>1025384.62</v>
          </cell>
          <cell r="C116">
            <v>1114295.46</v>
          </cell>
          <cell r="D116">
            <v>-88910.84</v>
          </cell>
          <cell r="E116" t="str">
            <v>AA</v>
          </cell>
          <cell r="F116">
            <v>166160</v>
          </cell>
        </row>
        <row r="117">
          <cell r="A117" t="str">
            <v> 166170 PG-Other Equipment                                  </v>
          </cell>
          <cell r="B117">
            <v>5520975.39</v>
          </cell>
          <cell r="C117">
            <v>5805159.61</v>
          </cell>
          <cell r="D117">
            <v>-284184.22</v>
          </cell>
          <cell r="E117" t="str">
            <v>AA</v>
          </cell>
          <cell r="F117">
            <v>166170</v>
          </cell>
        </row>
        <row r="118">
          <cell r="A118" t="str">
            <v> 166350 PEP-Land                                            </v>
          </cell>
          <cell r="B118">
            <v>2562.5</v>
          </cell>
          <cell r="C118">
            <v>0</v>
          </cell>
          <cell r="D118">
            <v>2562.5</v>
          </cell>
          <cell r="E118" t="str">
            <v>AA</v>
          </cell>
          <cell r="F118">
            <v>166350</v>
          </cell>
        </row>
        <row r="119">
          <cell r="A119" t="str">
            <v> 166360 PEP-Structures &amp; Improvements                       </v>
          </cell>
          <cell r="B119">
            <v>50000</v>
          </cell>
          <cell r="C119">
            <v>87707.78</v>
          </cell>
          <cell r="D119">
            <v>-37707.78</v>
          </cell>
          <cell r="E119" t="str">
            <v>AA</v>
          </cell>
          <cell r="F119">
            <v>166360</v>
          </cell>
        </row>
        <row r="120">
          <cell r="A120" t="str">
            <v> 166370 PEP-Extraction &amp; Refin'g Equip                      </v>
          </cell>
          <cell r="B120">
            <v>5591192.99</v>
          </cell>
          <cell r="C120">
            <v>5591192.99</v>
          </cell>
          <cell r="D120">
            <v>0</v>
          </cell>
          <cell r="E120" t="str">
            <v>AA</v>
          </cell>
          <cell r="F120">
            <v>166370</v>
          </cell>
        </row>
        <row r="121">
          <cell r="A121" t="str">
            <v> 166380 PEP-Pipe Lines                                      </v>
          </cell>
          <cell r="B121">
            <v>3165988.89</v>
          </cell>
          <cell r="C121">
            <v>3159386.89</v>
          </cell>
          <cell r="D121">
            <v>6602</v>
          </cell>
          <cell r="E121" t="str">
            <v>AA</v>
          </cell>
          <cell r="F121">
            <v>166380</v>
          </cell>
        </row>
        <row r="122">
          <cell r="A122" t="str">
            <v> 166390 PEP-Product Storage Equip                           </v>
          </cell>
          <cell r="B122">
            <v>1127132.66</v>
          </cell>
          <cell r="C122">
            <v>1127032.66</v>
          </cell>
          <cell r="D122">
            <v>100</v>
          </cell>
          <cell r="E122" t="str">
            <v>AA</v>
          </cell>
          <cell r="F122">
            <v>166390</v>
          </cell>
        </row>
        <row r="123">
          <cell r="A123" t="str">
            <v> 166400 PEP-Compressor Equipment                            </v>
          </cell>
          <cell r="B123">
            <v>13376899.62</v>
          </cell>
          <cell r="C123">
            <v>13377843.82</v>
          </cell>
          <cell r="D123">
            <v>-944.2</v>
          </cell>
          <cell r="E123" t="str">
            <v>AA</v>
          </cell>
          <cell r="F123">
            <v>166400</v>
          </cell>
        </row>
        <row r="124">
          <cell r="A124" t="str">
            <v> 166410 PEP-Gas Measure &amp; Regulating                        </v>
          </cell>
          <cell r="B124">
            <v>79279.84</v>
          </cell>
          <cell r="C124">
            <v>1128.85</v>
          </cell>
          <cell r="D124">
            <v>78150.99</v>
          </cell>
          <cell r="E124" t="str">
            <v>AA</v>
          </cell>
          <cell r="F124">
            <v>166410</v>
          </cell>
        </row>
        <row r="125">
          <cell r="A125" t="str">
            <v> 166420 PEP-Other Equipment 101                             </v>
          </cell>
          <cell r="B125">
            <v>12075.93</v>
          </cell>
          <cell r="C125">
            <v>14719.38</v>
          </cell>
          <cell r="D125">
            <v>-2643.45</v>
          </cell>
          <cell r="E125" t="str">
            <v>AA</v>
          </cell>
          <cell r="F125">
            <v>166420</v>
          </cell>
        </row>
        <row r="126">
          <cell r="A126" t="str">
            <v> 167010 TP-L/LR-Land                                        </v>
          </cell>
          <cell r="B126">
            <v>37798.74</v>
          </cell>
          <cell r="C126">
            <v>37798.74</v>
          </cell>
          <cell r="D126">
            <v>0</v>
          </cell>
          <cell r="E126" t="str">
            <v>AA</v>
          </cell>
          <cell r="F126">
            <v>167010</v>
          </cell>
        </row>
        <row r="127">
          <cell r="A127" t="str">
            <v> 167020 TP-Rights of Way                                    </v>
          </cell>
          <cell r="B127">
            <v>81528.48</v>
          </cell>
          <cell r="C127">
            <v>81528.48</v>
          </cell>
          <cell r="D127">
            <v>0</v>
          </cell>
          <cell r="E127" t="str">
            <v>AA</v>
          </cell>
          <cell r="F127">
            <v>167020</v>
          </cell>
        </row>
        <row r="128">
          <cell r="A128" t="str">
            <v> 167030 TP-Str/Impr-Cmpressr                                </v>
          </cell>
          <cell r="B128">
            <v>1466889.97</v>
          </cell>
          <cell r="C128">
            <v>1466889.97</v>
          </cell>
          <cell r="D128">
            <v>0</v>
          </cell>
          <cell r="E128" t="str">
            <v>AA</v>
          </cell>
          <cell r="F128">
            <v>167030</v>
          </cell>
        </row>
        <row r="129">
          <cell r="A129" t="str">
            <v> 167040 TP-St/Impr-Ms/Reg St                                </v>
          </cell>
          <cell r="B129">
            <v>17232.52</v>
          </cell>
          <cell r="C129">
            <v>17232.52</v>
          </cell>
          <cell r="D129">
            <v>0</v>
          </cell>
          <cell r="E129" t="str">
            <v>AA</v>
          </cell>
          <cell r="F129">
            <v>167040</v>
          </cell>
        </row>
        <row r="130">
          <cell r="A130" t="str">
            <v> 167060 TP-Mains                                            </v>
          </cell>
          <cell r="B130">
            <v>21505857.56</v>
          </cell>
          <cell r="C130">
            <v>22627937.11</v>
          </cell>
          <cell r="D130">
            <v>-1122079.55</v>
          </cell>
          <cell r="E130" t="str">
            <v>AA</v>
          </cell>
          <cell r="F130">
            <v>167060</v>
          </cell>
        </row>
        <row r="131">
          <cell r="A131" t="str">
            <v> 167070 TP-Cmprssr Sta Equip                                </v>
          </cell>
          <cell r="B131">
            <v>21184359.21</v>
          </cell>
          <cell r="C131">
            <v>21184359.21</v>
          </cell>
          <cell r="D131">
            <v>0</v>
          </cell>
          <cell r="E131" t="str">
            <v>AA</v>
          </cell>
          <cell r="F131">
            <v>167070</v>
          </cell>
        </row>
        <row r="132">
          <cell r="A132" t="str">
            <v> 167080 TP-Meas &amp; Rg St Equi                                </v>
          </cell>
          <cell r="B132">
            <v>609965.68</v>
          </cell>
          <cell r="C132">
            <v>581648.93</v>
          </cell>
          <cell r="D132">
            <v>28316.75</v>
          </cell>
          <cell r="E132" t="str">
            <v>AA</v>
          </cell>
          <cell r="F132">
            <v>167080</v>
          </cell>
        </row>
        <row r="133">
          <cell r="A133" t="str">
            <v> 180003 O&amp;G Prp-CIP-Leasehold Costs                         </v>
          </cell>
          <cell r="B133">
            <v>3594928.3</v>
          </cell>
          <cell r="C133">
            <v>3594928.3</v>
          </cell>
          <cell r="D133">
            <v>0</v>
          </cell>
          <cell r="E133" t="str">
            <v>AA</v>
          </cell>
          <cell r="F133">
            <v>180003</v>
          </cell>
        </row>
        <row r="134">
          <cell r="A134" t="str">
            <v> 180004 O&amp;G Prp-CIP-Leases                                  </v>
          </cell>
          <cell r="B134">
            <v>-1300</v>
          </cell>
          <cell r="C134">
            <v>-1300</v>
          </cell>
          <cell r="D134">
            <v>0</v>
          </cell>
          <cell r="E134" t="str">
            <v>AA</v>
          </cell>
          <cell r="F134">
            <v>180004</v>
          </cell>
        </row>
        <row r="135">
          <cell r="A135" t="str">
            <v> 180005 O&amp;G Prp-CIP-Leases-Prvd Dev                         </v>
          </cell>
          <cell r="B135">
            <v>49904556.27</v>
          </cell>
          <cell r="C135">
            <v>49904556.27</v>
          </cell>
          <cell r="D135">
            <v>0</v>
          </cell>
          <cell r="E135" t="str">
            <v>AA</v>
          </cell>
          <cell r="F135">
            <v>180005</v>
          </cell>
        </row>
        <row r="136">
          <cell r="A136" t="str">
            <v> 180006 O&amp;G Prp-CIP-Leases-Prvd Undev                       </v>
          </cell>
          <cell r="B136">
            <v>24442023.73</v>
          </cell>
          <cell r="C136">
            <v>24442023.73</v>
          </cell>
          <cell r="D136">
            <v>0</v>
          </cell>
          <cell r="E136" t="str">
            <v>AA</v>
          </cell>
          <cell r="F136">
            <v>180006</v>
          </cell>
        </row>
        <row r="137">
          <cell r="A137" t="str">
            <v> 180007 O&amp;G Prp-CIP-Leases-Unevaluated                      </v>
          </cell>
          <cell r="B137">
            <v>-8865</v>
          </cell>
          <cell r="C137">
            <v>-8865</v>
          </cell>
          <cell r="D137">
            <v>0</v>
          </cell>
          <cell r="E137" t="str">
            <v>AA</v>
          </cell>
          <cell r="F137">
            <v>180007</v>
          </cell>
        </row>
        <row r="138">
          <cell r="A138" t="str">
            <v> 180009 O&amp;G-CIP-Leases-Costs Clearing                       </v>
          </cell>
          <cell r="B138">
            <v>-1780.99</v>
          </cell>
          <cell r="C138">
            <v>-1780.99</v>
          </cell>
          <cell r="D138">
            <v>0</v>
          </cell>
          <cell r="E138" t="str">
            <v>AA</v>
          </cell>
          <cell r="F138">
            <v>180009</v>
          </cell>
        </row>
        <row r="139">
          <cell r="A139" t="str">
            <v> 180010 O&amp;G Prp-CIP-IDC Drilling Costs                      </v>
          </cell>
          <cell r="B139">
            <v>19652849.8</v>
          </cell>
          <cell r="C139">
            <v>19652849.8</v>
          </cell>
          <cell r="D139">
            <v>0</v>
          </cell>
          <cell r="E139" t="str">
            <v>AA</v>
          </cell>
          <cell r="F139">
            <v>180010</v>
          </cell>
        </row>
        <row r="140">
          <cell r="A140" t="str">
            <v> 180011 Turnkey Contractor Pricing                          </v>
          </cell>
          <cell r="B140">
            <v>3442574.28</v>
          </cell>
          <cell r="C140">
            <v>3352574.28</v>
          </cell>
          <cell r="D140">
            <v>90000</v>
          </cell>
          <cell r="E140" t="str">
            <v>AA</v>
          </cell>
          <cell r="F140">
            <v>180011</v>
          </cell>
        </row>
        <row r="141">
          <cell r="A141" t="str">
            <v> 180013 Footage                                             </v>
          </cell>
          <cell r="B141">
            <v>224011133.28</v>
          </cell>
          <cell r="C141">
            <v>188220011.27</v>
          </cell>
          <cell r="D141">
            <v>35791122.01</v>
          </cell>
          <cell r="E141" t="str">
            <v>AA</v>
          </cell>
          <cell r="F141">
            <v>180013</v>
          </cell>
        </row>
        <row r="142">
          <cell r="A142" t="str">
            <v> 180015 Daywork                                             </v>
          </cell>
          <cell r="B142">
            <v>29205124.62</v>
          </cell>
          <cell r="C142">
            <v>17118925.42</v>
          </cell>
          <cell r="D142">
            <v>12086199.2</v>
          </cell>
          <cell r="E142" t="str">
            <v>AA</v>
          </cell>
          <cell r="F142">
            <v>180015</v>
          </cell>
        </row>
        <row r="143">
          <cell r="A143" t="str">
            <v> 180020 Assignments                                         </v>
          </cell>
          <cell r="B143">
            <v>3102530.22</v>
          </cell>
          <cell r="C143">
            <v>3102530.22</v>
          </cell>
          <cell r="D143">
            <v>0</v>
          </cell>
          <cell r="E143" t="str">
            <v>AA</v>
          </cell>
          <cell r="F143">
            <v>180020</v>
          </cell>
        </row>
        <row r="144">
          <cell r="A144" t="str">
            <v> 180030 Contractor Setup                                    </v>
          </cell>
          <cell r="B144">
            <v>9947046.12</v>
          </cell>
          <cell r="C144">
            <v>5614855.93</v>
          </cell>
          <cell r="D144">
            <v>4332190.19</v>
          </cell>
          <cell r="E144" t="str">
            <v>AA</v>
          </cell>
          <cell r="F144">
            <v>180030</v>
          </cell>
        </row>
        <row r="145">
          <cell r="A145" t="str">
            <v> 180049 Legal, Title, Abstracts, Pre-D                      </v>
          </cell>
          <cell r="B145">
            <v>-82574064.69</v>
          </cell>
          <cell r="C145">
            <v>-83695872.66</v>
          </cell>
          <cell r="D145">
            <v>1121807.97</v>
          </cell>
          <cell r="E145" t="str">
            <v>AA</v>
          </cell>
          <cell r="F145">
            <v>180049</v>
          </cell>
        </row>
        <row r="146">
          <cell r="A146" t="str">
            <v> 180050 Abstracts                                           </v>
          </cell>
          <cell r="B146">
            <v>255097.21</v>
          </cell>
          <cell r="C146">
            <v>255097.21</v>
          </cell>
          <cell r="D146">
            <v>0</v>
          </cell>
          <cell r="E146" t="str">
            <v>AA</v>
          </cell>
          <cell r="F146">
            <v>180050</v>
          </cell>
        </row>
        <row r="147">
          <cell r="A147" t="str">
            <v> 180051 Curative and Title                                  </v>
          </cell>
          <cell r="B147">
            <v>4682730.41</v>
          </cell>
          <cell r="C147">
            <v>4682730.41</v>
          </cell>
          <cell r="D147">
            <v>0</v>
          </cell>
          <cell r="E147" t="str">
            <v>AA</v>
          </cell>
          <cell r="F147">
            <v>180051</v>
          </cell>
        </row>
        <row r="148">
          <cell r="A148" t="str">
            <v> 180052 Pre-Drilling Litigation                             </v>
          </cell>
          <cell r="B148">
            <v>565939.17</v>
          </cell>
          <cell r="C148">
            <v>565939.17</v>
          </cell>
          <cell r="D148">
            <v>0</v>
          </cell>
          <cell r="E148" t="str">
            <v>AA</v>
          </cell>
          <cell r="F148">
            <v>180052</v>
          </cell>
        </row>
        <row r="149">
          <cell r="A149" t="str">
            <v> 180061 GPS/Surv/Well Plat/Permit/Bond                      </v>
          </cell>
          <cell r="B149">
            <v>14756529.04</v>
          </cell>
          <cell r="C149">
            <v>10291044.67</v>
          </cell>
          <cell r="D149">
            <v>4465484.37</v>
          </cell>
          <cell r="E149" t="str">
            <v>AA</v>
          </cell>
          <cell r="F149">
            <v>180061</v>
          </cell>
        </row>
        <row r="150">
          <cell r="A150" t="str">
            <v> 180062 Survey Location and Plat                            </v>
          </cell>
          <cell r="B150">
            <v>10217992.18</v>
          </cell>
          <cell r="C150">
            <v>10217992.18</v>
          </cell>
          <cell r="D150">
            <v>0</v>
          </cell>
          <cell r="E150" t="str">
            <v>AA</v>
          </cell>
          <cell r="F150">
            <v>180062</v>
          </cell>
        </row>
        <row r="151">
          <cell r="A151" t="str">
            <v> 180075 Directional Serv/Tools/Surveys                      </v>
          </cell>
          <cell r="B151">
            <v>8784049.35</v>
          </cell>
          <cell r="C151">
            <v>1521809.66</v>
          </cell>
          <cell r="D151">
            <v>7262239.69</v>
          </cell>
          <cell r="E151" t="str">
            <v>AA</v>
          </cell>
          <cell r="F151">
            <v>180075</v>
          </cell>
        </row>
        <row r="152">
          <cell r="A152" t="str">
            <v> 180080 Permits and Bonds                                   </v>
          </cell>
          <cell r="B152">
            <v>944742.42</v>
          </cell>
          <cell r="C152">
            <v>944742.42</v>
          </cell>
          <cell r="D152">
            <v>0</v>
          </cell>
          <cell r="E152" t="str">
            <v>AA</v>
          </cell>
          <cell r="F152">
            <v>180080</v>
          </cell>
        </row>
        <row r="153">
          <cell r="A153" t="str">
            <v> 180081 Right-of-Way - Roads                                </v>
          </cell>
          <cell r="B153">
            <v>284453.12</v>
          </cell>
          <cell r="C153">
            <v>284453.12</v>
          </cell>
          <cell r="D153">
            <v>0</v>
          </cell>
          <cell r="E153" t="str">
            <v>AA</v>
          </cell>
          <cell r="F153">
            <v>180081</v>
          </cell>
        </row>
        <row r="154">
          <cell r="A154" t="str">
            <v> 180092 Loc Prep/Tree Cutting/ Foreste                      </v>
          </cell>
          <cell r="B154">
            <v>1643312.2</v>
          </cell>
          <cell r="C154">
            <v>1643312.2</v>
          </cell>
          <cell r="D154">
            <v>0</v>
          </cell>
          <cell r="E154" t="str">
            <v>AA</v>
          </cell>
          <cell r="F154">
            <v>180092</v>
          </cell>
        </row>
        <row r="155">
          <cell r="A155" t="str">
            <v> 180093 Location Pit Liners                                 </v>
          </cell>
          <cell r="B155">
            <v>5364320.88</v>
          </cell>
          <cell r="C155">
            <v>3791785.55</v>
          </cell>
          <cell r="D155">
            <v>1572535.33</v>
          </cell>
          <cell r="E155" t="str">
            <v>AA</v>
          </cell>
          <cell r="F155">
            <v>180093</v>
          </cell>
        </row>
        <row r="156">
          <cell r="A156" t="str">
            <v> 180094 Loc Const/Dozer Work/Exc/Blast                      </v>
          </cell>
          <cell r="B156">
            <v>57647869.7</v>
          </cell>
          <cell r="C156">
            <v>45273210.21</v>
          </cell>
          <cell r="D156">
            <v>12374659.49</v>
          </cell>
          <cell r="E156" t="str">
            <v>AA</v>
          </cell>
          <cell r="F156">
            <v>180094</v>
          </cell>
        </row>
        <row r="157">
          <cell r="A157" t="str">
            <v> 180096 Rocking/Culverts&amp;Stone/Loc Con                      </v>
          </cell>
          <cell r="B157">
            <v>14834976.4</v>
          </cell>
          <cell r="C157">
            <v>11055992.92</v>
          </cell>
          <cell r="D157">
            <v>3778983.48</v>
          </cell>
          <cell r="E157" t="str">
            <v>AA</v>
          </cell>
          <cell r="F157">
            <v>180096</v>
          </cell>
        </row>
        <row r="158">
          <cell r="A158" t="str">
            <v> 180097 Access Roads                                        </v>
          </cell>
          <cell r="B158">
            <v>25423154.16</v>
          </cell>
          <cell r="C158">
            <v>25423154.16</v>
          </cell>
          <cell r="D158">
            <v>0</v>
          </cell>
          <cell r="E158" t="str">
            <v>AA</v>
          </cell>
          <cell r="F158">
            <v>180097</v>
          </cell>
        </row>
        <row r="159">
          <cell r="A159" t="str">
            <v> 180098 Location                                            </v>
          </cell>
          <cell r="B159">
            <v>178012.79</v>
          </cell>
          <cell r="C159">
            <v>178012.79</v>
          </cell>
          <cell r="D159">
            <v>0</v>
          </cell>
          <cell r="E159" t="str">
            <v>AA</v>
          </cell>
          <cell r="F159">
            <v>180098</v>
          </cell>
        </row>
        <row r="160">
          <cell r="A160" t="str">
            <v> 180099 Location Fees                                       </v>
          </cell>
          <cell r="B160">
            <v>45009.88</v>
          </cell>
          <cell r="C160">
            <v>45009.88</v>
          </cell>
          <cell r="D160">
            <v>0</v>
          </cell>
          <cell r="E160" t="str">
            <v>AA</v>
          </cell>
          <cell r="F160">
            <v>180099</v>
          </cell>
        </row>
        <row r="161">
          <cell r="A161" t="str">
            <v> 180111 Pit Treatment/Restoration/Gate                      </v>
          </cell>
          <cell r="B161">
            <v>33321106.18</v>
          </cell>
          <cell r="C161">
            <v>25738905.41</v>
          </cell>
          <cell r="D161">
            <v>7582200.77</v>
          </cell>
          <cell r="E161" t="str">
            <v>AA</v>
          </cell>
          <cell r="F161">
            <v>180111</v>
          </cell>
        </row>
        <row r="162">
          <cell r="A162" t="str">
            <v> 180130 Drilling Mud &amp; Chemicals                            </v>
          </cell>
          <cell r="B162">
            <v>1060874.86</v>
          </cell>
          <cell r="C162">
            <v>822656.69</v>
          </cell>
          <cell r="D162">
            <v>238218.17</v>
          </cell>
          <cell r="E162" t="str">
            <v>AA</v>
          </cell>
          <cell r="F162">
            <v>180130</v>
          </cell>
        </row>
        <row r="163">
          <cell r="A163" t="str">
            <v> 180135 Fuel and Power                                      </v>
          </cell>
          <cell r="B163">
            <v>35539.48</v>
          </cell>
          <cell r="C163">
            <v>35539.48</v>
          </cell>
          <cell r="D163">
            <v>0</v>
          </cell>
          <cell r="E163" t="str">
            <v>AA</v>
          </cell>
          <cell r="F163">
            <v>180135</v>
          </cell>
        </row>
        <row r="164">
          <cell r="A164" t="str">
            <v> 180136 Communications                                      </v>
          </cell>
          <cell r="B164">
            <v>720.8</v>
          </cell>
          <cell r="C164">
            <v>720.8</v>
          </cell>
          <cell r="D164">
            <v>0</v>
          </cell>
          <cell r="E164" t="str">
            <v>AA</v>
          </cell>
          <cell r="F164">
            <v>180136</v>
          </cell>
        </row>
        <row r="165">
          <cell r="A165" t="str">
            <v> 180141 Bit/Reamer/Stabilizer/Hammer                        </v>
          </cell>
          <cell r="B165">
            <v>3065264.89</v>
          </cell>
          <cell r="C165">
            <v>1224296.02</v>
          </cell>
          <cell r="D165">
            <v>1840968.87</v>
          </cell>
          <cell r="E165" t="str">
            <v>AA</v>
          </cell>
          <cell r="F165">
            <v>180141</v>
          </cell>
        </row>
        <row r="166">
          <cell r="A166" t="str">
            <v> 180142 Bits                                                </v>
          </cell>
          <cell r="B166">
            <v>858390.37</v>
          </cell>
          <cell r="C166">
            <v>858390.37</v>
          </cell>
          <cell r="D166">
            <v>0</v>
          </cell>
          <cell r="E166" t="str">
            <v>AA</v>
          </cell>
          <cell r="F166">
            <v>180142</v>
          </cell>
        </row>
        <row r="167">
          <cell r="A167" t="str">
            <v> 180143 Reamers and Stabilizers                             </v>
          </cell>
          <cell r="B167">
            <v>86413.06</v>
          </cell>
          <cell r="C167">
            <v>86413.06</v>
          </cell>
          <cell r="D167">
            <v>0</v>
          </cell>
          <cell r="E167" t="str">
            <v>AA</v>
          </cell>
          <cell r="F167">
            <v>180143</v>
          </cell>
        </row>
        <row r="168">
          <cell r="A168" t="str">
            <v> 180144 Drilling Hammer                                     </v>
          </cell>
          <cell r="B168">
            <v>12680.73</v>
          </cell>
          <cell r="C168">
            <v>12680.73</v>
          </cell>
          <cell r="D168">
            <v>0</v>
          </cell>
          <cell r="E168" t="str">
            <v>AA</v>
          </cell>
          <cell r="F168">
            <v>180144</v>
          </cell>
        </row>
        <row r="169">
          <cell r="A169" t="str">
            <v> 180170 Drilling Water                                      </v>
          </cell>
          <cell r="B169">
            <v>3347097.76</v>
          </cell>
          <cell r="C169">
            <v>2969478.56</v>
          </cell>
          <cell r="D169">
            <v>377619.2</v>
          </cell>
          <cell r="E169" t="str">
            <v>AA</v>
          </cell>
          <cell r="F169">
            <v>180170</v>
          </cell>
        </row>
        <row r="170">
          <cell r="A170" t="str">
            <v> 180175 Coring                                              </v>
          </cell>
          <cell r="B170">
            <v>335230.98</v>
          </cell>
          <cell r="C170">
            <v>335230.98</v>
          </cell>
          <cell r="D170">
            <v>0</v>
          </cell>
          <cell r="E170" t="str">
            <v>AA</v>
          </cell>
          <cell r="F170">
            <v>180175</v>
          </cell>
        </row>
        <row r="171">
          <cell r="A171" t="str">
            <v> 180176 Core Analysis                                       </v>
          </cell>
          <cell r="B171">
            <v>777440.98</v>
          </cell>
          <cell r="C171">
            <v>627440.98</v>
          </cell>
          <cell r="D171">
            <v>150000</v>
          </cell>
          <cell r="E171" t="str">
            <v>AA</v>
          </cell>
          <cell r="F171">
            <v>180176</v>
          </cell>
        </row>
        <row r="172">
          <cell r="A172" t="str">
            <v> 180177 Drill Stem Test                                     </v>
          </cell>
          <cell r="B172">
            <v>38710.66</v>
          </cell>
          <cell r="C172">
            <v>38710.66</v>
          </cell>
          <cell r="D172">
            <v>0</v>
          </cell>
          <cell r="E172" t="str">
            <v>AA</v>
          </cell>
          <cell r="F172">
            <v>180177</v>
          </cell>
        </row>
        <row r="173">
          <cell r="A173" t="str">
            <v> 180180 Drlg Open Hole Logging                              </v>
          </cell>
          <cell r="B173">
            <v>21374576.84</v>
          </cell>
          <cell r="C173">
            <v>18542423.78</v>
          </cell>
          <cell r="D173">
            <v>2832153.06</v>
          </cell>
          <cell r="E173" t="str">
            <v>AA</v>
          </cell>
          <cell r="F173">
            <v>180180</v>
          </cell>
        </row>
        <row r="174">
          <cell r="A174" t="str">
            <v> 180201 Spec Log/Science/Mud Log/Core                       </v>
          </cell>
          <cell r="B174">
            <v>1707091</v>
          </cell>
          <cell r="C174">
            <v>433322.51</v>
          </cell>
          <cell r="D174">
            <v>1273768.49</v>
          </cell>
          <cell r="E174" t="str">
            <v>AA</v>
          </cell>
          <cell r="F174">
            <v>180201</v>
          </cell>
        </row>
        <row r="175">
          <cell r="A175" t="str">
            <v> 180222 Well Test/DST&amp;Production Test                       </v>
          </cell>
          <cell r="B175">
            <v>842324.08</v>
          </cell>
          <cell r="C175">
            <v>193427.41</v>
          </cell>
          <cell r="D175">
            <v>648896.67</v>
          </cell>
          <cell r="E175" t="str">
            <v>AA</v>
          </cell>
          <cell r="F175">
            <v>180222</v>
          </cell>
        </row>
        <row r="176">
          <cell r="A176" t="str">
            <v> 180229 Cementing-Conductor/Coal Strin                      </v>
          </cell>
          <cell r="B176">
            <v>198629.87</v>
          </cell>
          <cell r="C176">
            <v>172741.1</v>
          </cell>
          <cell r="D176">
            <v>25888.77</v>
          </cell>
          <cell r="E176" t="str">
            <v>AA</v>
          </cell>
          <cell r="F176">
            <v>180229</v>
          </cell>
        </row>
        <row r="177">
          <cell r="A177" t="str">
            <v> 180230 Cementing-Surface Casing                            </v>
          </cell>
          <cell r="B177">
            <v>4235684.52</v>
          </cell>
          <cell r="C177">
            <v>4235684.52</v>
          </cell>
          <cell r="D177">
            <v>0</v>
          </cell>
          <cell r="E177" t="str">
            <v>AA</v>
          </cell>
          <cell r="F177">
            <v>180230</v>
          </cell>
        </row>
        <row r="178">
          <cell r="A178" t="str">
            <v> 180231 Cem-Surf Casing Incl Float Equ                      </v>
          </cell>
          <cell r="B178">
            <v>16358353.78</v>
          </cell>
          <cell r="C178">
            <v>12824259.91</v>
          </cell>
          <cell r="D178">
            <v>3534093.87</v>
          </cell>
          <cell r="E178" t="str">
            <v>AA</v>
          </cell>
          <cell r="F178">
            <v>180231</v>
          </cell>
        </row>
        <row r="179">
          <cell r="A179" t="str">
            <v> 180240 Cementing-Intermediate Casing                       </v>
          </cell>
          <cell r="B179">
            <v>3492864.67</v>
          </cell>
          <cell r="C179">
            <v>3492864.67</v>
          </cell>
          <cell r="D179">
            <v>0</v>
          </cell>
          <cell r="E179" t="str">
            <v>AA</v>
          </cell>
          <cell r="F179">
            <v>180240</v>
          </cell>
        </row>
        <row r="180">
          <cell r="A180" t="str">
            <v> 180241 Cement-Inter Casing Incl Float                      </v>
          </cell>
          <cell r="B180">
            <v>14268651.64</v>
          </cell>
          <cell r="C180">
            <v>11686992.11</v>
          </cell>
          <cell r="D180">
            <v>2581659.53</v>
          </cell>
          <cell r="E180" t="str">
            <v>AA</v>
          </cell>
          <cell r="F180">
            <v>180241</v>
          </cell>
        </row>
        <row r="181">
          <cell r="A181" t="str">
            <v> 180244 Cementing-Miscellaneous                             </v>
          </cell>
          <cell r="B181">
            <v>441116.3</v>
          </cell>
          <cell r="C181">
            <v>441116.3</v>
          </cell>
          <cell r="D181">
            <v>0</v>
          </cell>
          <cell r="E181" t="str">
            <v>AA</v>
          </cell>
          <cell r="F181">
            <v>180244</v>
          </cell>
        </row>
        <row r="182">
          <cell r="A182" t="str">
            <v> 180251 Well Killing/Misc Pumping/Cem                       </v>
          </cell>
          <cell r="B182">
            <v>1321416.02</v>
          </cell>
          <cell r="C182">
            <v>884618.75</v>
          </cell>
          <cell r="D182">
            <v>436797.27</v>
          </cell>
          <cell r="E182" t="str">
            <v>AA</v>
          </cell>
          <cell r="F182">
            <v>180251</v>
          </cell>
        </row>
        <row r="183">
          <cell r="A183" t="str">
            <v> 180255 Floats, Baffles, Centralizers                       </v>
          </cell>
          <cell r="B183">
            <v>774456.23</v>
          </cell>
          <cell r="C183">
            <v>774456.23</v>
          </cell>
          <cell r="D183">
            <v>0</v>
          </cell>
          <cell r="E183" t="str">
            <v>AA</v>
          </cell>
          <cell r="F183">
            <v>180255</v>
          </cell>
        </row>
        <row r="184">
          <cell r="A184" t="str">
            <v> 180261 Power Tongs for Casing/Tubing                       </v>
          </cell>
          <cell r="B184">
            <v>239658.16</v>
          </cell>
          <cell r="C184">
            <v>239658.16</v>
          </cell>
          <cell r="D184">
            <v>0</v>
          </cell>
          <cell r="E184" t="str">
            <v>AA</v>
          </cell>
          <cell r="F184">
            <v>180261</v>
          </cell>
        </row>
        <row r="185">
          <cell r="A185" t="str">
            <v> 180280 Equipment Rental                                    </v>
          </cell>
          <cell r="B185">
            <v>467395.72</v>
          </cell>
          <cell r="C185">
            <v>467395.72</v>
          </cell>
          <cell r="D185">
            <v>0</v>
          </cell>
          <cell r="E185" t="str">
            <v>AA</v>
          </cell>
          <cell r="F185">
            <v>180280</v>
          </cell>
        </row>
        <row r="186">
          <cell r="A186" t="str">
            <v> 180281 Special Drlg Tools/Rental/Tong                      </v>
          </cell>
          <cell r="B186">
            <v>4612053.2</v>
          </cell>
          <cell r="C186">
            <v>3111158.03</v>
          </cell>
          <cell r="D186">
            <v>1500895.17</v>
          </cell>
          <cell r="E186" t="str">
            <v>AA</v>
          </cell>
          <cell r="F186">
            <v>180281</v>
          </cell>
        </row>
        <row r="187">
          <cell r="A187" t="str">
            <v> 180299 Transp/Trucking/Casings &amp; Mat                       </v>
          </cell>
          <cell r="B187">
            <v>2377286.26</v>
          </cell>
          <cell r="C187">
            <v>1752600.71</v>
          </cell>
          <cell r="D187">
            <v>624685.55</v>
          </cell>
          <cell r="E187" t="str">
            <v>AA</v>
          </cell>
          <cell r="F187">
            <v>180299</v>
          </cell>
        </row>
        <row r="188">
          <cell r="A188" t="str">
            <v> 180300 Transportation                                      </v>
          </cell>
          <cell r="B188">
            <v>2834368.12</v>
          </cell>
          <cell r="C188">
            <v>2834368.12</v>
          </cell>
          <cell r="D188">
            <v>0</v>
          </cell>
          <cell r="E188" t="str">
            <v>AA</v>
          </cell>
          <cell r="F188">
            <v>180300</v>
          </cell>
        </row>
        <row r="189">
          <cell r="A189" t="str">
            <v> 180301 Trans/Trucking Costs (Drlg)                         </v>
          </cell>
          <cell r="B189">
            <v>322591.37</v>
          </cell>
          <cell r="C189">
            <v>322591.37</v>
          </cell>
          <cell r="D189">
            <v>0</v>
          </cell>
          <cell r="E189" t="str">
            <v>AA</v>
          </cell>
          <cell r="F189">
            <v>180301</v>
          </cell>
        </row>
        <row r="190">
          <cell r="A190" t="str">
            <v> 180310 Drlg Fishing Expenses                               </v>
          </cell>
          <cell r="B190">
            <v>1663339.89</v>
          </cell>
          <cell r="C190">
            <v>1021515.32</v>
          </cell>
          <cell r="D190">
            <v>641824.57</v>
          </cell>
          <cell r="E190" t="str">
            <v>AA</v>
          </cell>
          <cell r="F190">
            <v>180310</v>
          </cell>
        </row>
        <row r="191">
          <cell r="A191" t="str">
            <v> 180332 Sidetracking                                        </v>
          </cell>
          <cell r="B191">
            <v>180537.65</v>
          </cell>
          <cell r="C191">
            <v>180537.65</v>
          </cell>
          <cell r="D191">
            <v>0</v>
          </cell>
          <cell r="E191" t="str">
            <v>AA</v>
          </cell>
          <cell r="F191">
            <v>180332</v>
          </cell>
        </row>
        <row r="192">
          <cell r="A192" t="str">
            <v> 180333 P&amp;A Costs/Rig Time/Misc Costs                       </v>
          </cell>
          <cell r="B192">
            <v>6233192.46</v>
          </cell>
          <cell r="C192">
            <v>5251295.95</v>
          </cell>
          <cell r="D192">
            <v>981896.51</v>
          </cell>
          <cell r="E192" t="str">
            <v>AA</v>
          </cell>
          <cell r="F192">
            <v>180333</v>
          </cell>
        </row>
        <row r="193">
          <cell r="A193" t="str">
            <v> 180341 Surface Damage/Loc &amp; Pipeline                       </v>
          </cell>
          <cell r="B193">
            <v>19003614.41</v>
          </cell>
          <cell r="C193">
            <v>16337830.56</v>
          </cell>
          <cell r="D193">
            <v>2665783.85</v>
          </cell>
          <cell r="E193" t="str">
            <v>AA</v>
          </cell>
          <cell r="F193">
            <v>180341</v>
          </cell>
        </row>
        <row r="194">
          <cell r="A194" t="str">
            <v> 180699 Geology Supervision, Etc.                           </v>
          </cell>
          <cell r="B194">
            <v>185143.51</v>
          </cell>
          <cell r="C194">
            <v>185143.51</v>
          </cell>
          <cell r="D194">
            <v>0</v>
          </cell>
          <cell r="E194" t="str">
            <v>AA</v>
          </cell>
          <cell r="F194">
            <v>180699</v>
          </cell>
        </row>
        <row r="195">
          <cell r="A195" t="str">
            <v> 180720 Operator Overhead                                   </v>
          </cell>
          <cell r="B195">
            <v>3048886.38</v>
          </cell>
          <cell r="C195">
            <v>2242675.56</v>
          </cell>
          <cell r="D195">
            <v>806210.82</v>
          </cell>
          <cell r="E195" t="str">
            <v>AA</v>
          </cell>
          <cell r="F195">
            <v>180720</v>
          </cell>
        </row>
        <row r="196">
          <cell r="A196" t="str">
            <v> 180725 Contract Labor                                      </v>
          </cell>
          <cell r="B196">
            <v>3230525.15</v>
          </cell>
          <cell r="C196">
            <v>3231183.44</v>
          </cell>
          <cell r="D196">
            <v>-658.29</v>
          </cell>
          <cell r="E196" t="str">
            <v>AA</v>
          </cell>
          <cell r="F196">
            <v>180725</v>
          </cell>
        </row>
        <row r="197">
          <cell r="A197" t="str">
            <v> 180731 Consulting Serv Rig Supervisio                      </v>
          </cell>
          <cell r="B197">
            <v>3248097.67</v>
          </cell>
          <cell r="C197">
            <v>2495142.89</v>
          </cell>
          <cell r="D197">
            <v>752954.78</v>
          </cell>
          <cell r="E197" t="str">
            <v>AA</v>
          </cell>
          <cell r="F197">
            <v>180731</v>
          </cell>
        </row>
        <row r="198">
          <cell r="A198" t="str">
            <v> 180733 Land Contractor Costs                               </v>
          </cell>
          <cell r="B198">
            <v>29754118</v>
          </cell>
          <cell r="C198">
            <v>23981131.64</v>
          </cell>
          <cell r="D198">
            <v>5772986.36</v>
          </cell>
          <cell r="E198" t="str">
            <v>AA</v>
          </cell>
          <cell r="F198">
            <v>180733</v>
          </cell>
        </row>
        <row r="199">
          <cell r="A199" t="str">
            <v> 180735 Well Control Insurance                              </v>
          </cell>
          <cell r="B199">
            <v>223097.21</v>
          </cell>
          <cell r="C199">
            <v>223097.21</v>
          </cell>
          <cell r="D199">
            <v>0</v>
          </cell>
          <cell r="E199" t="str">
            <v>AA</v>
          </cell>
          <cell r="F199">
            <v>180735</v>
          </cell>
        </row>
        <row r="200">
          <cell r="A200" t="str">
            <v> 180751 Contingency, Other, Misc Drlg                       </v>
          </cell>
          <cell r="B200">
            <v>52268602.25</v>
          </cell>
          <cell r="C200">
            <v>53011560.51</v>
          </cell>
          <cell r="D200">
            <v>-742958.26</v>
          </cell>
          <cell r="E200" t="str">
            <v>AA</v>
          </cell>
          <cell r="F200">
            <v>180751</v>
          </cell>
        </row>
        <row r="201">
          <cell r="A201" t="str">
            <v> 180999 Costs Clearing Account                              </v>
          </cell>
          <cell r="B201">
            <v>-578491626.21</v>
          </cell>
          <cell r="C201">
            <v>-460964387.56</v>
          </cell>
          <cell r="D201">
            <v>-117527238.65</v>
          </cell>
          <cell r="E201" t="str">
            <v>AA</v>
          </cell>
          <cell r="F201">
            <v>180999</v>
          </cell>
        </row>
        <row r="202">
          <cell r="A202" t="str">
            <v> 181001 CC Per Diem Expenses                                </v>
          </cell>
          <cell r="B202">
            <v>68849.17</v>
          </cell>
          <cell r="C202">
            <v>68849.17</v>
          </cell>
          <cell r="D202">
            <v>0</v>
          </cell>
          <cell r="E202" t="str">
            <v>AA</v>
          </cell>
          <cell r="F202">
            <v>181001</v>
          </cell>
        </row>
        <row r="203">
          <cell r="A203" t="str">
            <v> 181011 CC Daywork Comp Operations                          </v>
          </cell>
          <cell r="B203">
            <v>1408235.85</v>
          </cell>
          <cell r="C203">
            <v>1377690.99</v>
          </cell>
          <cell r="D203">
            <v>30544.86</v>
          </cell>
          <cell r="E203" t="str">
            <v>AA</v>
          </cell>
          <cell r="F203">
            <v>181011</v>
          </cell>
        </row>
        <row r="204">
          <cell r="A204" t="str">
            <v> 181021 Serv Rig/Coiled Tub/Assoc Cost                      </v>
          </cell>
          <cell r="B204">
            <v>28937108.24</v>
          </cell>
          <cell r="C204">
            <v>22037650.36</v>
          </cell>
          <cell r="D204">
            <v>6899457.88</v>
          </cell>
          <cell r="E204" t="str">
            <v>AA</v>
          </cell>
          <cell r="F204">
            <v>181021</v>
          </cell>
        </row>
        <row r="205">
          <cell r="A205" t="str">
            <v> 181022 Service Rig and Per Diem Chgs                       </v>
          </cell>
          <cell r="B205">
            <v>12423429.07</v>
          </cell>
          <cell r="C205">
            <v>12423429.07</v>
          </cell>
          <cell r="D205">
            <v>0</v>
          </cell>
          <cell r="E205" t="str">
            <v>AA</v>
          </cell>
          <cell r="F205">
            <v>181022</v>
          </cell>
        </row>
        <row r="206">
          <cell r="A206" t="str">
            <v> 181023 Access Road                                         </v>
          </cell>
          <cell r="B206">
            <v>1038235.64</v>
          </cell>
          <cell r="C206">
            <v>1038235.64</v>
          </cell>
          <cell r="D206">
            <v>0</v>
          </cell>
          <cell r="E206" t="str">
            <v>AA</v>
          </cell>
          <cell r="F206">
            <v>181023</v>
          </cell>
        </row>
        <row r="207">
          <cell r="A207" t="str">
            <v> 181024 Location                                            </v>
          </cell>
          <cell r="B207">
            <v>49623.77</v>
          </cell>
          <cell r="C207">
            <v>49623.77</v>
          </cell>
          <cell r="D207">
            <v>0</v>
          </cell>
          <cell r="E207" t="str">
            <v>AA</v>
          </cell>
          <cell r="F207">
            <v>181024</v>
          </cell>
        </row>
        <row r="208">
          <cell r="A208" t="str">
            <v> 181030 Fuel and Power                                      </v>
          </cell>
          <cell r="B208">
            <v>206568.55</v>
          </cell>
          <cell r="C208">
            <v>206568.55</v>
          </cell>
          <cell r="D208">
            <v>0</v>
          </cell>
          <cell r="E208" t="str">
            <v>AA</v>
          </cell>
          <cell r="F208">
            <v>181030</v>
          </cell>
        </row>
        <row r="209">
          <cell r="A209" t="str">
            <v> 181036 Drilling Mud and Chemicals                          </v>
          </cell>
          <cell r="B209">
            <v>112212.86</v>
          </cell>
          <cell r="C209">
            <v>112212.86</v>
          </cell>
          <cell r="D209">
            <v>0</v>
          </cell>
          <cell r="E209" t="str">
            <v>AA</v>
          </cell>
          <cell r="F209">
            <v>181036</v>
          </cell>
        </row>
        <row r="210">
          <cell r="A210" t="str">
            <v> 181037 Bits                                                </v>
          </cell>
          <cell r="B210">
            <v>65011.05</v>
          </cell>
          <cell r="C210">
            <v>65011.05</v>
          </cell>
          <cell r="D210">
            <v>0</v>
          </cell>
          <cell r="E210" t="str">
            <v>AA</v>
          </cell>
          <cell r="F210">
            <v>181037</v>
          </cell>
        </row>
        <row r="211">
          <cell r="A211" t="str">
            <v> 181040 Floats, Baffles,Centralizers                        </v>
          </cell>
          <cell r="B211">
            <v>724222.44</v>
          </cell>
          <cell r="C211">
            <v>724222.44</v>
          </cell>
          <cell r="D211">
            <v>0</v>
          </cell>
          <cell r="E211" t="str">
            <v>AA</v>
          </cell>
          <cell r="F211">
            <v>181040</v>
          </cell>
        </row>
        <row r="212">
          <cell r="A212" t="str">
            <v> 181041 Cased Hole Logging                                  </v>
          </cell>
          <cell r="B212">
            <v>1722506.19</v>
          </cell>
          <cell r="C212">
            <v>1722506.19</v>
          </cell>
          <cell r="D212">
            <v>0</v>
          </cell>
          <cell r="E212" t="str">
            <v>AA</v>
          </cell>
          <cell r="F212">
            <v>181041</v>
          </cell>
        </row>
        <row r="213">
          <cell r="A213" t="str">
            <v> 181042 Perforating, Cased Hole Logs                        </v>
          </cell>
          <cell r="B213">
            <v>835569.66</v>
          </cell>
          <cell r="C213">
            <v>835569.66</v>
          </cell>
          <cell r="D213">
            <v>0</v>
          </cell>
          <cell r="E213" t="str">
            <v>AA</v>
          </cell>
          <cell r="F213">
            <v>181042</v>
          </cell>
        </row>
        <row r="214">
          <cell r="A214" t="str">
            <v> 181043 Perforation                                         </v>
          </cell>
          <cell r="B214">
            <v>2983860.19</v>
          </cell>
          <cell r="C214">
            <v>2983860.19</v>
          </cell>
          <cell r="D214">
            <v>0</v>
          </cell>
          <cell r="E214" t="str">
            <v>AA</v>
          </cell>
          <cell r="F214">
            <v>181043</v>
          </cell>
        </row>
        <row r="215">
          <cell r="A215" t="str">
            <v> 181044 Open Flow Test                                      </v>
          </cell>
          <cell r="B215">
            <v>246907.64</v>
          </cell>
          <cell r="C215">
            <v>246907.64</v>
          </cell>
          <cell r="D215">
            <v>0</v>
          </cell>
          <cell r="E215" t="str">
            <v>AA</v>
          </cell>
          <cell r="F215">
            <v>181044</v>
          </cell>
        </row>
        <row r="216">
          <cell r="A216" t="str">
            <v> 181045 Logging                                             </v>
          </cell>
          <cell r="B216">
            <v>489169.97</v>
          </cell>
          <cell r="C216">
            <v>489169.97</v>
          </cell>
          <cell r="D216">
            <v>0</v>
          </cell>
          <cell r="E216" t="str">
            <v>AA</v>
          </cell>
          <cell r="F216">
            <v>181045</v>
          </cell>
        </row>
        <row r="217">
          <cell r="A217" t="str">
            <v> 181046 Mud Logging                                         </v>
          </cell>
          <cell r="B217">
            <v>594</v>
          </cell>
          <cell r="C217">
            <v>594</v>
          </cell>
          <cell r="D217">
            <v>0</v>
          </cell>
          <cell r="E217" t="str">
            <v>AA</v>
          </cell>
          <cell r="F217">
            <v>181046</v>
          </cell>
        </row>
        <row r="218">
          <cell r="A218" t="str">
            <v> 181047 Coring                                              </v>
          </cell>
          <cell r="B218">
            <v>18847.14</v>
          </cell>
          <cell r="C218">
            <v>18847.14</v>
          </cell>
          <cell r="D218">
            <v>0</v>
          </cell>
          <cell r="E218" t="str">
            <v>AA</v>
          </cell>
          <cell r="F218">
            <v>181047</v>
          </cell>
        </row>
        <row r="219">
          <cell r="A219" t="str">
            <v> 181048 Core Analysis                                       </v>
          </cell>
          <cell r="B219">
            <v>16203.11</v>
          </cell>
          <cell r="C219">
            <v>16203.11</v>
          </cell>
          <cell r="D219">
            <v>0</v>
          </cell>
          <cell r="E219" t="str">
            <v>AA</v>
          </cell>
          <cell r="F219">
            <v>181048</v>
          </cell>
        </row>
        <row r="220">
          <cell r="A220" t="str">
            <v> 181071 Perforating, Cased Hole Logs                        </v>
          </cell>
          <cell r="B220">
            <v>20728118.99</v>
          </cell>
          <cell r="C220">
            <v>15582590.57</v>
          </cell>
          <cell r="D220">
            <v>5145528.42</v>
          </cell>
          <cell r="E220" t="str">
            <v>AA</v>
          </cell>
          <cell r="F220">
            <v>181071</v>
          </cell>
        </row>
        <row r="221">
          <cell r="A221" t="str">
            <v> 181101 Cem-Prod Casing Float Equip                         </v>
          </cell>
          <cell r="B221">
            <v>23040752.92</v>
          </cell>
          <cell r="C221">
            <v>18206635.39</v>
          </cell>
          <cell r="D221">
            <v>4834117.53</v>
          </cell>
          <cell r="E221" t="str">
            <v>AA</v>
          </cell>
          <cell r="F221">
            <v>181101</v>
          </cell>
        </row>
        <row r="222">
          <cell r="A222" t="str">
            <v> 181102 Production Casing Cementing                         </v>
          </cell>
          <cell r="B222">
            <v>8579330.91</v>
          </cell>
          <cell r="C222">
            <v>8579330.91</v>
          </cell>
          <cell r="D222">
            <v>0</v>
          </cell>
          <cell r="E222" t="str">
            <v>AA</v>
          </cell>
          <cell r="F222">
            <v>181102</v>
          </cell>
        </row>
        <row r="223">
          <cell r="A223" t="str">
            <v> 181104 Miscellaneous Cementing                             </v>
          </cell>
          <cell r="B223">
            <v>443147.37</v>
          </cell>
          <cell r="C223">
            <v>443147.37</v>
          </cell>
          <cell r="D223">
            <v>0</v>
          </cell>
          <cell r="E223" t="str">
            <v>AA</v>
          </cell>
          <cell r="F223">
            <v>181104</v>
          </cell>
        </row>
        <row r="224">
          <cell r="A224" t="str">
            <v> 181122 Serv Co/Nitrogen/Acid/FRAC Ser                      </v>
          </cell>
          <cell r="B224">
            <v>148847231.42</v>
          </cell>
          <cell r="C224">
            <v>108325173.69</v>
          </cell>
          <cell r="D224">
            <v>40522057.73</v>
          </cell>
          <cell r="E224" t="str">
            <v>AA</v>
          </cell>
          <cell r="F224">
            <v>181122</v>
          </cell>
        </row>
        <row r="225">
          <cell r="A225" t="str">
            <v> 181123 Acidize - Frac                                      </v>
          </cell>
          <cell r="B225">
            <v>19960689.98</v>
          </cell>
          <cell r="C225">
            <v>19960689.98</v>
          </cell>
          <cell r="D225">
            <v>0</v>
          </cell>
          <cell r="E225" t="str">
            <v>AA</v>
          </cell>
          <cell r="F225">
            <v>181123</v>
          </cell>
        </row>
        <row r="226">
          <cell r="A226" t="str">
            <v> 181124 Acidize                                             </v>
          </cell>
          <cell r="B226">
            <v>335604.33</v>
          </cell>
          <cell r="C226">
            <v>335604.33</v>
          </cell>
          <cell r="D226">
            <v>0</v>
          </cell>
          <cell r="E226" t="str">
            <v>AA</v>
          </cell>
          <cell r="F226">
            <v>181124</v>
          </cell>
        </row>
        <row r="227">
          <cell r="A227" t="str">
            <v> 181125 Frac                                                </v>
          </cell>
          <cell r="B227">
            <v>1660344.46</v>
          </cell>
          <cell r="C227">
            <v>1660344.46</v>
          </cell>
          <cell r="D227">
            <v>0</v>
          </cell>
          <cell r="E227" t="str">
            <v>AA</v>
          </cell>
          <cell r="F227">
            <v>181125</v>
          </cell>
        </row>
        <row r="228">
          <cell r="A228" t="str">
            <v> 181131 Squeeze/Misc Cem/Pump/CompOp                        </v>
          </cell>
          <cell r="B228">
            <v>2564907.99</v>
          </cell>
          <cell r="C228">
            <v>2125794.82</v>
          </cell>
          <cell r="D228">
            <v>439113.17</v>
          </cell>
          <cell r="E228" t="str">
            <v>AA</v>
          </cell>
          <cell r="F228">
            <v>181131</v>
          </cell>
        </row>
        <row r="229">
          <cell r="A229" t="str">
            <v> 181132 Squeeze                                             </v>
          </cell>
          <cell r="B229">
            <v>429627.42</v>
          </cell>
          <cell r="C229">
            <v>429627.42</v>
          </cell>
          <cell r="D229">
            <v>0</v>
          </cell>
          <cell r="E229" t="str">
            <v>AA</v>
          </cell>
          <cell r="F229">
            <v>181132</v>
          </cell>
        </row>
        <row r="230">
          <cell r="A230" t="str">
            <v> 181141 Tanks/Pit/Doz/Pack/DownholeEqp                      </v>
          </cell>
          <cell r="B230">
            <v>16333196.78</v>
          </cell>
          <cell r="C230">
            <v>11938469.21</v>
          </cell>
          <cell r="D230">
            <v>4394727.57</v>
          </cell>
          <cell r="E230" t="str">
            <v>AA</v>
          </cell>
          <cell r="F230">
            <v>181141</v>
          </cell>
        </row>
        <row r="231">
          <cell r="A231" t="str">
            <v> 181142 Tank Rental                                         </v>
          </cell>
          <cell r="B231">
            <v>911100.55</v>
          </cell>
          <cell r="C231">
            <v>911100.55</v>
          </cell>
          <cell r="D231">
            <v>0</v>
          </cell>
          <cell r="E231" t="str">
            <v>AA</v>
          </cell>
          <cell r="F231">
            <v>181142</v>
          </cell>
        </row>
        <row r="232">
          <cell r="A232" t="str">
            <v> 181143 Completion Fluid (Water)                            </v>
          </cell>
          <cell r="B232">
            <v>897808.56</v>
          </cell>
          <cell r="C232">
            <v>897808.56</v>
          </cell>
          <cell r="D232">
            <v>0</v>
          </cell>
          <cell r="E232" t="str">
            <v>AA</v>
          </cell>
          <cell r="F232">
            <v>181143</v>
          </cell>
        </row>
        <row r="233">
          <cell r="A233" t="str">
            <v> 181151 Pipeline Construction/Reclamat                      </v>
          </cell>
          <cell r="B233">
            <v>25565753.98</v>
          </cell>
          <cell r="C233">
            <v>19998776.18</v>
          </cell>
          <cell r="D233">
            <v>5566977.8</v>
          </cell>
          <cell r="E233" t="str">
            <v>AA</v>
          </cell>
          <cell r="F233">
            <v>181151</v>
          </cell>
        </row>
        <row r="234">
          <cell r="A234" t="str">
            <v> 181152 Frac Valves and Lines                               </v>
          </cell>
          <cell r="B234">
            <v>15892.37</v>
          </cell>
          <cell r="C234">
            <v>15892.37</v>
          </cell>
          <cell r="D234">
            <v>0</v>
          </cell>
          <cell r="E234" t="str">
            <v>AA</v>
          </cell>
          <cell r="F234">
            <v>181152</v>
          </cell>
        </row>
        <row r="235">
          <cell r="A235" t="str">
            <v> 181161 Water Hauling -Comp Operations                      </v>
          </cell>
          <cell r="B235">
            <v>3860186.29</v>
          </cell>
          <cell r="C235">
            <v>2718194.15</v>
          </cell>
          <cell r="D235">
            <v>1141992.14</v>
          </cell>
          <cell r="E235" t="str">
            <v>AA</v>
          </cell>
          <cell r="F235">
            <v>181161</v>
          </cell>
        </row>
        <row r="236">
          <cell r="A236" t="str">
            <v> 181162 Power Tongs for Casing/Tubing                       </v>
          </cell>
          <cell r="B236">
            <v>815046.52</v>
          </cell>
          <cell r="C236">
            <v>815046.52</v>
          </cell>
          <cell r="D236">
            <v>0</v>
          </cell>
          <cell r="E236" t="str">
            <v>AA</v>
          </cell>
          <cell r="F236">
            <v>181162</v>
          </cell>
        </row>
        <row r="237">
          <cell r="A237" t="str">
            <v> 181163 Carbon Dioxide/Nitrogen                             </v>
          </cell>
          <cell r="B237">
            <v>19966059.11</v>
          </cell>
          <cell r="C237">
            <v>19966059.11</v>
          </cell>
          <cell r="D237">
            <v>0</v>
          </cell>
          <cell r="E237" t="str">
            <v>AA</v>
          </cell>
          <cell r="F237">
            <v>181163</v>
          </cell>
        </row>
        <row r="238">
          <cell r="A238" t="str">
            <v> 181164 Completion Service                                  </v>
          </cell>
          <cell r="B238">
            <v>1626429.4</v>
          </cell>
          <cell r="C238">
            <v>1626429.4</v>
          </cell>
          <cell r="D238">
            <v>0</v>
          </cell>
          <cell r="E238" t="str">
            <v>AA</v>
          </cell>
          <cell r="F238">
            <v>181164</v>
          </cell>
        </row>
        <row r="239">
          <cell r="A239" t="str">
            <v> 181165 Contract Labor                                      </v>
          </cell>
          <cell r="B239">
            <v>14354484.05</v>
          </cell>
          <cell r="C239">
            <v>14354484.05</v>
          </cell>
          <cell r="D239">
            <v>0</v>
          </cell>
          <cell r="E239" t="str">
            <v>AA</v>
          </cell>
          <cell r="F239">
            <v>181165</v>
          </cell>
        </row>
        <row r="240">
          <cell r="A240" t="str">
            <v> 181202 Wellhead Tie in Labor, Etc.                         </v>
          </cell>
          <cell r="B240">
            <v>5601459.69</v>
          </cell>
          <cell r="C240">
            <v>3622728.85</v>
          </cell>
          <cell r="D240">
            <v>1978730.84</v>
          </cell>
          <cell r="E240" t="str">
            <v>AA</v>
          </cell>
          <cell r="F240">
            <v>181202</v>
          </cell>
        </row>
        <row r="241">
          <cell r="A241" t="str">
            <v> 181203 Location Restoration                                </v>
          </cell>
          <cell r="B241">
            <v>13203941.7</v>
          </cell>
          <cell r="C241">
            <v>13203941.7</v>
          </cell>
          <cell r="D241">
            <v>0</v>
          </cell>
          <cell r="E241" t="str">
            <v>AA</v>
          </cell>
          <cell r="F241">
            <v>181203</v>
          </cell>
        </row>
        <row r="242">
          <cell r="A242" t="str">
            <v> 181215 Drilling/FRAC Fluid Disposal                        </v>
          </cell>
          <cell r="B242">
            <v>3368403.66</v>
          </cell>
          <cell r="C242">
            <v>2557395.34</v>
          </cell>
          <cell r="D242">
            <v>811008.32</v>
          </cell>
          <cell r="E242" t="str">
            <v>AA</v>
          </cell>
          <cell r="F242">
            <v>181215</v>
          </cell>
        </row>
        <row r="243">
          <cell r="A243" t="str">
            <v> 181220 CC Right Of Way Pipeline                            </v>
          </cell>
          <cell r="B243">
            <v>99784.79</v>
          </cell>
          <cell r="C243">
            <v>99784.79</v>
          </cell>
          <cell r="D243">
            <v>0</v>
          </cell>
          <cell r="E243" t="str">
            <v>AA</v>
          </cell>
          <cell r="F243">
            <v>181220</v>
          </cell>
        </row>
        <row r="244">
          <cell r="A244" t="str">
            <v> 181221 Equipment Rental                                    </v>
          </cell>
          <cell r="B244">
            <v>1115946.42</v>
          </cell>
          <cell r="C244">
            <v>1115946.42</v>
          </cell>
          <cell r="D244">
            <v>0</v>
          </cell>
          <cell r="E244" t="str">
            <v>AA</v>
          </cell>
          <cell r="F244">
            <v>181221</v>
          </cell>
        </row>
        <row r="245">
          <cell r="A245" t="str">
            <v> 181222 Dozer                                               </v>
          </cell>
          <cell r="B245">
            <v>4079290.88</v>
          </cell>
          <cell r="C245">
            <v>4079290.88</v>
          </cell>
          <cell r="D245">
            <v>0</v>
          </cell>
          <cell r="E245" t="str">
            <v>AA</v>
          </cell>
          <cell r="F245">
            <v>181222</v>
          </cell>
        </row>
        <row r="246">
          <cell r="A246" t="str">
            <v> 181251 Transp/Truck(Casings&amp; Material                      </v>
          </cell>
          <cell r="B246">
            <v>3519953.34</v>
          </cell>
          <cell r="C246">
            <v>2939392.9</v>
          </cell>
          <cell r="D246">
            <v>580560.44</v>
          </cell>
          <cell r="E246" t="str">
            <v>AA</v>
          </cell>
          <cell r="F246">
            <v>181251</v>
          </cell>
        </row>
        <row r="247">
          <cell r="A247" t="str">
            <v> 181252 Transp/Trucking Completion                          </v>
          </cell>
          <cell r="B247">
            <v>278901.76</v>
          </cell>
          <cell r="C247">
            <v>278901.76</v>
          </cell>
          <cell r="D247">
            <v>0</v>
          </cell>
          <cell r="E247" t="str">
            <v>AA</v>
          </cell>
          <cell r="F247">
            <v>181252</v>
          </cell>
        </row>
        <row r="248">
          <cell r="A248" t="str">
            <v> 181253 Transportation                                      </v>
          </cell>
          <cell r="B248">
            <v>4616054.6</v>
          </cell>
          <cell r="C248">
            <v>4616054.6</v>
          </cell>
          <cell r="D248">
            <v>0</v>
          </cell>
          <cell r="E248" t="str">
            <v>AA</v>
          </cell>
          <cell r="F248">
            <v>181253</v>
          </cell>
        </row>
        <row r="249">
          <cell r="A249" t="str">
            <v> 181254 Plugging Expenses                                   </v>
          </cell>
          <cell r="B249">
            <v>1923366.09</v>
          </cell>
          <cell r="C249">
            <v>1923366.09</v>
          </cell>
          <cell r="D249">
            <v>0</v>
          </cell>
          <cell r="E249" t="str">
            <v>AA</v>
          </cell>
          <cell r="F249">
            <v>181254</v>
          </cell>
        </row>
        <row r="250">
          <cell r="A250" t="str">
            <v> 181270 IDC CC Environmental Costs                          </v>
          </cell>
          <cell r="B250">
            <v>1666637.16</v>
          </cell>
          <cell r="C250">
            <v>1348208.19</v>
          </cell>
          <cell r="D250">
            <v>318428.97</v>
          </cell>
          <cell r="E250" t="str">
            <v>AA</v>
          </cell>
          <cell r="F250">
            <v>181270</v>
          </cell>
        </row>
        <row r="251">
          <cell r="A251" t="str">
            <v> 181300 Supervision                                         </v>
          </cell>
          <cell r="B251">
            <v>169608.82</v>
          </cell>
          <cell r="C251">
            <v>169608.82</v>
          </cell>
          <cell r="D251">
            <v>0</v>
          </cell>
          <cell r="E251" t="str">
            <v>AA</v>
          </cell>
          <cell r="F251">
            <v>181300</v>
          </cell>
        </row>
        <row r="252">
          <cell r="A252" t="str">
            <v> 181701 Consulting Serv FRAC Supervisi                      </v>
          </cell>
          <cell r="B252">
            <v>2290641.82</v>
          </cell>
          <cell r="C252">
            <v>1322742.04</v>
          </cell>
          <cell r="D252">
            <v>967899.78</v>
          </cell>
          <cell r="E252" t="str">
            <v>AA</v>
          </cell>
          <cell r="F252">
            <v>181701</v>
          </cell>
        </row>
        <row r="253">
          <cell r="A253" t="str">
            <v> 181702 Consulting Serv Pipeline Super                      </v>
          </cell>
          <cell r="B253">
            <v>108296.64</v>
          </cell>
          <cell r="C253">
            <v>108296.64</v>
          </cell>
          <cell r="D253">
            <v>0</v>
          </cell>
          <cell r="E253" t="str">
            <v>AA</v>
          </cell>
          <cell r="F253">
            <v>181702</v>
          </cell>
        </row>
        <row r="254">
          <cell r="A254" t="str">
            <v> 181703 Well Control Insurance                              </v>
          </cell>
          <cell r="B254">
            <v>153071.1</v>
          </cell>
          <cell r="C254">
            <v>153071.1</v>
          </cell>
          <cell r="D254">
            <v>0</v>
          </cell>
          <cell r="E254" t="str">
            <v>AA</v>
          </cell>
          <cell r="F254">
            <v>181703</v>
          </cell>
        </row>
        <row r="255">
          <cell r="A255" t="str">
            <v> 181704 Operator Overhead                                   </v>
          </cell>
          <cell r="B255">
            <v>13044551.45</v>
          </cell>
          <cell r="C255">
            <v>13044551.45</v>
          </cell>
          <cell r="D255">
            <v>0</v>
          </cell>
          <cell r="E255" t="str">
            <v>AA</v>
          </cell>
          <cell r="F255">
            <v>181704</v>
          </cell>
        </row>
        <row r="256">
          <cell r="A256" t="str">
            <v> 181705 Other                                               </v>
          </cell>
          <cell r="B256">
            <v>-24979621.44</v>
          </cell>
          <cell r="C256">
            <v>-25014538.12</v>
          </cell>
          <cell r="D256">
            <v>34916.68</v>
          </cell>
          <cell r="E256" t="str">
            <v>AA</v>
          </cell>
          <cell r="F256">
            <v>181705</v>
          </cell>
        </row>
        <row r="257">
          <cell r="A257" t="str">
            <v> 181751 Contingency Other, Misc Comp O                      </v>
          </cell>
          <cell r="B257">
            <v>-85635598.27</v>
          </cell>
          <cell r="C257">
            <v>-66978893.2</v>
          </cell>
          <cell r="D257">
            <v>-18656705.07</v>
          </cell>
          <cell r="E257" t="str">
            <v>AA</v>
          </cell>
          <cell r="F257">
            <v>181751</v>
          </cell>
        </row>
        <row r="258">
          <cell r="A258" t="str">
            <v> 181950 Miscellaneous Supplies                              </v>
          </cell>
          <cell r="B258">
            <v>44898.88</v>
          </cell>
          <cell r="C258">
            <v>44898.88</v>
          </cell>
          <cell r="D258">
            <v>0</v>
          </cell>
          <cell r="E258" t="str">
            <v>AA</v>
          </cell>
          <cell r="F258">
            <v>181950</v>
          </cell>
        </row>
        <row r="259">
          <cell r="A259" t="str">
            <v> 181959 IDC Completion Costs-Clearing                       </v>
          </cell>
          <cell r="B259">
            <v>-391064698.07</v>
          </cell>
          <cell r="C259">
            <v>-315166766.03</v>
          </cell>
          <cell r="D259">
            <v>-75897932.04</v>
          </cell>
          <cell r="E259" t="str">
            <v>AA</v>
          </cell>
          <cell r="F259">
            <v>181959</v>
          </cell>
        </row>
        <row r="260">
          <cell r="A260" t="str">
            <v> 181960 Surface Damages                                     </v>
          </cell>
          <cell r="B260">
            <v>110070.02</v>
          </cell>
          <cell r="C260">
            <v>110070.02</v>
          </cell>
          <cell r="D260">
            <v>0</v>
          </cell>
          <cell r="E260" t="str">
            <v>AA</v>
          </cell>
          <cell r="F260">
            <v>181960</v>
          </cell>
        </row>
        <row r="261">
          <cell r="A261" t="str">
            <v> 181963 Per Diem Expenses                                   </v>
          </cell>
          <cell r="B261">
            <v>59550.58</v>
          </cell>
          <cell r="C261">
            <v>59550.58</v>
          </cell>
          <cell r="D261">
            <v>0</v>
          </cell>
          <cell r="E261" t="str">
            <v>AA</v>
          </cell>
          <cell r="F261">
            <v>181963</v>
          </cell>
        </row>
        <row r="262">
          <cell r="A262" t="str">
            <v> 181964 Travel Expenses                                     </v>
          </cell>
          <cell r="B262">
            <v>71518.55</v>
          </cell>
          <cell r="C262">
            <v>71518.55</v>
          </cell>
          <cell r="D262">
            <v>0</v>
          </cell>
          <cell r="E262" t="str">
            <v>AA</v>
          </cell>
          <cell r="F262">
            <v>181964</v>
          </cell>
        </row>
        <row r="263">
          <cell r="A263" t="str">
            <v> 181965 Meals and Entertainment                             </v>
          </cell>
          <cell r="B263">
            <v>130590.49</v>
          </cell>
          <cell r="C263">
            <v>130590.49</v>
          </cell>
          <cell r="D263">
            <v>0</v>
          </cell>
          <cell r="E263" t="str">
            <v>AA</v>
          </cell>
          <cell r="F263">
            <v>181965</v>
          </cell>
        </row>
        <row r="264">
          <cell r="A264" t="str">
            <v> 181967 Other                                               </v>
          </cell>
          <cell r="B264">
            <v>12121.55</v>
          </cell>
          <cell r="C264">
            <v>12121.55</v>
          </cell>
          <cell r="D264">
            <v>0</v>
          </cell>
          <cell r="E264" t="str">
            <v>AA</v>
          </cell>
          <cell r="F264">
            <v>181967</v>
          </cell>
        </row>
        <row r="265">
          <cell r="A265" t="str">
            <v> 181968 Allocated                                           </v>
          </cell>
          <cell r="B265">
            <v>468.97</v>
          </cell>
          <cell r="C265">
            <v>468.97</v>
          </cell>
          <cell r="D265">
            <v>0</v>
          </cell>
          <cell r="E265" t="str">
            <v>AA</v>
          </cell>
          <cell r="F265">
            <v>181968</v>
          </cell>
        </row>
        <row r="266">
          <cell r="A266" t="str">
            <v> 181970 Salaries and Wages                                  </v>
          </cell>
          <cell r="B266">
            <v>5119.64</v>
          </cell>
          <cell r="C266">
            <v>5119.64</v>
          </cell>
          <cell r="D266">
            <v>0</v>
          </cell>
          <cell r="E266" t="str">
            <v>AA</v>
          </cell>
          <cell r="F266">
            <v>181970</v>
          </cell>
        </row>
        <row r="267">
          <cell r="A267" t="str">
            <v> 181971 Regular Wages                                       </v>
          </cell>
          <cell r="B267">
            <v>1326237.53</v>
          </cell>
          <cell r="C267">
            <v>1016126.2</v>
          </cell>
          <cell r="D267">
            <v>310111.33</v>
          </cell>
          <cell r="E267" t="str">
            <v>AA</v>
          </cell>
          <cell r="F267">
            <v>181971</v>
          </cell>
        </row>
        <row r="268">
          <cell r="A268" t="str">
            <v> 181976 Other Employee Compensation                         </v>
          </cell>
          <cell r="B268">
            <v>87332402.58</v>
          </cell>
          <cell r="C268">
            <v>74390109.65</v>
          </cell>
          <cell r="D268">
            <v>12942292.93</v>
          </cell>
          <cell r="E268" t="str">
            <v>AA</v>
          </cell>
          <cell r="F268">
            <v>181976</v>
          </cell>
        </row>
        <row r="269">
          <cell r="A269" t="str">
            <v> 181987 Employee Benefits                                   </v>
          </cell>
          <cell r="B269">
            <v>118009.89</v>
          </cell>
          <cell r="C269">
            <v>118009.89</v>
          </cell>
          <cell r="D269">
            <v>0</v>
          </cell>
          <cell r="E269" t="str">
            <v>AA</v>
          </cell>
          <cell r="F269">
            <v>181987</v>
          </cell>
        </row>
        <row r="270">
          <cell r="A270" t="str">
            <v> 181991 Workmen's Compensation                              </v>
          </cell>
          <cell r="B270">
            <v>3810.92</v>
          </cell>
          <cell r="C270">
            <v>3810.92</v>
          </cell>
          <cell r="D270">
            <v>0</v>
          </cell>
          <cell r="E270" t="str">
            <v>AA</v>
          </cell>
          <cell r="F270">
            <v>181991</v>
          </cell>
        </row>
        <row r="271">
          <cell r="A271" t="str">
            <v> 181992 Other Benefits                                      </v>
          </cell>
          <cell r="B271">
            <v>293109.4</v>
          </cell>
          <cell r="C271">
            <v>202953.24</v>
          </cell>
          <cell r="D271">
            <v>90156.16</v>
          </cell>
          <cell r="E271" t="str">
            <v>AA</v>
          </cell>
          <cell r="F271">
            <v>181992</v>
          </cell>
        </row>
        <row r="272">
          <cell r="A272" t="str">
            <v> 181993 Allocated                                           </v>
          </cell>
          <cell r="B272">
            <v>240286.14</v>
          </cell>
          <cell r="C272">
            <v>240286.14</v>
          </cell>
          <cell r="D272">
            <v>0</v>
          </cell>
          <cell r="E272" t="str">
            <v>AA</v>
          </cell>
          <cell r="F272">
            <v>181993</v>
          </cell>
        </row>
        <row r="273">
          <cell r="A273" t="str">
            <v> 181998 Advances to Operator                                </v>
          </cell>
          <cell r="B273">
            <v>2388280.88</v>
          </cell>
          <cell r="C273">
            <v>4905250.83</v>
          </cell>
          <cell r="D273">
            <v>-2516969.95</v>
          </cell>
          <cell r="E273" t="str">
            <v>AA</v>
          </cell>
          <cell r="F273">
            <v>181998</v>
          </cell>
        </row>
        <row r="274">
          <cell r="A274" t="str">
            <v> 181999 O&amp;G Prp-CIP-IDC Advances                            </v>
          </cell>
          <cell r="B274">
            <v>2562.5</v>
          </cell>
          <cell r="C274">
            <v>2562.5</v>
          </cell>
          <cell r="D274">
            <v>0</v>
          </cell>
          <cell r="E274" t="str">
            <v>AA</v>
          </cell>
          <cell r="F274">
            <v>181999</v>
          </cell>
        </row>
        <row r="275">
          <cell r="A275" t="str">
            <v> 182000 O&amp;G Prp-CIP-Tangible Drlg Cost                      </v>
          </cell>
          <cell r="B275">
            <v>28806.36</v>
          </cell>
          <cell r="C275">
            <v>28806.36</v>
          </cell>
          <cell r="D275">
            <v>0</v>
          </cell>
          <cell r="E275" t="str">
            <v>AA</v>
          </cell>
          <cell r="F275">
            <v>182000</v>
          </cell>
        </row>
        <row r="276">
          <cell r="A276" t="str">
            <v> 182015 Production Casing                                   </v>
          </cell>
          <cell r="B276">
            <v>15266724.59</v>
          </cell>
          <cell r="C276">
            <v>15266724.59</v>
          </cell>
          <cell r="D276">
            <v>0</v>
          </cell>
          <cell r="E276" t="str">
            <v>AA</v>
          </cell>
          <cell r="F276">
            <v>182015</v>
          </cell>
        </row>
        <row r="277">
          <cell r="A277" t="str">
            <v> 182016 TDC Production Casing-Used                          </v>
          </cell>
          <cell r="B277">
            <v>462416.63</v>
          </cell>
          <cell r="C277">
            <v>462416.63</v>
          </cell>
          <cell r="D277">
            <v>0</v>
          </cell>
          <cell r="E277" t="str">
            <v>AA</v>
          </cell>
          <cell r="F277">
            <v>182016</v>
          </cell>
        </row>
        <row r="278">
          <cell r="A278" t="str">
            <v> 182019 TDC Production Casing-New                           </v>
          </cell>
          <cell r="B278">
            <v>46606235.16</v>
          </cell>
          <cell r="C278">
            <v>35533931.86</v>
          </cell>
          <cell r="D278">
            <v>11072303.3</v>
          </cell>
          <cell r="E278" t="str">
            <v>AA</v>
          </cell>
          <cell r="F278">
            <v>182019</v>
          </cell>
        </row>
        <row r="279">
          <cell r="A279" t="str">
            <v> 182020 Drive Pipe                                          </v>
          </cell>
          <cell r="B279">
            <v>19058.71</v>
          </cell>
          <cell r="C279">
            <v>19058.71</v>
          </cell>
          <cell r="D279">
            <v>0</v>
          </cell>
          <cell r="E279" t="str">
            <v>AA</v>
          </cell>
          <cell r="F279">
            <v>182020</v>
          </cell>
        </row>
        <row r="280">
          <cell r="A280" t="str">
            <v> 182021 Conductor Pipe                                      </v>
          </cell>
          <cell r="B280">
            <v>816363.4</v>
          </cell>
          <cell r="C280">
            <v>816363.4</v>
          </cell>
          <cell r="D280">
            <v>0</v>
          </cell>
          <cell r="E280" t="str">
            <v>AA</v>
          </cell>
          <cell r="F280">
            <v>182021</v>
          </cell>
        </row>
        <row r="281">
          <cell r="A281" t="str">
            <v> 182022 Casing/Conductor/Drive Pipe                         </v>
          </cell>
          <cell r="B281">
            <v>2763719.33</v>
          </cell>
          <cell r="C281">
            <v>2158347.89</v>
          </cell>
          <cell r="D281">
            <v>605371.44</v>
          </cell>
          <cell r="E281" t="str">
            <v>AA</v>
          </cell>
          <cell r="F281">
            <v>182022</v>
          </cell>
        </row>
        <row r="282">
          <cell r="A282" t="str">
            <v> 182025 Liner                                               </v>
          </cell>
          <cell r="B282">
            <v>22818.12</v>
          </cell>
          <cell r="C282">
            <v>22818.12</v>
          </cell>
          <cell r="D282">
            <v>0</v>
          </cell>
          <cell r="E282" t="str">
            <v>AA</v>
          </cell>
          <cell r="F282">
            <v>182025</v>
          </cell>
        </row>
        <row r="283">
          <cell r="A283" t="str">
            <v> 182030 TDC Surface Casing                                  </v>
          </cell>
          <cell r="B283">
            <v>21838458.33</v>
          </cell>
          <cell r="C283">
            <v>18692124.21</v>
          </cell>
          <cell r="D283">
            <v>3146334.12</v>
          </cell>
          <cell r="E283" t="str">
            <v>AA</v>
          </cell>
          <cell r="F283">
            <v>182030</v>
          </cell>
        </row>
        <row r="284">
          <cell r="A284" t="str">
            <v> 182035 Tubing                                              </v>
          </cell>
          <cell r="B284">
            <v>5776664.08</v>
          </cell>
          <cell r="C284">
            <v>5776664.08</v>
          </cell>
          <cell r="D284">
            <v>0</v>
          </cell>
          <cell r="E284" t="str">
            <v>AA</v>
          </cell>
          <cell r="F284">
            <v>182035</v>
          </cell>
        </row>
        <row r="285">
          <cell r="A285" t="str">
            <v> 182036 TDC New Tubing                                      </v>
          </cell>
          <cell r="B285">
            <v>17285136.95</v>
          </cell>
          <cell r="C285">
            <v>14249414.07</v>
          </cell>
          <cell r="D285">
            <v>3035722.88</v>
          </cell>
          <cell r="E285" t="str">
            <v>AA</v>
          </cell>
          <cell r="F285">
            <v>182036</v>
          </cell>
        </row>
        <row r="286">
          <cell r="A286" t="str">
            <v> 182039 TDC Used Tubing                                     </v>
          </cell>
          <cell r="B286">
            <v>397192.94</v>
          </cell>
          <cell r="C286">
            <v>397192.94</v>
          </cell>
          <cell r="D286">
            <v>0</v>
          </cell>
          <cell r="E286" t="str">
            <v>AA</v>
          </cell>
          <cell r="F286">
            <v>182039</v>
          </cell>
        </row>
        <row r="287">
          <cell r="A287" t="str">
            <v> 182040 TDC Intermediate Casing                             </v>
          </cell>
          <cell r="B287">
            <v>36176968.61</v>
          </cell>
          <cell r="C287">
            <v>29986526.27</v>
          </cell>
          <cell r="D287">
            <v>6190442.34</v>
          </cell>
          <cell r="E287" t="str">
            <v>AA</v>
          </cell>
          <cell r="F287">
            <v>182040</v>
          </cell>
        </row>
        <row r="288">
          <cell r="A288" t="str">
            <v> 182045 Packers and Retainers                               </v>
          </cell>
          <cell r="B288">
            <v>223493.42</v>
          </cell>
          <cell r="C288">
            <v>223493.42</v>
          </cell>
          <cell r="D288">
            <v>0</v>
          </cell>
          <cell r="E288" t="str">
            <v>AA</v>
          </cell>
          <cell r="F288">
            <v>182045</v>
          </cell>
        </row>
        <row r="289">
          <cell r="A289" t="str">
            <v> 182050 Wellhead Equipment                                  </v>
          </cell>
          <cell r="B289">
            <v>1798942.63</v>
          </cell>
          <cell r="C289">
            <v>1798942.63</v>
          </cell>
          <cell r="D289">
            <v>0</v>
          </cell>
          <cell r="E289" t="str">
            <v>AA</v>
          </cell>
          <cell r="F289">
            <v>182050</v>
          </cell>
        </row>
        <row r="290">
          <cell r="A290" t="str">
            <v> 182051 Cas-Tubing Head/Wellhead Equip                      </v>
          </cell>
          <cell r="B290">
            <v>5320067.85</v>
          </cell>
          <cell r="C290">
            <v>3643642.96</v>
          </cell>
          <cell r="D290">
            <v>1676424.89</v>
          </cell>
          <cell r="E290" t="str">
            <v>AA</v>
          </cell>
          <cell r="F290">
            <v>182051</v>
          </cell>
        </row>
        <row r="291">
          <cell r="A291" t="str">
            <v> 182055 TDC Valves &amp; Fittings                               </v>
          </cell>
          <cell r="B291">
            <v>8912214.07</v>
          </cell>
          <cell r="C291">
            <v>7803379.54</v>
          </cell>
          <cell r="D291">
            <v>1108834.53</v>
          </cell>
          <cell r="E291" t="str">
            <v>AA</v>
          </cell>
          <cell r="F291">
            <v>182055</v>
          </cell>
        </row>
        <row r="292">
          <cell r="A292" t="str">
            <v> 182060 TDC Gathering Lines                                 </v>
          </cell>
          <cell r="B292">
            <v>19184455.54</v>
          </cell>
          <cell r="C292">
            <v>15363067.24</v>
          </cell>
          <cell r="D292">
            <v>3821388.3</v>
          </cell>
          <cell r="E292" t="str">
            <v>AA</v>
          </cell>
          <cell r="F292">
            <v>182060</v>
          </cell>
        </row>
        <row r="293">
          <cell r="A293" t="str">
            <v> 182061 PL Fitt/Tie in Fitt/C P Equip/                      </v>
          </cell>
          <cell r="B293">
            <v>3096781.69</v>
          </cell>
          <cell r="C293">
            <v>2287591.79</v>
          </cell>
          <cell r="D293">
            <v>809189.9</v>
          </cell>
          <cell r="E293" t="str">
            <v>AA</v>
          </cell>
          <cell r="F293">
            <v>182061</v>
          </cell>
        </row>
        <row r="294">
          <cell r="A294" t="str">
            <v> 182070 Royalty Meters                                      </v>
          </cell>
          <cell r="B294">
            <v>3958001.46</v>
          </cell>
          <cell r="C294">
            <v>3928716.82</v>
          </cell>
          <cell r="D294">
            <v>29284.64</v>
          </cell>
          <cell r="E294" t="str">
            <v>AA</v>
          </cell>
          <cell r="F294">
            <v>182070</v>
          </cell>
        </row>
        <row r="295">
          <cell r="A295" t="str">
            <v> 182071 Master Meters                                       </v>
          </cell>
          <cell r="B295">
            <v>43655.25</v>
          </cell>
          <cell r="C295">
            <v>43655.25</v>
          </cell>
          <cell r="D295">
            <v>0</v>
          </cell>
          <cell r="E295" t="str">
            <v>AA</v>
          </cell>
          <cell r="F295">
            <v>182071</v>
          </cell>
        </row>
        <row r="296">
          <cell r="A296" t="str">
            <v> 182072 Consumer Meters                                     </v>
          </cell>
          <cell r="B296">
            <v>8146.28</v>
          </cell>
          <cell r="C296">
            <v>8146.28</v>
          </cell>
          <cell r="D296">
            <v>0</v>
          </cell>
          <cell r="E296" t="str">
            <v>AA</v>
          </cell>
          <cell r="F296">
            <v>182072</v>
          </cell>
        </row>
        <row r="297">
          <cell r="A297" t="str">
            <v> 182078 Used Measurement Valves/Fittin                      </v>
          </cell>
          <cell r="B297">
            <v>27989.79</v>
          </cell>
          <cell r="C297">
            <v>27989.79</v>
          </cell>
          <cell r="D297">
            <v>0</v>
          </cell>
          <cell r="E297" t="str">
            <v>AA</v>
          </cell>
          <cell r="F297">
            <v>182078</v>
          </cell>
        </row>
        <row r="298">
          <cell r="A298" t="str">
            <v> 182079 Measurement Valves &amp; Fittings                       </v>
          </cell>
          <cell r="B298">
            <v>22084506.41</v>
          </cell>
          <cell r="C298">
            <v>18666201.9</v>
          </cell>
          <cell r="D298">
            <v>3418304.51</v>
          </cell>
          <cell r="E298" t="str">
            <v>AA</v>
          </cell>
          <cell r="F298">
            <v>182079</v>
          </cell>
        </row>
        <row r="299">
          <cell r="A299" t="str">
            <v> 182090 Separators                                          </v>
          </cell>
          <cell r="B299">
            <v>1141846.73</v>
          </cell>
          <cell r="C299">
            <v>1141846.73</v>
          </cell>
          <cell r="D299">
            <v>0</v>
          </cell>
          <cell r="E299" t="str">
            <v>AA</v>
          </cell>
          <cell r="F299">
            <v>182090</v>
          </cell>
        </row>
        <row r="300">
          <cell r="A300" t="str">
            <v> 182096 Used Separator/Pad/Hook-up Fit                      </v>
          </cell>
          <cell r="B300">
            <v>16112.97</v>
          </cell>
          <cell r="C300">
            <v>16112.97</v>
          </cell>
          <cell r="D300">
            <v>0</v>
          </cell>
          <cell r="E300" t="str">
            <v>AA</v>
          </cell>
          <cell r="F300">
            <v>182096</v>
          </cell>
        </row>
        <row r="301">
          <cell r="A301" t="str">
            <v> 182099 New Separator/Pad/Hook-up Fitt                      </v>
          </cell>
          <cell r="B301">
            <v>3033718.74</v>
          </cell>
          <cell r="C301">
            <v>2215798.36</v>
          </cell>
          <cell r="D301">
            <v>817920.38</v>
          </cell>
          <cell r="E301" t="str">
            <v>AA</v>
          </cell>
          <cell r="F301">
            <v>182099</v>
          </cell>
        </row>
        <row r="302">
          <cell r="A302" t="str">
            <v> 182110 TDC Drips                                           </v>
          </cell>
          <cell r="B302">
            <v>2172895.07</v>
          </cell>
          <cell r="C302">
            <v>1686202.25</v>
          </cell>
          <cell r="D302">
            <v>486692.82</v>
          </cell>
          <cell r="E302" t="str">
            <v>AA</v>
          </cell>
          <cell r="F302">
            <v>182110</v>
          </cell>
        </row>
        <row r="303">
          <cell r="A303" t="str">
            <v> 182120 TDC Heater Treaters                                 </v>
          </cell>
          <cell r="B303">
            <v>29222.67</v>
          </cell>
          <cell r="C303">
            <v>29222.67</v>
          </cell>
          <cell r="D303">
            <v>0</v>
          </cell>
          <cell r="E303" t="str">
            <v>AA</v>
          </cell>
          <cell r="F303">
            <v>182120</v>
          </cell>
        </row>
        <row r="304">
          <cell r="A304" t="str">
            <v> 182130 Tank Battery                                        </v>
          </cell>
          <cell r="B304">
            <v>4825362.6</v>
          </cell>
          <cell r="C304">
            <v>4825362.6</v>
          </cell>
          <cell r="D304">
            <v>0</v>
          </cell>
          <cell r="E304" t="str">
            <v>AA</v>
          </cell>
          <cell r="F304">
            <v>182130</v>
          </cell>
        </row>
        <row r="305">
          <cell r="A305" t="str">
            <v> 182131 Tank &amp; HCP Fittings, Tank Batt                      </v>
          </cell>
          <cell r="B305">
            <v>7421904.8</v>
          </cell>
          <cell r="C305">
            <v>5644937.4</v>
          </cell>
          <cell r="D305">
            <v>1776967.4</v>
          </cell>
          <cell r="E305" t="str">
            <v>AA</v>
          </cell>
          <cell r="F305">
            <v>182131</v>
          </cell>
        </row>
        <row r="306">
          <cell r="A306" t="str">
            <v> 182150 Well Testing Facilities                             </v>
          </cell>
          <cell r="B306">
            <v>5078.53</v>
          </cell>
          <cell r="C306">
            <v>5078.53</v>
          </cell>
          <cell r="D306">
            <v>0</v>
          </cell>
          <cell r="E306" t="str">
            <v>AA</v>
          </cell>
          <cell r="F306">
            <v>182150</v>
          </cell>
        </row>
        <row r="307">
          <cell r="A307" t="str">
            <v> 182151 Artificial Lift/Surf Valv/PmpU                      </v>
          </cell>
          <cell r="B307">
            <v>24228230.44</v>
          </cell>
          <cell r="C307">
            <v>18341705.05</v>
          </cell>
          <cell r="D307">
            <v>5886525.39</v>
          </cell>
          <cell r="E307" t="str">
            <v>AA</v>
          </cell>
          <cell r="F307">
            <v>182151</v>
          </cell>
        </row>
        <row r="308">
          <cell r="A308" t="str">
            <v> 182155 Pumping Unit                                        </v>
          </cell>
          <cell r="B308">
            <v>7085133.78</v>
          </cell>
          <cell r="C308">
            <v>7085133.78</v>
          </cell>
          <cell r="D308">
            <v>0</v>
          </cell>
          <cell r="E308" t="str">
            <v>AA</v>
          </cell>
          <cell r="F308">
            <v>182155</v>
          </cell>
        </row>
        <row r="309">
          <cell r="A309" t="str">
            <v> 182159 Sucker Rods                                         </v>
          </cell>
          <cell r="B309">
            <v>1418858.8</v>
          </cell>
          <cell r="C309">
            <v>1418858.8</v>
          </cell>
          <cell r="D309">
            <v>0</v>
          </cell>
          <cell r="E309" t="str">
            <v>AA</v>
          </cell>
          <cell r="F309">
            <v>182159</v>
          </cell>
        </row>
        <row r="310">
          <cell r="A310" t="str">
            <v> 182160 Downhole Pump                                       </v>
          </cell>
          <cell r="B310">
            <v>784873.31</v>
          </cell>
          <cell r="C310">
            <v>784873.31</v>
          </cell>
          <cell r="D310">
            <v>0</v>
          </cell>
          <cell r="E310" t="str">
            <v>AA</v>
          </cell>
          <cell r="F310">
            <v>182160</v>
          </cell>
        </row>
        <row r="311">
          <cell r="A311" t="str">
            <v> 182161 Sucker Rods &amp; Downhole Pump                         </v>
          </cell>
          <cell r="B311">
            <v>3002234.48</v>
          </cell>
          <cell r="C311">
            <v>2128840.46</v>
          </cell>
          <cell r="D311">
            <v>873394.02</v>
          </cell>
          <cell r="E311" t="str">
            <v>AA</v>
          </cell>
          <cell r="F311">
            <v>182161</v>
          </cell>
        </row>
        <row r="312">
          <cell r="A312" t="str">
            <v> 182181 TDC Contingencies, Other                            </v>
          </cell>
          <cell r="B312">
            <v>5514621.52</v>
          </cell>
          <cell r="C312">
            <v>11986865.22</v>
          </cell>
          <cell r="D312">
            <v>-6472243.7</v>
          </cell>
          <cell r="E312" t="str">
            <v>AA</v>
          </cell>
          <cell r="F312">
            <v>182181</v>
          </cell>
        </row>
        <row r="313">
          <cell r="A313" t="str">
            <v> 182199 TDC-Clearing Account                                </v>
          </cell>
          <cell r="B313">
            <v>-268876128.52</v>
          </cell>
          <cell r="C313">
            <v>-226887507.57</v>
          </cell>
          <cell r="D313">
            <v>-41988620.95</v>
          </cell>
          <cell r="E313" t="str">
            <v>AA</v>
          </cell>
          <cell r="F313">
            <v>182199</v>
          </cell>
        </row>
        <row r="314">
          <cell r="A314" t="str">
            <v> 182500 O&amp;G Prp-CIP-Tgble-Gthg System                       </v>
          </cell>
          <cell r="B314">
            <v>-7903393.12</v>
          </cell>
          <cell r="C314">
            <v>-7793279.63</v>
          </cell>
          <cell r="D314">
            <v>-110113.49</v>
          </cell>
          <cell r="E314" t="str">
            <v>AA</v>
          </cell>
          <cell r="F314">
            <v>182500</v>
          </cell>
        </row>
        <row r="315">
          <cell r="A315" t="str">
            <v> 182501 GS Tubulars                                         </v>
          </cell>
          <cell r="B315">
            <v>9074190.3</v>
          </cell>
          <cell r="C315">
            <v>9074190.3</v>
          </cell>
          <cell r="D315">
            <v>0</v>
          </cell>
          <cell r="E315" t="str">
            <v>AA</v>
          </cell>
          <cell r="F315">
            <v>182501</v>
          </cell>
        </row>
        <row r="316">
          <cell r="A316" t="str">
            <v> 182502 GS Valves, Drips, Fittings                          </v>
          </cell>
          <cell r="B316">
            <v>5121356.58</v>
          </cell>
          <cell r="C316">
            <v>5121356.58</v>
          </cell>
          <cell r="D316">
            <v>0</v>
          </cell>
          <cell r="E316" t="str">
            <v>AA</v>
          </cell>
          <cell r="F316">
            <v>182502</v>
          </cell>
        </row>
        <row r="317">
          <cell r="A317" t="str">
            <v> 182504 GS Miscellaneous Materials                          </v>
          </cell>
          <cell r="B317">
            <v>3445480.76</v>
          </cell>
          <cell r="C317">
            <v>3445480.76</v>
          </cell>
          <cell r="D317">
            <v>0</v>
          </cell>
          <cell r="E317" t="str">
            <v>AA</v>
          </cell>
          <cell r="F317">
            <v>182504</v>
          </cell>
        </row>
        <row r="318">
          <cell r="A318" t="str">
            <v> 182505 GS Survey, Mapping, Permits                         </v>
          </cell>
          <cell r="B318">
            <v>2490977.09</v>
          </cell>
          <cell r="C318">
            <v>2490977.09</v>
          </cell>
          <cell r="D318">
            <v>0</v>
          </cell>
          <cell r="E318" t="str">
            <v>AA</v>
          </cell>
          <cell r="F318">
            <v>182505</v>
          </cell>
        </row>
        <row r="319">
          <cell r="A319" t="str">
            <v> 182508 GS Supervison                                       </v>
          </cell>
          <cell r="B319">
            <v>186815.5</v>
          </cell>
          <cell r="C319">
            <v>186815.5</v>
          </cell>
          <cell r="D319">
            <v>0</v>
          </cell>
          <cell r="E319" t="str">
            <v>AA</v>
          </cell>
          <cell r="F319">
            <v>182508</v>
          </cell>
        </row>
        <row r="320">
          <cell r="A320" t="str">
            <v> 182509 GS Locations                                        </v>
          </cell>
          <cell r="B320">
            <v>603115.2</v>
          </cell>
          <cell r="C320">
            <v>603115.2</v>
          </cell>
          <cell r="D320">
            <v>0</v>
          </cell>
          <cell r="E320" t="str">
            <v>AA</v>
          </cell>
          <cell r="F320">
            <v>182509</v>
          </cell>
        </row>
        <row r="321">
          <cell r="A321" t="str">
            <v> 182511 GS Off Lease PL ROW Meter/Comp                      </v>
          </cell>
          <cell r="B321">
            <v>2120739.37</v>
          </cell>
          <cell r="C321">
            <v>2120739.37</v>
          </cell>
          <cell r="D321">
            <v>0</v>
          </cell>
          <cell r="E321" t="str">
            <v>AA</v>
          </cell>
          <cell r="F321">
            <v>182511</v>
          </cell>
        </row>
        <row r="322">
          <cell r="A322" t="str">
            <v> 182512 TDC GS On Lease Damage Costs                        </v>
          </cell>
          <cell r="B322">
            <v>1738593.44</v>
          </cell>
          <cell r="C322">
            <v>1738593.44</v>
          </cell>
          <cell r="D322">
            <v>0</v>
          </cell>
          <cell r="E322" t="str">
            <v>AA</v>
          </cell>
          <cell r="F322">
            <v>182512</v>
          </cell>
        </row>
        <row r="323">
          <cell r="A323" t="str">
            <v> 182513 GS Land Brokers-Consulting Fee                      </v>
          </cell>
          <cell r="B323">
            <v>4210312.03</v>
          </cell>
          <cell r="C323">
            <v>4183190.72</v>
          </cell>
          <cell r="D323">
            <v>27121.31</v>
          </cell>
          <cell r="E323" t="str">
            <v>AA</v>
          </cell>
          <cell r="F323">
            <v>182513</v>
          </cell>
        </row>
        <row r="324">
          <cell r="A324" t="str">
            <v> 182514 GS Land Brokers-Consulting Exp                      </v>
          </cell>
          <cell r="B324">
            <v>658236.52</v>
          </cell>
          <cell r="C324">
            <v>658236.52</v>
          </cell>
          <cell r="D324">
            <v>0</v>
          </cell>
          <cell r="E324" t="str">
            <v>AA</v>
          </cell>
          <cell r="F324">
            <v>182514</v>
          </cell>
        </row>
        <row r="325">
          <cell r="A325" t="str">
            <v> 182520 GS Permits/(Rd. RR, Stream, Ri                      </v>
          </cell>
          <cell r="B325">
            <v>176540.09</v>
          </cell>
          <cell r="C325">
            <v>176540.09</v>
          </cell>
          <cell r="D325">
            <v>0</v>
          </cell>
          <cell r="E325" t="str">
            <v>AA</v>
          </cell>
          <cell r="F325">
            <v>182520</v>
          </cell>
        </row>
        <row r="326">
          <cell r="A326" t="str">
            <v> 182521 GS Surveyor-Survey Right Of Wa                      </v>
          </cell>
          <cell r="B326">
            <v>920442.52</v>
          </cell>
          <cell r="C326">
            <v>920442.52</v>
          </cell>
          <cell r="D326">
            <v>0</v>
          </cell>
          <cell r="E326" t="str">
            <v>AA</v>
          </cell>
          <cell r="F326">
            <v>182521</v>
          </cell>
        </row>
        <row r="327">
          <cell r="A327" t="str">
            <v> 182522 GS Consulting Engineering Cost                      </v>
          </cell>
          <cell r="B327">
            <v>3060390.13</v>
          </cell>
          <cell r="C327">
            <v>3060390.13</v>
          </cell>
          <cell r="D327">
            <v>0</v>
          </cell>
          <cell r="E327" t="str">
            <v>AA</v>
          </cell>
          <cell r="F327">
            <v>182522</v>
          </cell>
        </row>
        <row r="328">
          <cell r="A328" t="str">
            <v> 182530 GS Rock Excavation Costs                            </v>
          </cell>
          <cell r="B328">
            <v>881613.85</v>
          </cell>
          <cell r="C328">
            <v>881613.85</v>
          </cell>
          <cell r="D328">
            <v>0</v>
          </cell>
          <cell r="E328" t="str">
            <v>AA</v>
          </cell>
          <cell r="F328">
            <v>182530</v>
          </cell>
        </row>
        <row r="329">
          <cell r="A329" t="str">
            <v> 182531 GS Consultant (ie: PL Const Su                      </v>
          </cell>
          <cell r="B329">
            <v>4385959.83</v>
          </cell>
          <cell r="C329">
            <v>4385959.83</v>
          </cell>
          <cell r="D329">
            <v>0</v>
          </cell>
          <cell r="E329" t="str">
            <v>AA</v>
          </cell>
          <cell r="F329">
            <v>182531</v>
          </cell>
        </row>
        <row r="330">
          <cell r="A330" t="str">
            <v> 182532 GS PL Instal Costs/Footage/X-r                      </v>
          </cell>
          <cell r="B330">
            <v>50659589.71</v>
          </cell>
          <cell r="C330">
            <v>50586218.69</v>
          </cell>
          <cell r="D330">
            <v>73371.02</v>
          </cell>
          <cell r="E330" t="str">
            <v>AA</v>
          </cell>
          <cell r="F330">
            <v>182532</v>
          </cell>
        </row>
        <row r="331">
          <cell r="A331" t="str">
            <v> 182533 GS Crossing Install Costs ie.,                      </v>
          </cell>
          <cell r="B331">
            <v>520389.78</v>
          </cell>
          <cell r="C331">
            <v>520389.78</v>
          </cell>
          <cell r="D331">
            <v>0</v>
          </cell>
          <cell r="E331" t="str">
            <v>AA</v>
          </cell>
          <cell r="F331">
            <v>182533</v>
          </cell>
        </row>
        <row r="332">
          <cell r="A332" t="str">
            <v> 182534 GS Reclamation Mat/Fence/Stone                      </v>
          </cell>
          <cell r="B332">
            <v>1246056.54</v>
          </cell>
          <cell r="C332">
            <v>1303817.15</v>
          </cell>
          <cell r="D332">
            <v>-57760.61</v>
          </cell>
          <cell r="E332" t="str">
            <v>AA</v>
          </cell>
          <cell r="F332">
            <v>182534</v>
          </cell>
        </row>
        <row r="333">
          <cell r="A333" t="str">
            <v> 182535 GS In House Labor                                   </v>
          </cell>
          <cell r="B333">
            <v>-17174.66</v>
          </cell>
          <cell r="C333">
            <v>-17174.66</v>
          </cell>
          <cell r="D333">
            <v>0</v>
          </cell>
          <cell r="E333" t="str">
            <v>AA</v>
          </cell>
          <cell r="F333">
            <v>182535</v>
          </cell>
        </row>
        <row r="334">
          <cell r="A334" t="str">
            <v> 182540 GS TruckTransp of Comp/Dehy/Pi                      </v>
          </cell>
          <cell r="B334">
            <v>1528453.13</v>
          </cell>
          <cell r="C334">
            <v>1528453.13</v>
          </cell>
          <cell r="D334">
            <v>0</v>
          </cell>
          <cell r="E334" t="str">
            <v>AA</v>
          </cell>
          <cell r="F334">
            <v>182540</v>
          </cell>
        </row>
        <row r="335">
          <cell r="A335" t="str">
            <v> 182541 GS Labor &amp; Equip Costs                              </v>
          </cell>
          <cell r="B335">
            <v>38989026.09</v>
          </cell>
          <cell r="C335">
            <v>38989026.09</v>
          </cell>
          <cell r="D335">
            <v>0</v>
          </cell>
          <cell r="E335" t="str">
            <v>AA</v>
          </cell>
          <cell r="F335">
            <v>182541</v>
          </cell>
        </row>
        <row r="336">
          <cell r="A336" t="str">
            <v> 182542 GS Comp/Dehy/Processing Equip,                      </v>
          </cell>
          <cell r="B336">
            <v>1748808.61</v>
          </cell>
          <cell r="C336">
            <v>1748808.61</v>
          </cell>
          <cell r="D336">
            <v>0</v>
          </cell>
          <cell r="E336" t="str">
            <v>AA</v>
          </cell>
          <cell r="F336">
            <v>182542</v>
          </cell>
        </row>
        <row r="337">
          <cell r="A337" t="str">
            <v> 182543 GS Contingency                                      </v>
          </cell>
          <cell r="B337">
            <v>24244.38</v>
          </cell>
          <cell r="C337">
            <v>24244.38</v>
          </cell>
          <cell r="D337">
            <v>0</v>
          </cell>
          <cell r="E337" t="str">
            <v>AA</v>
          </cell>
          <cell r="F337">
            <v>182543</v>
          </cell>
        </row>
        <row r="338">
          <cell r="A338" t="str">
            <v> 182550 GS Line Pipe Including Casings                      </v>
          </cell>
          <cell r="B338">
            <v>25985536.03</v>
          </cell>
          <cell r="C338">
            <v>26032898.22</v>
          </cell>
          <cell r="D338">
            <v>-47362.19</v>
          </cell>
          <cell r="E338" t="str">
            <v>AA</v>
          </cell>
          <cell r="F338">
            <v>182550</v>
          </cell>
        </row>
        <row r="339">
          <cell r="A339" t="str">
            <v> 182551 GS Cathodic Protection System                       </v>
          </cell>
          <cell r="B339">
            <v>1679726.72</v>
          </cell>
          <cell r="C339">
            <v>1679726.72</v>
          </cell>
          <cell r="D339">
            <v>0</v>
          </cell>
          <cell r="E339" t="str">
            <v>AA</v>
          </cell>
          <cell r="F339">
            <v>182551</v>
          </cell>
        </row>
        <row r="340">
          <cell r="A340" t="str">
            <v> 182552 GS Misc PL Valve &amp; Fitting Dri                      </v>
          </cell>
          <cell r="B340">
            <v>6755896.56</v>
          </cell>
          <cell r="C340">
            <v>6745466.5</v>
          </cell>
          <cell r="D340">
            <v>10430.06</v>
          </cell>
          <cell r="E340" t="str">
            <v>AA</v>
          </cell>
          <cell r="F340">
            <v>182552</v>
          </cell>
        </row>
        <row r="341">
          <cell r="A341" t="str">
            <v> 182553 GS Third Party PL Taps,M&amp;R Equ                      </v>
          </cell>
          <cell r="B341">
            <v>610069.7</v>
          </cell>
          <cell r="C341">
            <v>610069.7</v>
          </cell>
          <cell r="D341">
            <v>0</v>
          </cell>
          <cell r="E341" t="str">
            <v>AA</v>
          </cell>
          <cell r="F341">
            <v>182553</v>
          </cell>
        </row>
        <row r="342">
          <cell r="A342" t="str">
            <v> 182554 GS EQTP-M&amp;R Equip/Telemeter                         </v>
          </cell>
          <cell r="B342">
            <v>5799141.55</v>
          </cell>
          <cell r="C342">
            <v>5794754.55</v>
          </cell>
          <cell r="D342">
            <v>4387</v>
          </cell>
          <cell r="E342" t="str">
            <v>AA</v>
          </cell>
          <cell r="F342">
            <v>182554</v>
          </cell>
        </row>
        <row r="343">
          <cell r="A343" t="str">
            <v> 182555 GS Utilities Install                                </v>
          </cell>
          <cell r="B343">
            <v>1465064.7</v>
          </cell>
          <cell r="C343">
            <v>1465064.7</v>
          </cell>
          <cell r="D343">
            <v>0</v>
          </cell>
          <cell r="E343" t="str">
            <v>AA</v>
          </cell>
          <cell r="F343">
            <v>182555</v>
          </cell>
        </row>
        <row r="344">
          <cell r="A344" t="str">
            <v> 182556 GS Odorization and Pigging Equ                      </v>
          </cell>
          <cell r="B344">
            <v>68398.32</v>
          </cell>
          <cell r="C344">
            <v>68398.32</v>
          </cell>
          <cell r="D344">
            <v>0</v>
          </cell>
          <cell r="E344" t="str">
            <v>AA</v>
          </cell>
          <cell r="F344">
            <v>182556</v>
          </cell>
        </row>
        <row r="345">
          <cell r="A345" t="str">
            <v> 182560 GS Comp, Dehy, Proc &amp; Facility                      </v>
          </cell>
          <cell r="B345">
            <v>32618395.12</v>
          </cell>
          <cell r="C345">
            <v>32616719.5</v>
          </cell>
          <cell r="D345">
            <v>1675.62</v>
          </cell>
          <cell r="E345" t="str">
            <v>AA</v>
          </cell>
          <cell r="F345">
            <v>182560</v>
          </cell>
        </row>
        <row r="346">
          <cell r="A346" t="str">
            <v> 182561 GS Cp/Dehy/Proc Equip/Regulato                      </v>
          </cell>
          <cell r="B346">
            <v>5299981.55</v>
          </cell>
          <cell r="C346">
            <v>5299981.55</v>
          </cell>
          <cell r="D346">
            <v>0</v>
          </cell>
          <cell r="E346" t="str">
            <v>AA</v>
          </cell>
          <cell r="F346">
            <v>182561</v>
          </cell>
        </row>
        <row r="347">
          <cell r="A347" t="str">
            <v> 182562 GS Tanks &amp; Tank Containment Sy                      </v>
          </cell>
          <cell r="B347">
            <v>1268005.63</v>
          </cell>
          <cell r="C347">
            <v>1268005.63</v>
          </cell>
          <cell r="D347">
            <v>0</v>
          </cell>
          <cell r="E347" t="str">
            <v>AA</v>
          </cell>
          <cell r="F347">
            <v>182562</v>
          </cell>
        </row>
        <row r="348">
          <cell r="A348" t="str">
            <v> 182563 GS Buildings, Fencing, Etc.                         </v>
          </cell>
          <cell r="B348">
            <v>2813476.88</v>
          </cell>
          <cell r="C348">
            <v>2813476.88</v>
          </cell>
          <cell r="D348">
            <v>0</v>
          </cell>
          <cell r="E348" t="str">
            <v>AA</v>
          </cell>
          <cell r="F348">
            <v>182563</v>
          </cell>
        </row>
        <row r="349">
          <cell r="A349" t="str">
            <v> 182565 GS Contingency                                      </v>
          </cell>
          <cell r="B349">
            <v>860668.43</v>
          </cell>
          <cell r="C349">
            <v>860000.15</v>
          </cell>
          <cell r="D349">
            <v>668.28</v>
          </cell>
          <cell r="E349" t="str">
            <v>AA</v>
          </cell>
          <cell r="F349">
            <v>182565</v>
          </cell>
        </row>
        <row r="350">
          <cell r="A350" t="str">
            <v> 182569 Gath Sys-Clearing Account                           </v>
          </cell>
          <cell r="B350">
            <v>-237649895.48</v>
          </cell>
          <cell r="C350">
            <v>-237356817.47</v>
          </cell>
          <cell r="D350">
            <v>-293078.01</v>
          </cell>
          <cell r="E350" t="str">
            <v>AA</v>
          </cell>
          <cell r="F350">
            <v>182569</v>
          </cell>
        </row>
        <row r="351">
          <cell r="A351" t="str">
            <v> 183900 CC Other Allocated                                  </v>
          </cell>
          <cell r="B351">
            <v>127.14</v>
          </cell>
          <cell r="C351">
            <v>127.14</v>
          </cell>
          <cell r="D351">
            <v>0</v>
          </cell>
          <cell r="E351" t="str">
            <v>AA</v>
          </cell>
          <cell r="F351">
            <v>183900</v>
          </cell>
        </row>
        <row r="352">
          <cell r="A352" t="str">
            <v> 183910 CC Salaries &amp; Wages-Allocated                       </v>
          </cell>
          <cell r="B352">
            <v>4485432.11</v>
          </cell>
          <cell r="C352">
            <v>3293639.27</v>
          </cell>
          <cell r="D352">
            <v>1191792.84</v>
          </cell>
          <cell r="E352" t="str">
            <v>AA</v>
          </cell>
          <cell r="F352">
            <v>183910</v>
          </cell>
        </row>
        <row r="353">
          <cell r="A353" t="str">
            <v> 183920 CC Other Employee Comp-Allocat                      </v>
          </cell>
          <cell r="B353">
            <v>22866778.77</v>
          </cell>
          <cell r="C353">
            <v>15029444.83</v>
          </cell>
          <cell r="D353">
            <v>7837333.94</v>
          </cell>
          <cell r="E353" t="str">
            <v>AA</v>
          </cell>
          <cell r="F353">
            <v>183920</v>
          </cell>
        </row>
        <row r="354">
          <cell r="A354" t="str">
            <v> 183930 CC Payroll Taxes-Allocated                          </v>
          </cell>
          <cell r="B354">
            <v>12786.92</v>
          </cell>
          <cell r="C354">
            <v>12786.92</v>
          </cell>
          <cell r="D354">
            <v>0</v>
          </cell>
          <cell r="E354" t="str">
            <v>AA</v>
          </cell>
          <cell r="F354">
            <v>183930</v>
          </cell>
        </row>
        <row r="355">
          <cell r="A355" t="str">
            <v> 183940 CC Workmens Comp - Allocated                        </v>
          </cell>
          <cell r="B355">
            <v>148.26</v>
          </cell>
          <cell r="C355">
            <v>148.26</v>
          </cell>
          <cell r="D355">
            <v>0</v>
          </cell>
          <cell r="E355" t="str">
            <v>AA</v>
          </cell>
          <cell r="F355">
            <v>183940</v>
          </cell>
        </row>
        <row r="356">
          <cell r="A356" t="str">
            <v> 183950 CC Employee Benefits-Allocated                      </v>
          </cell>
          <cell r="B356">
            <v>1226421.76</v>
          </cell>
          <cell r="C356">
            <v>868887.17</v>
          </cell>
          <cell r="D356">
            <v>357534.59</v>
          </cell>
          <cell r="E356" t="str">
            <v>AA</v>
          </cell>
          <cell r="F356">
            <v>183950</v>
          </cell>
        </row>
        <row r="357">
          <cell r="A357" t="str">
            <v> 183960 CC Employee Travel                                  </v>
          </cell>
          <cell r="B357">
            <v>483248.96</v>
          </cell>
          <cell r="C357">
            <v>373581.35</v>
          </cell>
          <cell r="D357">
            <v>109667.61</v>
          </cell>
          <cell r="E357" t="str">
            <v>AA</v>
          </cell>
          <cell r="F357">
            <v>183960</v>
          </cell>
        </row>
        <row r="358">
          <cell r="A358" t="str">
            <v> 183970 CC Overhead Allocated In                            </v>
          </cell>
          <cell r="B358">
            <v>1893.93</v>
          </cell>
          <cell r="C358">
            <v>1893.93</v>
          </cell>
          <cell r="D358">
            <v>0</v>
          </cell>
          <cell r="E358" t="str">
            <v>AA</v>
          </cell>
          <cell r="F358">
            <v>183970</v>
          </cell>
        </row>
        <row r="359">
          <cell r="A359" t="str">
            <v> 183980 CC Interest Expense                                 </v>
          </cell>
          <cell r="B359">
            <v>10896842</v>
          </cell>
          <cell r="C359">
            <v>1138037</v>
          </cell>
          <cell r="D359">
            <v>9758805</v>
          </cell>
          <cell r="E359" t="str">
            <v>AA</v>
          </cell>
          <cell r="F359">
            <v>183980</v>
          </cell>
        </row>
        <row r="360">
          <cell r="A360" t="str">
            <v> 183989 CC PP&amp;E Clearing                                    </v>
          </cell>
          <cell r="B360">
            <v>-23350311.93</v>
          </cell>
          <cell r="C360">
            <v>-19377717.43</v>
          </cell>
          <cell r="D360">
            <v>-3972594.5</v>
          </cell>
          <cell r="E360" t="str">
            <v>AA</v>
          </cell>
          <cell r="F360">
            <v>183989</v>
          </cell>
        </row>
        <row r="361">
          <cell r="A361" t="str">
            <v> 186010 O&amp;G Prp in Svc-Leases                               </v>
          </cell>
          <cell r="B361">
            <v>88195.9</v>
          </cell>
          <cell r="C361">
            <v>88195.9</v>
          </cell>
          <cell r="D361">
            <v>0</v>
          </cell>
          <cell r="E361" t="str">
            <v>AA</v>
          </cell>
          <cell r="F361">
            <v>186010</v>
          </cell>
        </row>
        <row r="362">
          <cell r="A362" t="str">
            <v> 186020 In Svc-Leases-Proved/Developed                      </v>
          </cell>
          <cell r="B362">
            <v>141320678.7</v>
          </cell>
          <cell r="C362">
            <v>135451961.18</v>
          </cell>
          <cell r="D362">
            <v>5868717.52</v>
          </cell>
          <cell r="E362" t="str">
            <v>AA</v>
          </cell>
          <cell r="F362">
            <v>186020</v>
          </cell>
        </row>
        <row r="363">
          <cell r="A363" t="str">
            <v> 186021 Lease Bonus Payments                                </v>
          </cell>
          <cell r="B363">
            <v>28.75</v>
          </cell>
          <cell r="C363">
            <v>28.75</v>
          </cell>
          <cell r="D363">
            <v>0</v>
          </cell>
          <cell r="E363" t="str">
            <v>AA</v>
          </cell>
          <cell r="F363">
            <v>186021</v>
          </cell>
        </row>
        <row r="364">
          <cell r="A364" t="str">
            <v> 186023 Recording Fees                                      </v>
          </cell>
          <cell r="B364">
            <v>1900.61</v>
          </cell>
          <cell r="C364">
            <v>1881.61</v>
          </cell>
          <cell r="D364">
            <v>19</v>
          </cell>
          <cell r="E364" t="str">
            <v>AA</v>
          </cell>
          <cell r="F364">
            <v>186023</v>
          </cell>
        </row>
        <row r="365">
          <cell r="A365" t="str">
            <v> 186024 Legal                                               </v>
          </cell>
          <cell r="B365">
            <v>927</v>
          </cell>
          <cell r="C365">
            <v>927</v>
          </cell>
          <cell r="D365">
            <v>0</v>
          </cell>
          <cell r="E365" t="str">
            <v>AA</v>
          </cell>
          <cell r="F365">
            <v>186024</v>
          </cell>
        </row>
        <row r="366">
          <cell r="A366" t="str">
            <v> 186025 Other                                               </v>
          </cell>
          <cell r="B366">
            <v>1690.09</v>
          </cell>
          <cell r="C366">
            <v>1690.09</v>
          </cell>
          <cell r="D366">
            <v>0</v>
          </cell>
          <cell r="E366" t="str">
            <v>AA</v>
          </cell>
          <cell r="F366">
            <v>186025</v>
          </cell>
        </row>
        <row r="367">
          <cell r="A367" t="str">
            <v> 186030 In Svc-Leases-Proved/Undevelop                      </v>
          </cell>
          <cell r="B367">
            <v>10596482.66</v>
          </cell>
          <cell r="C367">
            <v>10539546.97</v>
          </cell>
          <cell r="D367">
            <v>56935.69</v>
          </cell>
          <cell r="E367" t="str">
            <v>AA</v>
          </cell>
          <cell r="F367">
            <v>186030</v>
          </cell>
        </row>
        <row r="368">
          <cell r="A368" t="str">
            <v> 186031 Lease Bonus Payments                                </v>
          </cell>
          <cell r="B368">
            <v>317970.37</v>
          </cell>
          <cell r="C368">
            <v>280269.62</v>
          </cell>
          <cell r="D368">
            <v>37700.75</v>
          </cell>
          <cell r="E368" t="str">
            <v>AA</v>
          </cell>
          <cell r="F368">
            <v>186031</v>
          </cell>
        </row>
        <row r="369">
          <cell r="A369" t="str">
            <v> 186032 Per Diem &amp; Expenses                                 </v>
          </cell>
          <cell r="B369">
            <v>284610.83</v>
          </cell>
          <cell r="C369">
            <v>10663.51</v>
          </cell>
          <cell r="D369">
            <v>273947.32</v>
          </cell>
          <cell r="E369" t="str">
            <v>AA</v>
          </cell>
          <cell r="F369">
            <v>186032</v>
          </cell>
        </row>
        <row r="370">
          <cell r="A370" t="str">
            <v> 186033 Recording Fees                                      </v>
          </cell>
          <cell r="B370">
            <v>67184.99</v>
          </cell>
          <cell r="C370">
            <v>52815.53</v>
          </cell>
          <cell r="D370">
            <v>14369.46</v>
          </cell>
          <cell r="E370" t="str">
            <v>AA</v>
          </cell>
          <cell r="F370">
            <v>186033</v>
          </cell>
        </row>
        <row r="371">
          <cell r="A371" t="str">
            <v> 186034 Legal                                               </v>
          </cell>
          <cell r="B371">
            <v>27.2</v>
          </cell>
          <cell r="C371">
            <v>19.2</v>
          </cell>
          <cell r="D371">
            <v>8</v>
          </cell>
          <cell r="E371" t="str">
            <v>AA</v>
          </cell>
          <cell r="F371">
            <v>186034</v>
          </cell>
        </row>
        <row r="372">
          <cell r="A372" t="str">
            <v> 186035 Other                                               </v>
          </cell>
          <cell r="B372">
            <v>702.25</v>
          </cell>
          <cell r="C372">
            <v>702.25</v>
          </cell>
          <cell r="D372">
            <v>0</v>
          </cell>
          <cell r="E372" t="str">
            <v>AA</v>
          </cell>
          <cell r="F372">
            <v>186035</v>
          </cell>
        </row>
        <row r="373">
          <cell r="A373" t="str">
            <v> 186040 In Svc-Leases-Unevaluated                           </v>
          </cell>
          <cell r="B373">
            <v>151024.92</v>
          </cell>
          <cell r="C373">
            <v>151024.92</v>
          </cell>
          <cell r="D373">
            <v>0</v>
          </cell>
          <cell r="E373" t="str">
            <v>AA</v>
          </cell>
          <cell r="F373">
            <v>186040</v>
          </cell>
        </row>
        <row r="374">
          <cell r="A374" t="str">
            <v> 186045 Other                                               </v>
          </cell>
          <cell r="B374">
            <v>1291.56</v>
          </cell>
          <cell r="C374">
            <v>1291.56</v>
          </cell>
          <cell r="D374">
            <v>0</v>
          </cell>
          <cell r="E374" t="str">
            <v>AA</v>
          </cell>
          <cell r="F374">
            <v>186045</v>
          </cell>
        </row>
        <row r="375">
          <cell r="A375" t="str">
            <v> 186510 In Svc-IDC Producing Propertie                      </v>
          </cell>
          <cell r="B375">
            <v>424200664.4</v>
          </cell>
          <cell r="C375">
            <v>424200664.4</v>
          </cell>
          <cell r="D375">
            <v>0</v>
          </cell>
          <cell r="E375" t="str">
            <v>AA</v>
          </cell>
          <cell r="F375">
            <v>186510</v>
          </cell>
        </row>
        <row r="376">
          <cell r="A376" t="str">
            <v> 186520 O&amp;G Prp in Svc-IDC-Producing                        </v>
          </cell>
          <cell r="B376">
            <v>997385862.57</v>
          </cell>
          <cell r="C376">
            <v>798249080.69</v>
          </cell>
          <cell r="D376">
            <v>199136781.88</v>
          </cell>
          <cell r="E376" t="str">
            <v>AA</v>
          </cell>
          <cell r="F376">
            <v>186520</v>
          </cell>
        </row>
        <row r="377">
          <cell r="A377" t="str">
            <v> 186530 In Svc-IDC-Developmental Dry H                      </v>
          </cell>
          <cell r="B377">
            <v>240198.39</v>
          </cell>
          <cell r="C377">
            <v>240198.39</v>
          </cell>
          <cell r="D377">
            <v>0</v>
          </cell>
          <cell r="E377" t="str">
            <v>AA</v>
          </cell>
          <cell r="F377">
            <v>186530</v>
          </cell>
        </row>
        <row r="378">
          <cell r="A378" t="str">
            <v> 187010 In Svc-TDC-Lease/Well/Gatherin                      </v>
          </cell>
          <cell r="B378">
            <v>-6117188.49</v>
          </cell>
          <cell r="C378">
            <v>-6117188.49</v>
          </cell>
          <cell r="D378">
            <v>0</v>
          </cell>
          <cell r="E378" t="str">
            <v>AA</v>
          </cell>
          <cell r="F378">
            <v>187010</v>
          </cell>
        </row>
        <row r="379">
          <cell r="A379" t="str">
            <v> 187020 In Svc-TDC-Lease &amp; Well Equip                       </v>
          </cell>
          <cell r="B379">
            <v>320402674.02</v>
          </cell>
          <cell r="C379">
            <v>276178199.7</v>
          </cell>
          <cell r="D379">
            <v>44224474.32</v>
          </cell>
          <cell r="E379" t="str">
            <v>AA</v>
          </cell>
          <cell r="F379">
            <v>187020</v>
          </cell>
        </row>
        <row r="380">
          <cell r="A380" t="str">
            <v> 187030 In Svc-Lease &amp; Well Equip-Prod                      </v>
          </cell>
          <cell r="B380">
            <v>1495.92</v>
          </cell>
          <cell r="C380">
            <v>1495.92</v>
          </cell>
          <cell r="D380">
            <v>0</v>
          </cell>
          <cell r="E380" t="str">
            <v>AA</v>
          </cell>
          <cell r="F380">
            <v>187030</v>
          </cell>
        </row>
        <row r="381">
          <cell r="A381" t="str">
            <v>                              </v>
          </cell>
          <cell r="B381" t="str">
            <v>------------------</v>
          </cell>
          <cell r="C381" t="str">
            <v>------------------</v>
          </cell>
          <cell r="D381" t="str">
            <v>------------------</v>
          </cell>
        </row>
        <row r="382">
          <cell r="A382" t="str">
            <v>Gross Plant</v>
          </cell>
          <cell r="B382">
            <v>2750675007.67</v>
          </cell>
          <cell r="C382">
            <v>2356536756.85</v>
          </cell>
          <cell r="D382">
            <v>394138250.82</v>
          </cell>
        </row>
        <row r="384">
          <cell r="A384" t="str">
            <v>Accumulated DD&amp;A</v>
          </cell>
        </row>
        <row r="385">
          <cell r="A385" t="str">
            <v> 170600 A/D-NGV Fueling Stations                            </v>
          </cell>
          <cell r="B385">
            <v>-174105.17</v>
          </cell>
          <cell r="C385">
            <v>-174105.17</v>
          </cell>
          <cell r="D385">
            <v>0</v>
          </cell>
          <cell r="E385" t="str">
            <v>AA</v>
          </cell>
          <cell r="F385">
            <v>170600</v>
          </cell>
        </row>
        <row r="386">
          <cell r="A386" t="str">
            <v> 170800 A/D-Gathering Systems                               </v>
          </cell>
          <cell r="B386">
            <v>0</v>
          </cell>
          <cell r="C386">
            <v>-19457.4</v>
          </cell>
          <cell r="D386">
            <v>19457.4</v>
          </cell>
          <cell r="E386" t="str">
            <v>AA</v>
          </cell>
          <cell r="F386">
            <v>170800</v>
          </cell>
        </row>
        <row r="387">
          <cell r="A387" t="str">
            <v> 171500 A/D-Field Equipment                                 </v>
          </cell>
          <cell r="B387">
            <v>-369584.88</v>
          </cell>
          <cell r="C387">
            <v>-165827.64</v>
          </cell>
          <cell r="D387">
            <v>-203757.24</v>
          </cell>
          <cell r="E387" t="str">
            <v>AA</v>
          </cell>
          <cell r="F387">
            <v>171500</v>
          </cell>
        </row>
        <row r="388">
          <cell r="A388" t="str">
            <v> 172200 A/A-Land/Land Rights                                </v>
          </cell>
          <cell r="B388">
            <v>-1185.19</v>
          </cell>
          <cell r="C388">
            <v>-1185.19</v>
          </cell>
          <cell r="D388">
            <v>0</v>
          </cell>
          <cell r="E388" t="str">
            <v>AA</v>
          </cell>
          <cell r="F388">
            <v>172200</v>
          </cell>
        </row>
        <row r="389">
          <cell r="A389" t="str">
            <v> 172510 A/D-Bldg-Beg Balance                                </v>
          </cell>
          <cell r="B389">
            <v>-1100321.74</v>
          </cell>
          <cell r="C389">
            <v>-899937.24</v>
          </cell>
          <cell r="D389">
            <v>-200384.5</v>
          </cell>
          <cell r="E389" t="str">
            <v>AA</v>
          </cell>
          <cell r="F389">
            <v>172510</v>
          </cell>
        </row>
        <row r="390">
          <cell r="A390" t="str">
            <v> 173010 A/D-LhImp-Beg Balance                               </v>
          </cell>
          <cell r="B390">
            <v>-1405829.97</v>
          </cell>
          <cell r="C390">
            <v>-1355926.09</v>
          </cell>
          <cell r="D390">
            <v>-49903.88</v>
          </cell>
          <cell r="E390" t="str">
            <v>AA</v>
          </cell>
          <cell r="F390">
            <v>173010</v>
          </cell>
        </row>
        <row r="391">
          <cell r="A391" t="str">
            <v> 173130 A/A-Int Pl-Reg-Misc-Sftw                            </v>
          </cell>
          <cell r="B391">
            <v>-146237.94</v>
          </cell>
          <cell r="C391">
            <v>-105972.11</v>
          </cell>
          <cell r="D391">
            <v>-40265.83</v>
          </cell>
          <cell r="E391" t="str">
            <v>AA</v>
          </cell>
          <cell r="F391">
            <v>173130</v>
          </cell>
        </row>
        <row r="392">
          <cell r="A392" t="str">
            <v> 173501 A/D-Automobiles                                     </v>
          </cell>
          <cell r="B392">
            <v>-39783.76</v>
          </cell>
          <cell r="C392">
            <v>-27403.34</v>
          </cell>
          <cell r="D392">
            <v>-12380.42</v>
          </cell>
          <cell r="E392" t="str">
            <v>AA</v>
          </cell>
          <cell r="F392">
            <v>173501</v>
          </cell>
        </row>
        <row r="393">
          <cell r="A393" t="str">
            <v> 173700 A/D-Light Trucks                                    </v>
          </cell>
          <cell r="B393">
            <v>-2706797.5</v>
          </cell>
          <cell r="C393">
            <v>-1909608.79</v>
          </cell>
          <cell r="D393">
            <v>-797188.71</v>
          </cell>
          <cell r="E393" t="str">
            <v>AA</v>
          </cell>
          <cell r="F393">
            <v>173700</v>
          </cell>
        </row>
        <row r="394">
          <cell r="A394" t="str">
            <v> 173750 A/D-Vehicles-Capital Leases                         </v>
          </cell>
          <cell r="B394">
            <v>-4893367.11</v>
          </cell>
          <cell r="C394">
            <v>-4099615.48</v>
          </cell>
          <cell r="D394">
            <v>-793751.63</v>
          </cell>
          <cell r="E394" t="str">
            <v>AA</v>
          </cell>
          <cell r="F394">
            <v>173750</v>
          </cell>
        </row>
        <row r="395">
          <cell r="A395" t="str">
            <v> 173800 A/D-Oth Light Vehicles                              </v>
          </cell>
          <cell r="B395">
            <v>-24197.82</v>
          </cell>
          <cell r="C395">
            <v>-20773.92</v>
          </cell>
          <cell r="D395">
            <v>-3423.9</v>
          </cell>
          <cell r="E395" t="str">
            <v>AA</v>
          </cell>
          <cell r="F395">
            <v>173800</v>
          </cell>
        </row>
        <row r="396">
          <cell r="A396" t="str">
            <v> 173900 A/D-Gen Trans-Exc Trail                             </v>
          </cell>
          <cell r="B396">
            <v>-2660674.84</v>
          </cell>
          <cell r="C396">
            <v>-3151991.96</v>
          </cell>
          <cell r="D396">
            <v>491317.12</v>
          </cell>
          <cell r="E396" t="str">
            <v>AA</v>
          </cell>
          <cell r="F396">
            <v>173900</v>
          </cell>
        </row>
        <row r="397">
          <cell r="A397" t="str">
            <v> 174100 A/D-Furn &amp; Fixtures                                 </v>
          </cell>
          <cell r="B397">
            <v>-1449721.62</v>
          </cell>
          <cell r="C397">
            <v>-1384368.91</v>
          </cell>
          <cell r="D397">
            <v>-65352.71</v>
          </cell>
          <cell r="E397" t="str">
            <v>AA</v>
          </cell>
          <cell r="F397">
            <v>174100</v>
          </cell>
        </row>
        <row r="398">
          <cell r="A398" t="str">
            <v> 174200 A/D-Computer Hardware                               </v>
          </cell>
          <cell r="B398">
            <v>-1131254.96</v>
          </cell>
          <cell r="C398">
            <v>-754072.91</v>
          </cell>
          <cell r="D398">
            <v>-377182.05</v>
          </cell>
          <cell r="E398" t="str">
            <v>AA</v>
          </cell>
          <cell r="F398">
            <v>174200</v>
          </cell>
        </row>
        <row r="399">
          <cell r="A399" t="str">
            <v> 174210 A/D-CmpHdw-Beg Balance                              </v>
          </cell>
          <cell r="B399">
            <v>-2932009.58</v>
          </cell>
          <cell r="C399">
            <v>-2928547.96</v>
          </cell>
          <cell r="D399">
            <v>-3461.62</v>
          </cell>
          <cell r="E399" t="str">
            <v>AA</v>
          </cell>
          <cell r="F399">
            <v>174210</v>
          </cell>
        </row>
        <row r="400">
          <cell r="A400" t="str">
            <v> 174310 A/D-CmpSftw-Beg Balance                             </v>
          </cell>
          <cell r="B400">
            <v>-4696741.7</v>
          </cell>
          <cell r="C400">
            <v>-4149618.56</v>
          </cell>
          <cell r="D400">
            <v>-547123.14</v>
          </cell>
          <cell r="E400" t="str">
            <v>AA</v>
          </cell>
          <cell r="F400">
            <v>174310</v>
          </cell>
        </row>
        <row r="401">
          <cell r="A401" t="str">
            <v> 174400 A/D-General Office Equip                            </v>
          </cell>
          <cell r="B401">
            <v>-1715577.24</v>
          </cell>
          <cell r="C401">
            <v>-1606583.08</v>
          </cell>
          <cell r="D401">
            <v>-108994.16</v>
          </cell>
          <cell r="E401" t="str">
            <v>AA</v>
          </cell>
          <cell r="F401">
            <v>174400</v>
          </cell>
        </row>
        <row r="402">
          <cell r="A402" t="str">
            <v> 174600 A/D-Comm Equip-Telephone                            </v>
          </cell>
          <cell r="B402">
            <v>-223721.78</v>
          </cell>
          <cell r="C402">
            <v>-223588.46</v>
          </cell>
          <cell r="D402">
            <v>-133.32</v>
          </cell>
          <cell r="E402" t="str">
            <v>AA</v>
          </cell>
          <cell r="F402">
            <v>174600</v>
          </cell>
        </row>
        <row r="403">
          <cell r="A403" t="str">
            <v> 174650 A/D-Comm Equip-Radio                                </v>
          </cell>
          <cell r="B403">
            <v>-539795.36</v>
          </cell>
          <cell r="C403">
            <v>-533738.21</v>
          </cell>
          <cell r="D403">
            <v>-6057.15</v>
          </cell>
          <cell r="E403" t="str">
            <v>AA</v>
          </cell>
          <cell r="F403">
            <v>174650</v>
          </cell>
        </row>
        <row r="404">
          <cell r="A404" t="str">
            <v> 174700 A/D-Comm Eq-Micrwv/Tower                            </v>
          </cell>
          <cell r="B404">
            <v>-713489.49</v>
          </cell>
          <cell r="C404">
            <v>-713489.49</v>
          </cell>
          <cell r="D404">
            <v>0</v>
          </cell>
          <cell r="E404" t="str">
            <v>AA</v>
          </cell>
          <cell r="F404">
            <v>174700</v>
          </cell>
        </row>
        <row r="405">
          <cell r="A405" t="str">
            <v> 174750 A/D-Comm Eq-Hrdwr-Data                              </v>
          </cell>
          <cell r="B405">
            <v>-75572.12</v>
          </cell>
          <cell r="C405">
            <v>-50176.79</v>
          </cell>
          <cell r="D405">
            <v>-25395.33</v>
          </cell>
          <cell r="E405" t="str">
            <v>AA</v>
          </cell>
          <cell r="F405">
            <v>174750</v>
          </cell>
        </row>
        <row r="406">
          <cell r="A406" t="str">
            <v> 174800 A/D-Comm Eq-Scada/Telemeter                         </v>
          </cell>
          <cell r="B406">
            <v>-917619.75</v>
          </cell>
          <cell r="C406">
            <v>-877484.83</v>
          </cell>
          <cell r="D406">
            <v>-40134.92</v>
          </cell>
          <cell r="E406" t="str">
            <v>AA</v>
          </cell>
          <cell r="F406">
            <v>174800</v>
          </cell>
        </row>
        <row r="407">
          <cell r="A407" t="str">
            <v> 174850 A/D-Comm Equip-Misc Eq                              </v>
          </cell>
          <cell r="B407">
            <v>-1125411.85</v>
          </cell>
          <cell r="C407">
            <v>-772240.87</v>
          </cell>
          <cell r="D407">
            <v>-353170.98</v>
          </cell>
          <cell r="E407" t="str">
            <v>AA</v>
          </cell>
          <cell r="F407">
            <v>174850</v>
          </cell>
        </row>
        <row r="408">
          <cell r="A408" t="str">
            <v> 175020 A/D-MscTls-Additions                                </v>
          </cell>
          <cell r="B408">
            <v>-793.29</v>
          </cell>
          <cell r="C408">
            <v>0</v>
          </cell>
          <cell r="D408">
            <v>-793.29</v>
          </cell>
          <cell r="E408" t="str">
            <v>AA</v>
          </cell>
          <cell r="F408">
            <v>175020</v>
          </cell>
        </row>
        <row r="409">
          <cell r="A409" t="str">
            <v> 175100 A/D-Stores Equipment                                </v>
          </cell>
          <cell r="B409">
            <v>-228946.75</v>
          </cell>
          <cell r="C409">
            <v>-228946.75</v>
          </cell>
          <cell r="D409">
            <v>0</v>
          </cell>
          <cell r="E409" t="str">
            <v>AA</v>
          </cell>
          <cell r="F409">
            <v>175100</v>
          </cell>
        </row>
        <row r="410">
          <cell r="A410" t="str">
            <v> 175200 A/D-Tool/Shop/Garage Eq                             </v>
          </cell>
          <cell r="B410">
            <v>-1415459.86</v>
          </cell>
          <cell r="C410">
            <v>-1305915.25</v>
          </cell>
          <cell r="D410">
            <v>-109544.61</v>
          </cell>
          <cell r="E410" t="str">
            <v>AA</v>
          </cell>
          <cell r="F410">
            <v>175200</v>
          </cell>
        </row>
        <row r="411">
          <cell r="A411" t="str">
            <v> 175300 A/D-Laboratory Equipment                            </v>
          </cell>
          <cell r="B411">
            <v>-13059.81</v>
          </cell>
          <cell r="C411">
            <v>-13059.81</v>
          </cell>
          <cell r="D411">
            <v>0</v>
          </cell>
          <cell r="E411" t="str">
            <v>AA</v>
          </cell>
          <cell r="F411">
            <v>175300</v>
          </cell>
        </row>
        <row r="412">
          <cell r="A412" t="str">
            <v> 175400 A/D-Power Operated Equip                            </v>
          </cell>
          <cell r="B412">
            <v>-899876.02</v>
          </cell>
          <cell r="C412">
            <v>-834946.49</v>
          </cell>
          <cell r="D412">
            <v>-64929.53</v>
          </cell>
          <cell r="E412" t="str">
            <v>AA</v>
          </cell>
          <cell r="F412">
            <v>175400</v>
          </cell>
        </row>
        <row r="413">
          <cell r="A413" t="str">
            <v> 175450 A/D-Misc Equipment                                  </v>
          </cell>
          <cell r="B413">
            <v>-2572411.22</v>
          </cell>
          <cell r="C413">
            <v>-2510907.11</v>
          </cell>
          <cell r="D413">
            <v>-61504.11</v>
          </cell>
          <cell r="E413" t="str">
            <v>AA</v>
          </cell>
          <cell r="F413">
            <v>175450</v>
          </cell>
        </row>
        <row r="414">
          <cell r="A414" t="str">
            <v> 176040 A/A-PG-Rights of Way                                </v>
          </cell>
          <cell r="B414">
            <v>-464670.47</v>
          </cell>
          <cell r="C414">
            <v>-420527.52</v>
          </cell>
          <cell r="D414">
            <v>-44142.95</v>
          </cell>
          <cell r="E414" t="str">
            <v>AA</v>
          </cell>
          <cell r="F414">
            <v>176040</v>
          </cell>
        </row>
        <row r="415">
          <cell r="A415" t="str">
            <v> 176055 A/A-PG-Oth L/LR-Land Rgh                            </v>
          </cell>
          <cell r="B415">
            <v>-4381.3</v>
          </cell>
          <cell r="C415">
            <v>-4381.3</v>
          </cell>
          <cell r="D415">
            <v>0</v>
          </cell>
          <cell r="E415" t="str">
            <v>AA</v>
          </cell>
          <cell r="F415">
            <v>176055</v>
          </cell>
        </row>
        <row r="416">
          <cell r="A416" t="str">
            <v> 176070 A/D-PG-Field Cmprs Sta Str                          </v>
          </cell>
          <cell r="B416">
            <v>-266979.45</v>
          </cell>
          <cell r="C416">
            <v>-497602.26</v>
          </cell>
          <cell r="D416">
            <v>230622.81</v>
          </cell>
          <cell r="E416" t="str">
            <v>AA</v>
          </cell>
          <cell r="F416">
            <v>176070</v>
          </cell>
        </row>
        <row r="417">
          <cell r="A417" t="str">
            <v> 176080 A/D-PG-Fld Meas/Reg Sta Str                         </v>
          </cell>
          <cell r="B417">
            <v>-330143.42</v>
          </cell>
          <cell r="C417">
            <v>-310526.96</v>
          </cell>
          <cell r="D417">
            <v>-19616.46</v>
          </cell>
          <cell r="E417" t="str">
            <v>AA</v>
          </cell>
          <cell r="F417">
            <v>176080</v>
          </cell>
        </row>
        <row r="418">
          <cell r="A418" t="str">
            <v> 176090 A/D-PG-Other Structures                             </v>
          </cell>
          <cell r="B418">
            <v>-835161.84</v>
          </cell>
          <cell r="C418">
            <v>-2175188.09</v>
          </cell>
          <cell r="D418">
            <v>1340026.25</v>
          </cell>
          <cell r="E418" t="str">
            <v>AA</v>
          </cell>
          <cell r="F418">
            <v>176090</v>
          </cell>
        </row>
        <row r="419">
          <cell r="A419" t="str">
            <v> 176120 A/D-PG-Field Lines                                  </v>
          </cell>
          <cell r="B419">
            <v>-98645481.57</v>
          </cell>
          <cell r="C419">
            <v>-115228258.28</v>
          </cell>
          <cell r="D419">
            <v>16582776.71</v>
          </cell>
          <cell r="E419" t="str">
            <v>AA</v>
          </cell>
          <cell r="F419">
            <v>176120</v>
          </cell>
        </row>
        <row r="420">
          <cell r="A420" t="str">
            <v> 176130 A/D-PG-Fld Compr Sta Eq                             </v>
          </cell>
          <cell r="B420">
            <v>-10207828.95</v>
          </cell>
          <cell r="C420">
            <v>-16180782.76</v>
          </cell>
          <cell r="D420">
            <v>5972953.81</v>
          </cell>
          <cell r="E420" t="str">
            <v>AA</v>
          </cell>
          <cell r="F420">
            <v>176130</v>
          </cell>
        </row>
        <row r="421">
          <cell r="A421" t="str">
            <v> 176140 A/D-PG-Fld Meas/Reg Sta Eq                          </v>
          </cell>
          <cell r="B421">
            <v>-3777807.81</v>
          </cell>
          <cell r="C421">
            <v>-3674392.79</v>
          </cell>
          <cell r="D421">
            <v>-103415.02</v>
          </cell>
          <cell r="E421" t="str">
            <v>AA</v>
          </cell>
          <cell r="F421">
            <v>176140</v>
          </cell>
        </row>
        <row r="422">
          <cell r="A422" t="str">
            <v> 176150 A/D-PG-Drilling/Cleaning                            </v>
          </cell>
          <cell r="B422">
            <v>-196257.35</v>
          </cell>
          <cell r="C422">
            <v>-194601.85</v>
          </cell>
          <cell r="D422">
            <v>-1655.5</v>
          </cell>
          <cell r="E422" t="str">
            <v>AA</v>
          </cell>
          <cell r="F422">
            <v>176150</v>
          </cell>
        </row>
        <row r="423">
          <cell r="A423" t="str">
            <v> 176160 A/D-PG-Purification Equip                           </v>
          </cell>
          <cell r="B423">
            <v>-220367.87</v>
          </cell>
          <cell r="C423">
            <v>-202896.31</v>
          </cell>
          <cell r="D423">
            <v>-17471.56</v>
          </cell>
          <cell r="E423" t="str">
            <v>AA</v>
          </cell>
          <cell r="F423">
            <v>176160</v>
          </cell>
        </row>
        <row r="424">
          <cell r="A424" t="str">
            <v> 176170 A/D-PG-Other Equipment                              </v>
          </cell>
          <cell r="B424">
            <v>-808291.33</v>
          </cell>
          <cell r="C424">
            <v>-848112.47</v>
          </cell>
          <cell r="D424">
            <v>39821.14</v>
          </cell>
          <cell r="E424" t="str">
            <v>AA</v>
          </cell>
          <cell r="F424">
            <v>176170</v>
          </cell>
        </row>
        <row r="425">
          <cell r="A425" t="str">
            <v> 176350 A/A-PEP-Land                                        </v>
          </cell>
          <cell r="B425">
            <v>-34.16</v>
          </cell>
          <cell r="C425">
            <v>0</v>
          </cell>
          <cell r="D425">
            <v>-34.16</v>
          </cell>
          <cell r="E425" t="str">
            <v>AA</v>
          </cell>
          <cell r="F425">
            <v>176350</v>
          </cell>
        </row>
        <row r="426">
          <cell r="A426" t="str">
            <v> 176360 A/D-PEP-Structures &amp; Improve                        </v>
          </cell>
          <cell r="B426">
            <v>-25792</v>
          </cell>
          <cell r="C426">
            <v>-24938.69</v>
          </cell>
          <cell r="D426">
            <v>-853.31</v>
          </cell>
          <cell r="E426" t="str">
            <v>AA</v>
          </cell>
          <cell r="F426">
            <v>176360</v>
          </cell>
        </row>
        <row r="427">
          <cell r="A427" t="str">
            <v> 176370 A/D-PEP-Extraction&amp; Refin'g Eq                      </v>
          </cell>
          <cell r="B427">
            <v>-5532849.24</v>
          </cell>
          <cell r="C427">
            <v>-5436828.95</v>
          </cell>
          <cell r="D427">
            <v>-96020.29</v>
          </cell>
          <cell r="E427" t="str">
            <v>AA</v>
          </cell>
          <cell r="F427">
            <v>176370</v>
          </cell>
        </row>
        <row r="428">
          <cell r="A428" t="str">
            <v> 176380 A/D-PEP-Pipe Lines                                  </v>
          </cell>
          <cell r="B428">
            <v>-2818797.09</v>
          </cell>
          <cell r="C428">
            <v>-2785558.17</v>
          </cell>
          <cell r="D428">
            <v>-33238.92</v>
          </cell>
          <cell r="E428" t="str">
            <v>AA</v>
          </cell>
          <cell r="F428">
            <v>176380</v>
          </cell>
        </row>
        <row r="429">
          <cell r="A429" t="str">
            <v> 176390 A/D-PEP-Product Storage Equip                       </v>
          </cell>
          <cell r="B429">
            <v>-93198.45</v>
          </cell>
          <cell r="C429">
            <v>-51872.56</v>
          </cell>
          <cell r="D429">
            <v>-41325.89</v>
          </cell>
          <cell r="E429" t="str">
            <v>AA</v>
          </cell>
          <cell r="F429">
            <v>176390</v>
          </cell>
        </row>
        <row r="430">
          <cell r="A430" t="str">
            <v> 176400 A/D-PEP-Compressor Equipment                        </v>
          </cell>
          <cell r="B430">
            <v>-12869718.1</v>
          </cell>
          <cell r="C430">
            <v>-12719881.55</v>
          </cell>
          <cell r="D430">
            <v>-149836.55</v>
          </cell>
          <cell r="E430" t="str">
            <v>AA</v>
          </cell>
          <cell r="F430">
            <v>176400</v>
          </cell>
        </row>
        <row r="431">
          <cell r="A431" t="str">
            <v> 176410 A/D-PEP-Gas Measure&amp;Regulating                      </v>
          </cell>
          <cell r="B431">
            <v>-520.9</v>
          </cell>
          <cell r="C431">
            <v>-3.76</v>
          </cell>
          <cell r="D431">
            <v>-517.14</v>
          </cell>
          <cell r="E431" t="str">
            <v>AA</v>
          </cell>
          <cell r="F431">
            <v>176410</v>
          </cell>
        </row>
        <row r="432">
          <cell r="A432" t="str">
            <v> 176420 A/D-PEP-Other Equipment                             </v>
          </cell>
          <cell r="B432">
            <v>-745</v>
          </cell>
          <cell r="C432">
            <v>-316.74</v>
          </cell>
          <cell r="D432">
            <v>-428.26</v>
          </cell>
          <cell r="E432" t="str">
            <v>AA</v>
          </cell>
          <cell r="F432">
            <v>176420</v>
          </cell>
        </row>
        <row r="433">
          <cell r="A433" t="str">
            <v> 177020 A/A-TP-Rights of Way                                </v>
          </cell>
          <cell r="B433">
            <v>-81528.48</v>
          </cell>
          <cell r="C433">
            <v>-79370.19</v>
          </cell>
          <cell r="D433">
            <v>-2158.29</v>
          </cell>
          <cell r="E433" t="str">
            <v>AA</v>
          </cell>
          <cell r="F433">
            <v>177020</v>
          </cell>
        </row>
        <row r="434">
          <cell r="A434" t="str">
            <v> 177030 A/D-TP-Str/Impr-Compress                            </v>
          </cell>
          <cell r="B434">
            <v>-1260978.2</v>
          </cell>
          <cell r="C434">
            <v>-1207192.27</v>
          </cell>
          <cell r="D434">
            <v>-53785.93</v>
          </cell>
          <cell r="E434" t="str">
            <v>AA</v>
          </cell>
          <cell r="F434">
            <v>177030</v>
          </cell>
        </row>
        <row r="435">
          <cell r="A435" t="str">
            <v> 177040 A/D-TP-Str/Impr-Meas/Reg Sta                        </v>
          </cell>
          <cell r="B435">
            <v>-10711.43</v>
          </cell>
          <cell r="C435">
            <v>-10079.59</v>
          </cell>
          <cell r="D435">
            <v>-631.84</v>
          </cell>
          <cell r="E435" t="str">
            <v>AA</v>
          </cell>
          <cell r="F435">
            <v>177040</v>
          </cell>
        </row>
        <row r="436">
          <cell r="A436" t="str">
            <v> 177060 A/D-TP-Mains                                        </v>
          </cell>
          <cell r="B436">
            <v>-9625958.75</v>
          </cell>
          <cell r="C436">
            <v>-9741689.5</v>
          </cell>
          <cell r="D436">
            <v>115730.75</v>
          </cell>
          <cell r="E436" t="str">
            <v>AA</v>
          </cell>
          <cell r="F436">
            <v>177060</v>
          </cell>
        </row>
        <row r="437">
          <cell r="A437" t="str">
            <v> 177070 A/D-TP-Compressr Sta Eq                             </v>
          </cell>
          <cell r="B437">
            <v>-14490763.51</v>
          </cell>
          <cell r="C437">
            <v>-13714003.68</v>
          </cell>
          <cell r="D437">
            <v>-776759.83</v>
          </cell>
          <cell r="E437" t="str">
            <v>AA</v>
          </cell>
          <cell r="F437">
            <v>177070</v>
          </cell>
        </row>
        <row r="438">
          <cell r="A438" t="str">
            <v> 177080 A/D-TP-Meas/Regul Equip                             </v>
          </cell>
          <cell r="B438">
            <v>-273003.96</v>
          </cell>
          <cell r="C438">
            <v>-294189.93</v>
          </cell>
          <cell r="D438">
            <v>21185.97</v>
          </cell>
          <cell r="E438" t="str">
            <v>AA</v>
          </cell>
          <cell r="F438">
            <v>177080</v>
          </cell>
        </row>
        <row r="439">
          <cell r="A439" t="str">
            <v> 178500 A/D-RWIP                                            </v>
          </cell>
          <cell r="B439">
            <v>15420</v>
          </cell>
          <cell r="C439">
            <v>15420</v>
          </cell>
          <cell r="D439">
            <v>0</v>
          </cell>
          <cell r="E439" t="str">
            <v>AA</v>
          </cell>
          <cell r="F439">
            <v>178500</v>
          </cell>
        </row>
        <row r="440">
          <cell r="A440" t="str">
            <v> 178505 A/D-RWIP Salv-Retire                                </v>
          </cell>
          <cell r="B440">
            <v>-17424.3</v>
          </cell>
          <cell r="C440">
            <v>-15420</v>
          </cell>
          <cell r="D440">
            <v>-2004.3</v>
          </cell>
          <cell r="E440" t="str">
            <v>AA</v>
          </cell>
          <cell r="F440">
            <v>178505</v>
          </cell>
        </row>
        <row r="441">
          <cell r="A441" t="str">
            <v> 178550 A/D-RWIP-NU-Retire                                  </v>
          </cell>
          <cell r="B441">
            <v>-30150</v>
          </cell>
          <cell r="C441">
            <v>-30150</v>
          </cell>
          <cell r="D441">
            <v>0</v>
          </cell>
          <cell r="E441" t="str">
            <v>AA</v>
          </cell>
          <cell r="F441">
            <v>178550</v>
          </cell>
        </row>
        <row r="442">
          <cell r="A442" t="str">
            <v> 179999 A/D Res-PG-Lines                                    </v>
          </cell>
          <cell r="B442">
            <v>576892.15</v>
          </cell>
          <cell r="C442">
            <v>0</v>
          </cell>
          <cell r="D442">
            <v>576892.15</v>
          </cell>
          <cell r="E442" t="str">
            <v>AA</v>
          </cell>
          <cell r="F442">
            <v>179999</v>
          </cell>
        </row>
        <row r="443">
          <cell r="A443" t="str">
            <v> 189010 O&amp;G Prp-Accum Depletion                             </v>
          </cell>
          <cell r="B443">
            <v>-631195096.04</v>
          </cell>
          <cell r="C443">
            <v>-580995949.17</v>
          </cell>
          <cell r="D443">
            <v>-50199146.87</v>
          </cell>
          <cell r="E443" t="str">
            <v>AA</v>
          </cell>
          <cell r="F443">
            <v>189010</v>
          </cell>
        </row>
        <row r="444">
          <cell r="A444" t="str">
            <v> 189110 O&amp;G Prp-Res143/Well Abandon                         </v>
          </cell>
          <cell r="B444">
            <v>14372851.25</v>
          </cell>
          <cell r="C444">
            <v>14877819.39</v>
          </cell>
          <cell r="D444">
            <v>-504968.14</v>
          </cell>
          <cell r="E444" t="str">
            <v>AA</v>
          </cell>
          <cell r="F444">
            <v>189110</v>
          </cell>
        </row>
        <row r="445">
          <cell r="A445" t="str">
            <v>                                                            </v>
          </cell>
          <cell r="B445" t="str">
            <v>------------------</v>
          </cell>
          <cell r="C445" t="str">
            <v>------------------</v>
          </cell>
          <cell r="D445" t="str">
            <v>------------------</v>
          </cell>
        </row>
        <row r="446">
          <cell r="A446" t="str">
            <v>Accumulated DD&amp;A</v>
          </cell>
          <cell r="B446">
            <v>-813293025.89</v>
          </cell>
          <cell r="C446">
            <v>-782770965.76</v>
          </cell>
          <cell r="D446">
            <v>-30522060.13</v>
          </cell>
        </row>
        <row r="447">
          <cell r="A447" t="str">
            <v>                                                            </v>
          </cell>
          <cell r="B447" t="str">
            <v>------------------</v>
          </cell>
          <cell r="C447" t="str">
            <v>------------------</v>
          </cell>
          <cell r="D447" t="str">
            <v>------------------</v>
          </cell>
        </row>
        <row r="448">
          <cell r="A448" t="str">
            <v>AA General Ledger                                           </v>
          </cell>
          <cell r="B448">
            <v>1937381981.78</v>
          </cell>
          <cell r="C448">
            <v>1573765791.09</v>
          </cell>
          <cell r="D448">
            <v>363616190.69</v>
          </cell>
          <cell r="E448" t="str">
            <v>AA</v>
          </cell>
          <cell r="F448">
            <v>189110</v>
          </cell>
        </row>
        <row r="451">
          <cell r="B451" t="str">
            <v>Co 217 Lease - </v>
          </cell>
          <cell r="C451" t="str">
            <v>Total Leases</v>
          </cell>
          <cell r="D451">
            <v>382961.22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Flash Month"/>
      <sheetName val="Flash Month2"/>
      <sheetName val="mth3"/>
      <sheetName val="Flash Ytd "/>
      <sheetName val="Flash Ytd  (2)"/>
      <sheetName val="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</v>
          </cell>
        </row>
        <row r="41">
          <cell r="D41">
            <v>1461898.25999999</v>
          </cell>
          <cell r="E41">
            <v>1582295.39</v>
          </cell>
          <cell r="F41">
            <v>1520019.96</v>
          </cell>
          <cell r="G41">
            <v>1405400.95</v>
          </cell>
          <cell r="H41">
            <v>1424539.32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Position"/>
      <sheetName val="EQT PROD"/>
      <sheetName val="Contract Capacity"/>
      <sheetName val="Daily Position"/>
      <sheetName val="USS noms"/>
      <sheetName val="EQT Market"/>
      <sheetName val="Storage"/>
      <sheetName val="Capacity- Contract 359 "/>
      <sheetName val="Park &amp; Loan"/>
      <sheetName val="Patriot"/>
      <sheetName val="Measurement"/>
      <sheetName val="Sheet1"/>
    </sheetNames>
    <sheetDataSet>
      <sheetData sheetId="0"/>
      <sheetData sheetId="1"/>
      <sheetData sheetId="2"/>
      <sheetData sheetId="3"/>
      <sheetData sheetId="4"/>
      <sheetData sheetId="5">
        <row r="19">
          <cell r="BE19">
            <v>0</v>
          </cell>
        </row>
      </sheetData>
      <sheetData sheetId="6">
        <row r="46">
          <cell r="F46">
            <v>1342743.4675892</v>
          </cell>
        </row>
      </sheetData>
      <sheetData sheetId="7"/>
      <sheetData sheetId="8"/>
      <sheetData sheetId="9">
        <row r="12">
          <cell r="A12" t="e">
            <v>#REF!</v>
          </cell>
        </row>
        <row r="13">
          <cell r="A13" t="e">
            <v>#REF!</v>
          </cell>
        </row>
        <row r="14">
          <cell r="A14" t="e">
            <v>#REF!</v>
          </cell>
        </row>
        <row r="15">
          <cell r="A15" t="e">
            <v>#REF!</v>
          </cell>
        </row>
        <row r="16">
          <cell r="A16" t="e">
            <v>#REF!</v>
          </cell>
        </row>
        <row r="17">
          <cell r="A17" t="e">
            <v>#REF!</v>
          </cell>
        </row>
        <row r="18">
          <cell r="A18" t="e">
            <v>#REF!</v>
          </cell>
        </row>
        <row r="19">
          <cell r="A19" t="e">
            <v>#REF!</v>
          </cell>
        </row>
        <row r="20">
          <cell r="A20" t="e">
            <v>#REF!</v>
          </cell>
        </row>
        <row r="21">
          <cell r="A21" t="e">
            <v>#REF!</v>
          </cell>
        </row>
        <row r="22">
          <cell r="A22" t="e">
            <v>#REF!</v>
          </cell>
        </row>
        <row r="23">
          <cell r="A23" t="e">
            <v>#REF!</v>
          </cell>
        </row>
        <row r="24">
          <cell r="A24" t="e">
            <v>#REF!</v>
          </cell>
        </row>
        <row r="25">
          <cell r="A25" t="e">
            <v>#REF!</v>
          </cell>
        </row>
        <row r="26">
          <cell r="A26" t="e">
            <v>#REF!</v>
          </cell>
        </row>
        <row r="27">
          <cell r="A27" t="e">
            <v>#REF!</v>
          </cell>
        </row>
        <row r="28">
          <cell r="A28" t="e">
            <v>#REF!</v>
          </cell>
        </row>
        <row r="29">
          <cell r="A29" t="e">
            <v>#REF!</v>
          </cell>
        </row>
        <row r="30">
          <cell r="A30" t="e">
            <v>#REF!</v>
          </cell>
        </row>
        <row r="31">
          <cell r="A31" t="e">
            <v>#REF!</v>
          </cell>
        </row>
        <row r="32">
          <cell r="A32" t="e">
            <v>#REF!</v>
          </cell>
        </row>
        <row r="33">
          <cell r="A33" t="e">
            <v>#REF!</v>
          </cell>
        </row>
        <row r="34">
          <cell r="A34" t="e">
            <v>#REF!</v>
          </cell>
        </row>
        <row r="35">
          <cell r="A35" t="e">
            <v>#REF!</v>
          </cell>
        </row>
        <row r="36">
          <cell r="A36" t="e">
            <v>#REF!</v>
          </cell>
        </row>
        <row r="37">
          <cell r="A37" t="e">
            <v>#REF!</v>
          </cell>
        </row>
        <row r="38">
          <cell r="A38" t="e">
            <v>#REF!</v>
          </cell>
        </row>
        <row r="39">
          <cell r="A39" t="e">
            <v>#REF!</v>
          </cell>
        </row>
        <row r="40">
          <cell r="A40" t="e">
            <v>#REF!</v>
          </cell>
        </row>
        <row r="41">
          <cell r="A41" t="e">
            <v>#REF!</v>
          </cell>
        </row>
      </sheetData>
      <sheetData sheetId="10">
        <row r="37">
          <cell r="G37">
            <v>-22683.3348098863</v>
          </cell>
        </row>
      </sheetData>
      <sheetData sheetId="11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Monthly Position"/>
      <sheetName val="Deals"/>
    </sheetNames>
    <sheetDataSet>
      <sheetData sheetId="0" refreshError="1"/>
      <sheetData sheetId="1">
        <row r="6">
          <cell r="B6">
            <v>39753</v>
          </cell>
        </row>
        <row r="7">
          <cell r="B7">
            <v>39754</v>
          </cell>
        </row>
        <row r="8">
          <cell r="B8">
            <v>39755</v>
          </cell>
        </row>
        <row r="9">
          <cell r="B9">
            <v>39756</v>
          </cell>
        </row>
        <row r="10">
          <cell r="B10">
            <v>39757</v>
          </cell>
        </row>
        <row r="11">
          <cell r="B11">
            <v>39758</v>
          </cell>
        </row>
        <row r="12">
          <cell r="B12">
            <v>39759</v>
          </cell>
        </row>
        <row r="13">
          <cell r="B13">
            <v>39760</v>
          </cell>
        </row>
        <row r="14">
          <cell r="B14">
            <v>39761</v>
          </cell>
        </row>
        <row r="15">
          <cell r="B15">
            <v>39762</v>
          </cell>
        </row>
        <row r="16">
          <cell r="B16">
            <v>39763</v>
          </cell>
        </row>
        <row r="17">
          <cell r="B17">
            <v>39764</v>
          </cell>
        </row>
        <row r="18">
          <cell r="B18">
            <v>39765</v>
          </cell>
        </row>
        <row r="19">
          <cell r="B19">
            <v>39766</v>
          </cell>
        </row>
        <row r="20">
          <cell r="B20">
            <v>39767</v>
          </cell>
        </row>
        <row r="21">
          <cell r="B21">
            <v>39768</v>
          </cell>
        </row>
        <row r="22">
          <cell r="B22">
            <v>39769</v>
          </cell>
        </row>
        <row r="23">
          <cell r="B23">
            <v>39770</v>
          </cell>
        </row>
        <row r="24">
          <cell r="B24">
            <v>39771</v>
          </cell>
        </row>
        <row r="25">
          <cell r="B25">
            <v>39772</v>
          </cell>
        </row>
        <row r="26">
          <cell r="B26">
            <v>39773</v>
          </cell>
        </row>
        <row r="27">
          <cell r="B27">
            <v>39774</v>
          </cell>
        </row>
        <row r="28">
          <cell r="B28">
            <v>39775</v>
          </cell>
        </row>
        <row r="29">
          <cell r="B29">
            <v>39776</v>
          </cell>
        </row>
        <row r="30">
          <cell r="B30">
            <v>39777</v>
          </cell>
        </row>
        <row r="31">
          <cell r="B31">
            <v>39778</v>
          </cell>
        </row>
        <row r="32">
          <cell r="B32">
            <v>39779</v>
          </cell>
        </row>
        <row r="33">
          <cell r="B33">
            <v>39780</v>
          </cell>
        </row>
        <row r="34">
          <cell r="B34">
            <v>39781</v>
          </cell>
        </row>
        <row r="35">
          <cell r="B35">
            <v>39782</v>
          </cell>
        </row>
      </sheetData>
      <sheetData sheetId="2">
        <row r="3">
          <cell r="A3">
            <v>39753</v>
          </cell>
        </row>
        <row r="4">
          <cell r="A4">
            <v>39783</v>
          </cell>
        </row>
        <row r="5">
          <cell r="A5">
            <v>39814</v>
          </cell>
        </row>
        <row r="6">
          <cell r="A6">
            <v>39845</v>
          </cell>
        </row>
        <row r="7">
          <cell r="A7">
            <v>39873</v>
          </cell>
        </row>
        <row r="8">
          <cell r="A8">
            <v>39904</v>
          </cell>
        </row>
        <row r="9">
          <cell r="A9">
            <v>39934</v>
          </cell>
        </row>
        <row r="10">
          <cell r="A10">
            <v>39965</v>
          </cell>
        </row>
        <row r="11">
          <cell r="A11">
            <v>39995</v>
          </cell>
        </row>
        <row r="12">
          <cell r="A12">
            <v>40026</v>
          </cell>
        </row>
        <row r="13">
          <cell r="A13">
            <v>40057</v>
          </cell>
        </row>
        <row r="14">
          <cell r="A14">
            <v>40087</v>
          </cell>
        </row>
        <row r="15">
          <cell r="A15">
            <v>40118</v>
          </cell>
        </row>
        <row r="16">
          <cell r="A16">
            <v>40148</v>
          </cell>
        </row>
        <row r="17">
          <cell r="A17">
            <v>40179</v>
          </cell>
        </row>
        <row r="18">
          <cell r="A18">
            <v>40210</v>
          </cell>
        </row>
        <row r="19">
          <cell r="A19">
            <v>40238</v>
          </cell>
        </row>
        <row r="20">
          <cell r="A20">
            <v>40269</v>
          </cell>
        </row>
        <row r="21">
          <cell r="A21">
            <v>40299</v>
          </cell>
        </row>
        <row r="22">
          <cell r="A22">
            <v>40330</v>
          </cell>
        </row>
        <row r="23">
          <cell r="A23">
            <v>40360</v>
          </cell>
        </row>
        <row r="24">
          <cell r="A24">
            <v>40391</v>
          </cell>
        </row>
        <row r="25">
          <cell r="A25">
            <v>40422</v>
          </cell>
        </row>
        <row r="26">
          <cell r="A26">
            <v>40452</v>
          </cell>
        </row>
        <row r="27">
          <cell r="A27">
            <v>40483</v>
          </cell>
        </row>
        <row r="28">
          <cell r="A28">
            <v>40513</v>
          </cell>
        </row>
      </sheetData>
      <sheetData sheetId="3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1632230.83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J"/>
      <sheetName val="J(EQT)"/>
      <sheetName val="J(CIPCO)"/>
      <sheetName val="J-1(EQT)"/>
      <sheetName val="J-1Nar(EQT)"/>
      <sheetName val="J-1(CIPCO)"/>
      <sheetName val="J-1Nar(CIPCO)"/>
      <sheetName val="J-2(EQT)"/>
      <sheetName val="J-2(CIPCO)"/>
      <sheetName val="New Rev Summary"/>
      <sheetName val="Current Rev Summary(EQT)"/>
      <sheetName val="Current Rev Summary(CIPCO)"/>
      <sheetName val="New Rev Summary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Donny"/>
      <sheetName val="MasterV"/>
      <sheetName val="CF - Vehicle Rec"/>
      <sheetName val="FC-Vehicles"/>
      <sheetName val="FE 45-Vehicle Rec"/>
      <sheetName val="FE44-Vehicle Rec"/>
      <sheetName val="41-Vehicle Rec"/>
      <sheetName val="FN43-Veh Rec"/>
      <sheetName val="FF41"/>
      <sheetName val="FF43"/>
      <sheetName val="FF45"/>
      <sheetName val="Access"/>
      <sheetName val="cross reference"/>
      <sheetName val="Roll Forwards"/>
      <sheetName val="Leslie-electric"/>
      <sheetName val="combined-Stephen"/>
      <sheetName val="Wendy"/>
      <sheetName val="Sheet1"/>
    </sheetNames>
    <sheetDataSet>
      <sheetData sheetId="0" refreshError="1"/>
      <sheetData sheetId="1" refreshError="1">
        <row r="1">
          <cell r="A1" t="str">
            <v>Unit #</v>
          </cell>
          <cell r="B1" t="str">
            <v>VIN</v>
          </cell>
          <cell r="C1" t="str">
            <v>Tag / Mo.</v>
          </cell>
          <cell r="D1" t="str">
            <v>Year</v>
          </cell>
          <cell r="E1" t="str">
            <v>Make</v>
          </cell>
          <cell r="F1" t="str">
            <v>Model</v>
          </cell>
          <cell r="G1" t="str">
            <v>GVWR</v>
          </cell>
          <cell r="H1" t="str">
            <v>Cross-Reference(on Donny sheet)</v>
          </cell>
          <cell r="I1" t="str">
            <v>Acq Date</v>
          </cell>
          <cell r="J1" t="str">
            <v>Acq Cost</v>
          </cell>
          <cell r="K1" t="str">
            <v>Body Type</v>
          </cell>
          <cell r="L1" t="str">
            <v>Body Model / Spec / Capacity / S/N / Crane / Liftgate / AFV </v>
          </cell>
          <cell r="M1" t="str">
            <v>Driver / Dept.</v>
          </cell>
          <cell r="N1" t="str">
            <v>Dept. Code</v>
          </cell>
          <cell r="O1" t="str">
            <v>Employee</v>
          </cell>
          <cell r="P1" t="str">
            <v>Take Home</v>
          </cell>
        </row>
        <row r="2">
          <cell r="A2">
            <v>149</v>
          </cell>
          <cell r="B2">
            <v>22576</v>
          </cell>
          <cell r="C2" t="str">
            <v>GBP653</v>
          </cell>
          <cell r="D2">
            <v>2003</v>
          </cell>
          <cell r="E2" t="str">
            <v>Sullivan</v>
          </cell>
          <cell r="F2" t="str">
            <v>D210Q</v>
          </cell>
          <cell r="H2" t="str">
            <v>IM430</v>
          </cell>
          <cell r="K2" t="str">
            <v>Trailer</v>
          </cell>
          <cell r="L2" t="str">
            <v>Air Compressor</v>
          </cell>
          <cell r="M2" t="str">
            <v>Air Compressor</v>
          </cell>
          <cell r="N2" t="str">
            <v>IM430</v>
          </cell>
          <cell r="O2" t="str">
            <v>Air Compressor</v>
          </cell>
          <cell r="P2" t="str">
            <v>n/a</v>
          </cell>
        </row>
        <row r="3">
          <cell r="A3">
            <v>786</v>
          </cell>
          <cell r="B3" t="str">
            <v>27505010090021847</v>
          </cell>
          <cell r="C3" t="str">
            <v>GBC996</v>
          </cell>
          <cell r="D3">
            <v>2002</v>
          </cell>
          <cell r="E3" t="str">
            <v>All Pro</v>
          </cell>
          <cell r="G3" t="str">
            <v>n/a</v>
          </cell>
          <cell r="H3" t="str">
            <v>EL451</v>
          </cell>
          <cell r="K3" t="str">
            <v>Trailer</v>
          </cell>
          <cell r="L3" t="str">
            <v>Utility</v>
          </cell>
          <cell r="M3" t="str">
            <v>Lawm Maint Trailer</v>
          </cell>
          <cell r="N3" t="str">
            <v> EL451</v>
          </cell>
          <cell r="O3" t="str">
            <v>Lawm Maint Trailer</v>
          </cell>
          <cell r="P3" t="str">
            <v>No</v>
          </cell>
        </row>
        <row r="4">
          <cell r="A4">
            <v>195</v>
          </cell>
          <cell r="B4" t="str">
            <v>1GBJ6C1E65F533767</v>
          </cell>
          <cell r="C4" t="str">
            <v>GBG250</v>
          </cell>
          <cell r="D4">
            <v>2005</v>
          </cell>
          <cell r="E4" t="str">
            <v>Chevrolet</v>
          </cell>
          <cell r="F4">
            <v>5500</v>
          </cell>
          <cell r="G4">
            <v>25950</v>
          </cell>
          <cell r="H4" t="str">
            <v>PR460</v>
          </cell>
          <cell r="K4" t="str">
            <v>Dump Trk</v>
          </cell>
          <cell r="L4" t="str">
            <v>8.1L V8-G, Std. Cab</v>
          </cell>
          <cell r="N4" t="str">
            <v>OP460</v>
          </cell>
          <cell r="O4" t="str">
            <v>Not Assigned</v>
          </cell>
          <cell r="P4" t="str">
            <v>No</v>
          </cell>
        </row>
        <row r="5">
          <cell r="A5">
            <v>194</v>
          </cell>
          <cell r="B5" t="str">
            <v>1GCDT196268296915</v>
          </cell>
          <cell r="C5" t="str">
            <v>GBG252</v>
          </cell>
          <cell r="D5">
            <v>2006</v>
          </cell>
          <cell r="E5" t="str">
            <v>Chevrolet</v>
          </cell>
          <cell r="F5" t="str">
            <v>Colorado</v>
          </cell>
          <cell r="G5">
            <v>5300</v>
          </cell>
          <cell r="H5" t="str">
            <v>PR460</v>
          </cell>
          <cell r="K5" t="str">
            <v>Comp. P/U</v>
          </cell>
          <cell r="L5" t="str">
            <v>3.5L I5-G, Ext. Cab</v>
          </cell>
          <cell r="N5" t="str">
            <v>OP460</v>
          </cell>
          <cell r="P5" t="str">
            <v>No</v>
          </cell>
        </row>
        <row r="6">
          <cell r="A6">
            <v>192</v>
          </cell>
          <cell r="B6" t="str">
            <v>1GCEC19X05Z148249</v>
          </cell>
          <cell r="C6" t="str">
            <v>GBG248</v>
          </cell>
          <cell r="D6">
            <v>2005</v>
          </cell>
          <cell r="E6" t="str">
            <v>Chevrolet</v>
          </cell>
          <cell r="F6" t="str">
            <v>Silverado</v>
          </cell>
          <cell r="G6">
            <v>6200</v>
          </cell>
          <cell r="H6" t="str">
            <v>PR460</v>
          </cell>
          <cell r="K6" t="str">
            <v>Pickup</v>
          </cell>
          <cell r="L6" t="str">
            <v>V8-G, Ext. Cab</v>
          </cell>
          <cell r="N6" t="str">
            <v>OP460</v>
          </cell>
          <cell r="O6" t="str">
            <v>Jeff Pretty</v>
          </cell>
          <cell r="P6" t="str">
            <v>YES</v>
          </cell>
        </row>
        <row r="7">
          <cell r="A7">
            <v>204</v>
          </cell>
          <cell r="B7" t="str">
            <v>1GCGG25V341154972</v>
          </cell>
          <cell r="C7" t="str">
            <v>GBG254</v>
          </cell>
          <cell r="D7">
            <v>2004</v>
          </cell>
          <cell r="E7" t="str">
            <v>Chevrolet</v>
          </cell>
          <cell r="F7" t="str">
            <v>Express 2500</v>
          </cell>
          <cell r="G7">
            <v>8600</v>
          </cell>
          <cell r="H7" t="str">
            <v>SV430</v>
          </cell>
          <cell r="K7" t="str">
            <v>Van</v>
          </cell>
          <cell r="L7" t="str">
            <v>6.0L V8-G, old CFG OT-0481</v>
          </cell>
          <cell r="M7" t="str">
            <v>Service</v>
          </cell>
          <cell r="N7" t="str">
            <v>SV430</v>
          </cell>
          <cell r="O7" t="str">
            <v>Service</v>
          </cell>
          <cell r="P7" t="str">
            <v>No</v>
          </cell>
        </row>
        <row r="8">
          <cell r="A8">
            <v>615</v>
          </cell>
          <cell r="B8" t="str">
            <v>1GCHK24U42E238297</v>
          </cell>
          <cell r="C8" t="str">
            <v>GBG255</v>
          </cell>
          <cell r="D8">
            <v>2002</v>
          </cell>
          <cell r="E8" t="str">
            <v>Chevrolet</v>
          </cell>
          <cell r="F8">
            <v>2500</v>
          </cell>
          <cell r="G8">
            <v>9200</v>
          </cell>
          <cell r="H8" t="str">
            <v>SV411</v>
          </cell>
          <cell r="K8" t="str">
            <v>Pickup</v>
          </cell>
          <cell r="L8" t="str">
            <v>6.0L V8-G, Std. Cab, 4WD, old CFG CT-0286</v>
          </cell>
          <cell r="M8" t="str">
            <v>Service</v>
          </cell>
          <cell r="N8" t="str">
            <v>SV411</v>
          </cell>
          <cell r="O8" t="str">
            <v>Jose Figueroa</v>
          </cell>
          <cell r="P8" t="str">
            <v>No</v>
          </cell>
        </row>
        <row r="9">
          <cell r="A9">
            <v>805</v>
          </cell>
          <cell r="B9" t="str">
            <v>C200D13C3007052</v>
          </cell>
          <cell r="C9" t="str">
            <v>GBC966</v>
          </cell>
          <cell r="D9">
            <v>1982</v>
          </cell>
          <cell r="E9" t="str">
            <v>Wells</v>
          </cell>
          <cell r="H9" t="str">
            <v>PR431</v>
          </cell>
          <cell r="I9">
            <v>29952</v>
          </cell>
          <cell r="J9">
            <v>2797.63</v>
          </cell>
          <cell r="K9" t="str">
            <v>Trailer</v>
          </cell>
          <cell r="L9" t="str">
            <v>10' Enclosed - Small Trencher, Old SF 0</v>
          </cell>
          <cell r="M9" t="str">
            <v>Equipment Trailer</v>
          </cell>
          <cell r="N9" t="str">
            <v>PR431</v>
          </cell>
          <cell r="O9" t="str">
            <v>Equipment Trailer</v>
          </cell>
          <cell r="P9" t="str">
            <v>n/a</v>
          </cell>
        </row>
        <row r="10">
          <cell r="A10">
            <v>100</v>
          </cell>
          <cell r="B10" t="str">
            <v>NOVIN000081901562</v>
          </cell>
          <cell r="C10" t="str">
            <v>GBC919</v>
          </cell>
          <cell r="D10">
            <v>1990</v>
          </cell>
          <cell r="E10" t="str">
            <v>Custom Made</v>
          </cell>
          <cell r="H10" t="str">
            <v>NO</v>
          </cell>
          <cell r="I10">
            <v>33055</v>
          </cell>
          <cell r="J10">
            <v>1575</v>
          </cell>
          <cell r="K10" t="str">
            <v>Tank Trailer</v>
          </cell>
          <cell r="M10" t="str">
            <v>Tank Haul Trailer</v>
          </cell>
          <cell r="N10" t="str">
            <v>OP460</v>
          </cell>
          <cell r="O10" t="str">
            <v>n/a</v>
          </cell>
          <cell r="P10" t="str">
            <v>n/a</v>
          </cell>
        </row>
        <row r="11">
          <cell r="A11">
            <v>860</v>
          </cell>
          <cell r="B11" t="str">
            <v>1A9AB2002MB006021</v>
          </cell>
          <cell r="C11" t="str">
            <v>GBC878</v>
          </cell>
          <cell r="D11">
            <v>1991</v>
          </cell>
          <cell r="E11" t="str">
            <v>Altec</v>
          </cell>
          <cell r="H11" t="str">
            <v>EL442</v>
          </cell>
          <cell r="I11">
            <v>33239</v>
          </cell>
          <cell r="J11">
            <v>5774</v>
          </cell>
          <cell r="K11" t="str">
            <v>Pole Trailer</v>
          </cell>
          <cell r="M11" t="str">
            <v>Pole Trailer</v>
          </cell>
          <cell r="N11" t="str">
            <v>EL442</v>
          </cell>
          <cell r="O11" t="str">
            <v>Pole Trailer</v>
          </cell>
          <cell r="P11" t="str">
            <v>n/a</v>
          </cell>
        </row>
        <row r="12">
          <cell r="A12" t="str">
            <v>705A</v>
          </cell>
          <cell r="B12" t="str">
            <v>4CZTB3021N122G248</v>
          </cell>
          <cell r="C12" t="str">
            <v>GBP174</v>
          </cell>
          <cell r="D12">
            <v>1992</v>
          </cell>
          <cell r="E12" t="str">
            <v>CZ</v>
          </cell>
          <cell r="G12" t="str">
            <v>n/a</v>
          </cell>
          <cell r="H12" t="str">
            <v>EL452</v>
          </cell>
          <cell r="I12">
            <v>33786</v>
          </cell>
          <cell r="J12">
            <v>6105.11</v>
          </cell>
          <cell r="K12" t="str">
            <v>Trailer</v>
          </cell>
          <cell r="M12" t="str">
            <v>Equipment Trailer</v>
          </cell>
          <cell r="N12" t="str">
            <v> EL452</v>
          </cell>
          <cell r="O12" t="str">
            <v>Equipment Trailer</v>
          </cell>
          <cell r="P12" t="str">
            <v>n/a</v>
          </cell>
        </row>
        <row r="13">
          <cell r="A13">
            <v>859</v>
          </cell>
          <cell r="B13" t="str">
            <v>1BUP20106E1002126</v>
          </cell>
          <cell r="C13" t="str">
            <v>GBC867</v>
          </cell>
          <cell r="D13">
            <v>1984</v>
          </cell>
          <cell r="H13" t="str">
            <v>EL442</v>
          </cell>
          <cell r="I13">
            <v>33970</v>
          </cell>
          <cell r="J13">
            <v>744.11</v>
          </cell>
          <cell r="K13" t="str">
            <v>Pole Trailer</v>
          </cell>
          <cell r="M13" t="str">
            <v>Pole Trailer</v>
          </cell>
          <cell r="N13" t="str">
            <v>EL442</v>
          </cell>
          <cell r="O13" t="str">
            <v>Pole Trailer</v>
          </cell>
          <cell r="P13" t="str">
            <v>n/a</v>
          </cell>
        </row>
        <row r="14">
          <cell r="A14">
            <v>92</v>
          </cell>
          <cell r="B14" t="str">
            <v>4FPFB1016PG002804</v>
          </cell>
          <cell r="C14" t="str">
            <v>GBC965</v>
          </cell>
          <cell r="D14">
            <v>1993</v>
          </cell>
          <cell r="H14" t="str">
            <v>IM430</v>
          </cell>
          <cell r="I14">
            <v>34090</v>
          </cell>
          <cell r="J14">
            <v>2837.89</v>
          </cell>
          <cell r="K14" t="str">
            <v>Trailer</v>
          </cell>
          <cell r="L14" t="str">
            <v>Emergency Trailer - Enclosed</v>
          </cell>
          <cell r="M14" t="str">
            <v>Equipment Trailer</v>
          </cell>
          <cell r="N14" t="str">
            <v>IM430</v>
          </cell>
          <cell r="O14" t="str">
            <v>Emergency Trailer</v>
          </cell>
          <cell r="P14" t="str">
            <v>n/a</v>
          </cell>
        </row>
        <row r="15">
          <cell r="A15">
            <v>861</v>
          </cell>
          <cell r="B15" t="str">
            <v>1BUC20209R1003360</v>
          </cell>
          <cell r="C15" t="str">
            <v>GBZ950</v>
          </cell>
          <cell r="D15">
            <v>1994</v>
          </cell>
          <cell r="E15" t="str">
            <v>Butler</v>
          </cell>
          <cell r="H15" t="str">
            <v>EL442</v>
          </cell>
          <cell r="I15">
            <v>34335</v>
          </cell>
          <cell r="J15">
            <v>9315.28</v>
          </cell>
          <cell r="K15" t="str">
            <v>Pole Trailer</v>
          </cell>
          <cell r="L15" t="str">
            <v>Combination</v>
          </cell>
          <cell r="M15" t="str">
            <v>Pole Trailer</v>
          </cell>
          <cell r="N15" t="str">
            <v>EL442</v>
          </cell>
          <cell r="O15" t="str">
            <v>Pole Trailer</v>
          </cell>
          <cell r="P15" t="str">
            <v>n/a</v>
          </cell>
        </row>
        <row r="16">
          <cell r="A16">
            <v>134</v>
          </cell>
          <cell r="B16" t="str">
            <v>1YB321536R1B1T467</v>
          </cell>
          <cell r="C16" t="str">
            <v>GBC984</v>
          </cell>
          <cell r="D16">
            <v>1994</v>
          </cell>
          <cell r="E16" t="str">
            <v>Custom</v>
          </cell>
          <cell r="G16">
            <v>12375</v>
          </cell>
          <cell r="H16" t="str">
            <v>PR460</v>
          </cell>
          <cell r="I16">
            <v>34335</v>
          </cell>
          <cell r="J16">
            <v>10384.24</v>
          </cell>
          <cell r="K16" t="str">
            <v>Trailer</v>
          </cell>
          <cell r="L16" t="str">
            <v>Case Trencher</v>
          </cell>
          <cell r="M16" t="str">
            <v>Equipment Trailer</v>
          </cell>
          <cell r="N16" t="str">
            <v>OP460</v>
          </cell>
          <cell r="O16" t="str">
            <v>Equipment Trailer</v>
          </cell>
          <cell r="P16" t="str">
            <v>n/a</v>
          </cell>
        </row>
        <row r="17">
          <cell r="A17">
            <v>740</v>
          </cell>
          <cell r="B17" t="str">
            <v>1HTSCAAN2SH204127</v>
          </cell>
          <cell r="C17" t="str">
            <v>GBP672</v>
          </cell>
          <cell r="D17">
            <v>1995</v>
          </cell>
          <cell r="E17" t="str">
            <v>International</v>
          </cell>
          <cell r="F17">
            <v>4700</v>
          </cell>
          <cell r="G17">
            <v>31000</v>
          </cell>
          <cell r="H17" t="str">
            <v>EL452</v>
          </cell>
          <cell r="I17">
            <v>34881</v>
          </cell>
          <cell r="J17">
            <v>119480.02</v>
          </cell>
          <cell r="K17" t="str">
            <v>Bucket</v>
          </cell>
          <cell r="L17" t="str">
            <v>Altec AM550</v>
          </cell>
          <cell r="M17" t="str">
            <v>Bucket Truck</v>
          </cell>
          <cell r="N17" t="str">
            <v> EL452</v>
          </cell>
          <cell r="O17" t="str">
            <v>Parrish Kildow</v>
          </cell>
          <cell r="P17" t="str">
            <v>No</v>
          </cell>
        </row>
        <row r="18">
          <cell r="A18">
            <v>946</v>
          </cell>
          <cell r="B18" t="str">
            <v>1FTDF17W5VND12731</v>
          </cell>
          <cell r="C18" t="str">
            <v>GBC937</v>
          </cell>
          <cell r="D18">
            <v>1997</v>
          </cell>
          <cell r="E18" t="str">
            <v>Ford</v>
          </cell>
          <cell r="F18" t="str">
            <v>F150</v>
          </cell>
          <cell r="G18">
            <v>5550</v>
          </cell>
          <cell r="H18" t="str">
            <v>EN440</v>
          </cell>
          <cell r="I18">
            <v>35431</v>
          </cell>
          <cell r="J18">
            <v>17487.44</v>
          </cell>
          <cell r="K18" t="str">
            <v>Pickup</v>
          </cell>
          <cell r="L18" t="str">
            <v>V8-G, Std. Cab</v>
          </cell>
          <cell r="M18" t="str">
            <v>Transformer Shop</v>
          </cell>
          <cell r="N18" t="str">
            <v>EN440</v>
          </cell>
          <cell r="O18" t="str">
            <v>John Griffin</v>
          </cell>
          <cell r="P18" t="str">
            <v>No</v>
          </cell>
        </row>
        <row r="19">
          <cell r="A19">
            <v>520</v>
          </cell>
          <cell r="B19" t="str">
            <v>4TANL42N1WZ142936</v>
          </cell>
          <cell r="C19" t="str">
            <v>GBC948</v>
          </cell>
          <cell r="D19">
            <v>1998</v>
          </cell>
          <cell r="E19" t="str">
            <v>Toyota</v>
          </cell>
          <cell r="F19" t="str">
            <v>Tacoma</v>
          </cell>
          <cell r="H19" t="str">
            <v>IM410</v>
          </cell>
          <cell r="I19">
            <v>35796</v>
          </cell>
          <cell r="J19">
            <v>14057.6</v>
          </cell>
          <cell r="K19" t="str">
            <v>Comp. P/U</v>
          </cell>
          <cell r="L19" t="str">
            <v>I4-G, Std. Cab</v>
          </cell>
          <cell r="M19" t="str">
            <v>Parts Dept</v>
          </cell>
          <cell r="N19" t="str">
            <v>IM410</v>
          </cell>
          <cell r="O19" t="str">
            <v>I&amp;M</v>
          </cell>
          <cell r="P19" t="str">
            <v>No</v>
          </cell>
        </row>
        <row r="20">
          <cell r="A20">
            <v>465</v>
          </cell>
          <cell r="B20" t="str">
            <v>1FTYR14U7WPB02956</v>
          </cell>
          <cell r="C20" t="str">
            <v>GBC947</v>
          </cell>
          <cell r="D20">
            <v>1998</v>
          </cell>
          <cell r="E20" t="str">
            <v>Ford</v>
          </cell>
          <cell r="F20" t="str">
            <v>Ranger</v>
          </cell>
          <cell r="H20" t="str">
            <v>SY410</v>
          </cell>
          <cell r="I20">
            <v>35908</v>
          </cell>
          <cell r="J20">
            <v>16266.88</v>
          </cell>
          <cell r="K20" t="str">
            <v>Comp. P/U</v>
          </cell>
          <cell r="L20" t="str">
            <v>Ext. Cab</v>
          </cell>
          <cell r="M20" t="str">
            <v>Sys Ops</v>
          </cell>
          <cell r="N20" t="str">
            <v>SY410</v>
          </cell>
          <cell r="O20" t="str">
            <v>Spare</v>
          </cell>
          <cell r="P20" t="str">
            <v>No</v>
          </cell>
        </row>
        <row r="21">
          <cell r="A21">
            <v>747</v>
          </cell>
          <cell r="B21" t="str">
            <v>1HTSEAAR4WH557861</v>
          </cell>
          <cell r="C21" t="str">
            <v>GBP673</v>
          </cell>
          <cell r="D21">
            <v>1998</v>
          </cell>
          <cell r="E21" t="str">
            <v>International</v>
          </cell>
          <cell r="F21">
            <v>4800</v>
          </cell>
          <cell r="G21">
            <v>36220</v>
          </cell>
          <cell r="H21" t="str">
            <v>EL451</v>
          </cell>
          <cell r="I21">
            <v>36039</v>
          </cell>
          <cell r="J21">
            <v>159643.38</v>
          </cell>
          <cell r="K21" t="str">
            <v>Bucket</v>
          </cell>
          <cell r="L21" t="str">
            <v>Altec AM550</v>
          </cell>
          <cell r="M21" t="str">
            <v>Bucket Truck</v>
          </cell>
          <cell r="N21" t="str">
            <v> EL451</v>
          </cell>
          <cell r="O21" t="str">
            <v>Donnie Maxwell</v>
          </cell>
          <cell r="P21" t="str">
            <v>No</v>
          </cell>
        </row>
        <row r="22">
          <cell r="A22">
            <v>749</v>
          </cell>
          <cell r="B22" t="str">
            <v>1HTSDAAROXH575987</v>
          </cell>
          <cell r="C22" t="str">
            <v>GBP674</v>
          </cell>
          <cell r="D22">
            <v>1999</v>
          </cell>
          <cell r="E22" t="str">
            <v>International</v>
          </cell>
          <cell r="F22">
            <v>4900</v>
          </cell>
          <cell r="G22">
            <v>36220</v>
          </cell>
          <cell r="H22" t="str">
            <v>EL451</v>
          </cell>
          <cell r="I22">
            <v>36161</v>
          </cell>
          <cell r="J22">
            <v>132508.92</v>
          </cell>
          <cell r="K22" t="str">
            <v>Digger Derrick</v>
          </cell>
          <cell r="M22" t="str">
            <v>Digger Derrick</v>
          </cell>
          <cell r="N22" t="str">
            <v> EL451</v>
          </cell>
          <cell r="O22" t="str">
            <v>Poles and transformers</v>
          </cell>
          <cell r="P22" t="str">
            <v>No</v>
          </cell>
        </row>
        <row r="23">
          <cell r="A23">
            <v>473</v>
          </cell>
          <cell r="B23" t="str">
            <v>1FTZF1722XNB99391</v>
          </cell>
          <cell r="C23" t="str">
            <v>GBC969</v>
          </cell>
          <cell r="D23">
            <v>1999</v>
          </cell>
          <cell r="E23" t="str">
            <v>Ford</v>
          </cell>
          <cell r="F23" t="str">
            <v>F150</v>
          </cell>
          <cell r="G23">
            <v>6000</v>
          </cell>
          <cell r="H23" t="str">
            <v>PR410</v>
          </cell>
          <cell r="I23">
            <v>36334</v>
          </cell>
          <cell r="J23">
            <v>16283.19</v>
          </cell>
          <cell r="K23" t="str">
            <v>Pickup</v>
          </cell>
          <cell r="L23" t="str">
            <v>4.2L V6-G, Std. Cab</v>
          </cell>
          <cell r="M23" t="str">
            <v>Propane</v>
          </cell>
          <cell r="N23" t="str">
            <v>PR410</v>
          </cell>
          <cell r="O23" t="str">
            <v>Henry Mitchell</v>
          </cell>
          <cell r="P23" t="str">
            <v>No</v>
          </cell>
        </row>
        <row r="24">
          <cell r="A24">
            <v>748</v>
          </cell>
          <cell r="B24" t="str">
            <v>1FDWF36L4XEC39975</v>
          </cell>
          <cell r="C24" t="str">
            <v>GBF936</v>
          </cell>
          <cell r="D24">
            <v>1999</v>
          </cell>
          <cell r="E24" t="str">
            <v>Ford</v>
          </cell>
          <cell r="F24" t="str">
            <v>F-350</v>
          </cell>
          <cell r="G24">
            <v>11200</v>
          </cell>
          <cell r="H24" t="str">
            <v>NO</v>
          </cell>
          <cell r="I24">
            <v>36342</v>
          </cell>
          <cell r="J24">
            <v>39592.96</v>
          </cell>
          <cell r="K24" t="str">
            <v>Utility</v>
          </cell>
          <cell r="L24" t="str">
            <v>5.4L V8-G, Crane</v>
          </cell>
          <cell r="M24" t="str">
            <v>I&amp;M</v>
          </cell>
          <cell r="N24" t="str">
            <v> EL452</v>
          </cell>
          <cell r="O24" t="str">
            <v>Spare</v>
          </cell>
          <cell r="P24" t="str">
            <v>No</v>
          </cell>
        </row>
        <row r="25">
          <cell r="A25">
            <v>112</v>
          </cell>
          <cell r="B25" t="str">
            <v>1BUD1420XX1009695</v>
          </cell>
          <cell r="C25" t="str">
            <v>GBC961</v>
          </cell>
          <cell r="D25">
            <v>1999</v>
          </cell>
          <cell r="E25" t="str">
            <v>Butler</v>
          </cell>
          <cell r="H25" t="str">
            <v>IM430</v>
          </cell>
          <cell r="I25">
            <v>36495</v>
          </cell>
          <cell r="J25">
            <v>3949.85</v>
          </cell>
          <cell r="K25" t="str">
            <v>Trailer</v>
          </cell>
          <cell r="L25" t="str">
            <v>Vermeer Ditch Witch</v>
          </cell>
          <cell r="M25" t="str">
            <v>Equipment Trailer</v>
          </cell>
          <cell r="N25" t="str">
            <v>IM430</v>
          </cell>
          <cell r="O25" t="str">
            <v>Vermeer Trailer</v>
          </cell>
          <cell r="P25" t="str">
            <v>n/a</v>
          </cell>
        </row>
        <row r="26">
          <cell r="A26">
            <v>954</v>
          </cell>
          <cell r="B26" t="str">
            <v>1FV6HJBB1XHF40404</v>
          </cell>
          <cell r="C26" t="str">
            <v>GBQ210</v>
          </cell>
          <cell r="D26">
            <v>1999</v>
          </cell>
          <cell r="E26" t="str">
            <v>Freightliner</v>
          </cell>
          <cell r="F26" t="str">
            <v>FL70</v>
          </cell>
          <cell r="G26">
            <v>35000</v>
          </cell>
          <cell r="H26" t="str">
            <v>EL441</v>
          </cell>
          <cell r="I26">
            <v>36495</v>
          </cell>
          <cell r="J26">
            <v>125012.24</v>
          </cell>
          <cell r="K26" t="str">
            <v>Altec</v>
          </cell>
          <cell r="L26" t="str">
            <v>AA755 Bucket</v>
          </cell>
          <cell r="M26" t="str">
            <v>Bucket Truck</v>
          </cell>
          <cell r="N26" t="str">
            <v>EL441</v>
          </cell>
          <cell r="O26" t="str">
            <v>Danny Mathis</v>
          </cell>
          <cell r="P26" t="str">
            <v>No</v>
          </cell>
        </row>
        <row r="27">
          <cell r="A27">
            <v>114</v>
          </cell>
          <cell r="B27" t="str">
            <v>1HTSCAAN9YH694123</v>
          </cell>
          <cell r="C27" t="str">
            <v>N4521Q</v>
          </cell>
          <cell r="D27">
            <v>2000</v>
          </cell>
          <cell r="E27" t="str">
            <v>International</v>
          </cell>
          <cell r="F27">
            <v>4300</v>
          </cell>
          <cell r="G27">
            <v>33000</v>
          </cell>
          <cell r="H27" t="str">
            <v>PR431</v>
          </cell>
          <cell r="I27">
            <v>36526</v>
          </cell>
          <cell r="J27">
            <v>77196.56</v>
          </cell>
          <cell r="K27" t="str">
            <v>Bobtail</v>
          </cell>
          <cell r="L27" t="str">
            <v>Trinity (1983) 3000 s/n 115050</v>
          </cell>
          <cell r="M27" t="str">
            <v>Bobtail</v>
          </cell>
          <cell r="N27" t="str">
            <v>PR431</v>
          </cell>
          <cell r="O27" t="str">
            <v>Spare - used during winters as third truck</v>
          </cell>
          <cell r="P27" t="str">
            <v>No</v>
          </cell>
        </row>
        <row r="28">
          <cell r="A28">
            <v>754</v>
          </cell>
          <cell r="B28" t="str">
            <v>123WM1217X1T24076</v>
          </cell>
          <cell r="C28" t="str">
            <v>GBP383</v>
          </cell>
          <cell r="D28">
            <v>1999</v>
          </cell>
          <cell r="E28" t="str">
            <v>Sherman</v>
          </cell>
          <cell r="G28" t="str">
            <v>n/a</v>
          </cell>
          <cell r="H28" t="str">
            <v>EL451</v>
          </cell>
          <cell r="I28">
            <v>36708</v>
          </cell>
          <cell r="J28">
            <v>8384.9</v>
          </cell>
          <cell r="K28" t="str">
            <v>Trailer</v>
          </cell>
          <cell r="L28" t="str">
            <v>Reel</v>
          </cell>
          <cell r="M28" t="str">
            <v>Reel Trailer</v>
          </cell>
          <cell r="N28" t="str">
            <v> EL451</v>
          </cell>
          <cell r="O28" t="str">
            <v>Reel Trailer</v>
          </cell>
          <cell r="P28" t="str">
            <v>n/a</v>
          </cell>
        </row>
        <row r="29">
          <cell r="A29">
            <v>755</v>
          </cell>
          <cell r="B29" t="str">
            <v>123WM1219X1T24077</v>
          </cell>
          <cell r="C29" t="str">
            <v>GBP444</v>
          </cell>
          <cell r="D29">
            <v>1999</v>
          </cell>
          <cell r="E29" t="str">
            <v>Sherman</v>
          </cell>
          <cell r="G29" t="str">
            <v>n/a</v>
          </cell>
          <cell r="H29" t="str">
            <v>EL451</v>
          </cell>
          <cell r="I29">
            <v>36708</v>
          </cell>
          <cell r="J29">
            <v>8384.9</v>
          </cell>
          <cell r="K29" t="str">
            <v>Trailer</v>
          </cell>
          <cell r="L29" t="str">
            <v>Reel</v>
          </cell>
          <cell r="M29" t="str">
            <v>Reel Trailer</v>
          </cell>
          <cell r="N29" t="str">
            <v> EL451</v>
          </cell>
          <cell r="O29" t="str">
            <v>Reel Trailer</v>
          </cell>
          <cell r="P29" t="str">
            <v>n/a</v>
          </cell>
        </row>
        <row r="30">
          <cell r="A30">
            <v>757</v>
          </cell>
          <cell r="B30" t="str">
            <v>1FDWF37L6YED05846</v>
          </cell>
          <cell r="C30" t="str">
            <v>GBF912</v>
          </cell>
          <cell r="D30">
            <v>2000</v>
          </cell>
          <cell r="E30" t="str">
            <v>Ford</v>
          </cell>
          <cell r="F30" t="str">
            <v>F-350</v>
          </cell>
          <cell r="G30">
            <v>11200</v>
          </cell>
          <cell r="H30" t="str">
            <v>NO</v>
          </cell>
          <cell r="I30">
            <v>36708</v>
          </cell>
          <cell r="J30">
            <v>37256.59</v>
          </cell>
          <cell r="K30" t="str">
            <v>Utility</v>
          </cell>
          <cell r="L30" t="str">
            <v>V8-G</v>
          </cell>
          <cell r="M30" t="str">
            <v>I&amp;M</v>
          </cell>
          <cell r="N30" t="str">
            <v> EL451</v>
          </cell>
          <cell r="O30" t="str">
            <v>Spare</v>
          </cell>
          <cell r="P30" t="str">
            <v>No</v>
          </cell>
        </row>
        <row r="31">
          <cell r="A31">
            <v>762</v>
          </cell>
          <cell r="B31" t="str">
            <v>1GBGC34R2YR210966</v>
          </cell>
          <cell r="C31" t="str">
            <v>GBF919</v>
          </cell>
          <cell r="D31">
            <v>2000</v>
          </cell>
          <cell r="E31" t="str">
            <v>Chevrolet</v>
          </cell>
          <cell r="F31">
            <v>3500</v>
          </cell>
          <cell r="G31">
            <v>9000</v>
          </cell>
          <cell r="H31" t="str">
            <v>EL452</v>
          </cell>
          <cell r="I31">
            <v>36708</v>
          </cell>
          <cell r="J31">
            <v>28341.01</v>
          </cell>
          <cell r="K31" t="str">
            <v>Utility</v>
          </cell>
          <cell r="L31" t="str">
            <v>V8-G</v>
          </cell>
          <cell r="M31" t="str">
            <v>Meter Shop</v>
          </cell>
          <cell r="N31" t="str">
            <v> EL452</v>
          </cell>
          <cell r="O31" t="str">
            <v>Don Scandaliato</v>
          </cell>
          <cell r="P31" t="str">
            <v>No</v>
          </cell>
        </row>
        <row r="32">
          <cell r="A32">
            <v>32</v>
          </cell>
          <cell r="B32" t="str">
            <v>1HTSCAAN41H366937</v>
          </cell>
          <cell r="C32" t="str">
            <v>N4529H</v>
          </cell>
          <cell r="D32">
            <v>2001</v>
          </cell>
          <cell r="E32" t="str">
            <v>International</v>
          </cell>
          <cell r="F32">
            <v>4700</v>
          </cell>
          <cell r="G32">
            <v>33000</v>
          </cell>
          <cell r="H32" t="str">
            <v>PR410</v>
          </cell>
          <cell r="I32">
            <v>36784</v>
          </cell>
          <cell r="J32">
            <v>88064.91</v>
          </cell>
          <cell r="K32" t="str">
            <v>Bobtail</v>
          </cell>
          <cell r="L32" t="str">
            <v>BT&amp;T 3499 s/n 639</v>
          </cell>
          <cell r="M32" t="str">
            <v>Bobtail</v>
          </cell>
          <cell r="N32" t="str">
            <v>PR410</v>
          </cell>
          <cell r="O32" t="str">
            <v>Jeff Fleischman</v>
          </cell>
          <cell r="P32" t="str">
            <v>No</v>
          </cell>
        </row>
        <row r="33">
          <cell r="A33">
            <v>481</v>
          </cell>
          <cell r="B33" t="str">
            <v>112AAH2061L055858</v>
          </cell>
          <cell r="C33" t="str">
            <v>GBC975</v>
          </cell>
          <cell r="D33">
            <v>2000</v>
          </cell>
          <cell r="E33" t="str">
            <v>EAGB</v>
          </cell>
          <cell r="F33" t="str">
            <v>AP10</v>
          </cell>
          <cell r="H33" t="str">
            <v>IM410</v>
          </cell>
          <cell r="I33">
            <v>36830</v>
          </cell>
          <cell r="J33">
            <v>4097</v>
          </cell>
          <cell r="K33" t="str">
            <v>Trailer</v>
          </cell>
          <cell r="L33" t="str">
            <v>Trencher - Case 460   Water Trailer for tank purging</v>
          </cell>
          <cell r="M33" t="str">
            <v>Equipment Trailer</v>
          </cell>
          <cell r="N33" t="str">
            <v>IM410</v>
          </cell>
          <cell r="O33" t="str">
            <v>Equipment Trailer</v>
          </cell>
          <cell r="P33" t="str">
            <v>n/a</v>
          </cell>
        </row>
        <row r="34">
          <cell r="A34">
            <v>595</v>
          </cell>
          <cell r="B34" t="str">
            <v>1G1ND52J116101729</v>
          </cell>
          <cell r="C34" t="str">
            <v>GBC893</v>
          </cell>
          <cell r="D34">
            <v>2001</v>
          </cell>
          <cell r="E34" t="str">
            <v>Chevrolet</v>
          </cell>
          <cell r="F34" t="str">
            <v>Malibu</v>
          </cell>
          <cell r="H34" t="str">
            <v>EN410</v>
          </cell>
          <cell r="I34">
            <v>36892</v>
          </cell>
          <cell r="J34">
            <v>17745.05</v>
          </cell>
          <cell r="K34" t="str">
            <v>Automobile</v>
          </cell>
          <cell r="L34" t="str">
            <v>Sedan, Old NW 958</v>
          </cell>
          <cell r="M34" t="str">
            <v>Engineering</v>
          </cell>
          <cell r="N34" t="str">
            <v>EN410</v>
          </cell>
          <cell r="O34" t="str">
            <v>Nani Santiago</v>
          </cell>
          <cell r="P34" t="str">
            <v>No</v>
          </cell>
        </row>
        <row r="35">
          <cell r="A35">
            <v>957</v>
          </cell>
          <cell r="B35" t="str">
            <v>5TESN92N0YZ716058</v>
          </cell>
          <cell r="C35" t="str">
            <v>GBC909</v>
          </cell>
          <cell r="D35">
            <v>2000</v>
          </cell>
          <cell r="E35" t="str">
            <v>Toyota</v>
          </cell>
          <cell r="F35" t="str">
            <v>Tacoma</v>
          </cell>
          <cell r="G35">
            <v>5100</v>
          </cell>
          <cell r="H35" t="str">
            <v>EN440</v>
          </cell>
          <cell r="I35">
            <v>36892</v>
          </cell>
          <cell r="J35">
            <v>19134.28</v>
          </cell>
          <cell r="K35" t="str">
            <v>Pickup</v>
          </cell>
          <cell r="L35" t="str">
            <v>Pre-Runner Std. Cab</v>
          </cell>
          <cell r="M35" t="str">
            <v>Engineering</v>
          </cell>
          <cell r="N35" t="str">
            <v>EN440</v>
          </cell>
          <cell r="O35" t="str">
            <v>Donnie Tew</v>
          </cell>
          <cell r="P35" t="str">
            <v>No</v>
          </cell>
        </row>
        <row r="36">
          <cell r="A36">
            <v>486</v>
          </cell>
          <cell r="B36" t="str">
            <v>1FTYR10D01PB17992</v>
          </cell>
          <cell r="C36" t="str">
            <v>GBC904</v>
          </cell>
          <cell r="D36">
            <v>2001</v>
          </cell>
          <cell r="E36" t="str">
            <v>Ford</v>
          </cell>
          <cell r="F36" t="str">
            <v>Ranger</v>
          </cell>
          <cell r="H36" t="str">
            <v>WH410</v>
          </cell>
          <cell r="I36">
            <v>36999</v>
          </cell>
          <cell r="J36">
            <v>12863.64</v>
          </cell>
          <cell r="K36" t="str">
            <v>Comp. P/U</v>
          </cell>
          <cell r="L36" t="str">
            <v>Std. Cab</v>
          </cell>
          <cell r="M36" t="str">
            <v>Warehouse</v>
          </cell>
          <cell r="N36" t="str">
            <v>WH410</v>
          </cell>
          <cell r="O36" t="str">
            <v>Robert Police</v>
          </cell>
          <cell r="P36" t="str">
            <v>No</v>
          </cell>
        </row>
        <row r="37">
          <cell r="A37">
            <v>34</v>
          </cell>
          <cell r="B37" t="str">
            <v>1HTSCAAN21H400440</v>
          </cell>
          <cell r="C37" t="str">
            <v>GBP656</v>
          </cell>
          <cell r="D37">
            <v>2001</v>
          </cell>
          <cell r="E37" t="str">
            <v>International</v>
          </cell>
          <cell r="F37">
            <v>4700</v>
          </cell>
          <cell r="G37">
            <v>33000</v>
          </cell>
          <cell r="H37" t="str">
            <v>PR410</v>
          </cell>
          <cell r="I37">
            <v>37001</v>
          </cell>
          <cell r="J37">
            <v>91568.93</v>
          </cell>
          <cell r="K37" t="str">
            <v>Bobtail</v>
          </cell>
          <cell r="L37" t="str">
            <v>BT&amp;T 3499 s/n 687</v>
          </cell>
          <cell r="M37" t="str">
            <v>Bobtail</v>
          </cell>
          <cell r="N37" t="str">
            <v>PR410</v>
          </cell>
          <cell r="O37" t="str">
            <v>Ollie Sheppard</v>
          </cell>
          <cell r="P37" t="str">
            <v>No</v>
          </cell>
        </row>
        <row r="38">
          <cell r="A38">
            <v>488</v>
          </cell>
          <cell r="B38" t="str">
            <v>1FDAF56S31EC74625</v>
          </cell>
          <cell r="C38" t="str">
            <v>GBF939</v>
          </cell>
          <cell r="D38">
            <v>2001</v>
          </cell>
          <cell r="E38" t="str">
            <v>Ford</v>
          </cell>
          <cell r="F38" t="str">
            <v>F550</v>
          </cell>
          <cell r="G38">
            <v>17500</v>
          </cell>
          <cell r="H38" t="str">
            <v>PR410</v>
          </cell>
          <cell r="I38">
            <v>37043</v>
          </cell>
          <cell r="J38">
            <v>50962.2</v>
          </cell>
          <cell r="K38" t="str">
            <v>I&amp;M</v>
          </cell>
          <cell r="L38" t="str">
            <v>EH5005 1,600 lb</v>
          </cell>
          <cell r="M38" t="str">
            <v>Flo-Gas I&amp;M</v>
          </cell>
          <cell r="N38" t="str">
            <v>PR410</v>
          </cell>
          <cell r="O38" t="str">
            <v>Sam Gilchriest</v>
          </cell>
          <cell r="P38" t="str">
            <v>No</v>
          </cell>
        </row>
        <row r="39">
          <cell r="A39">
            <v>774</v>
          </cell>
          <cell r="B39" t="str">
            <v>1FTYR10D41PB24363</v>
          </cell>
          <cell r="C39" t="str">
            <v>GBP445</v>
          </cell>
          <cell r="D39">
            <v>2001</v>
          </cell>
          <cell r="E39" t="str">
            <v>Ford</v>
          </cell>
          <cell r="F39" t="str">
            <v>Ranger</v>
          </cell>
          <cell r="G39">
            <v>4340</v>
          </cell>
          <cell r="H39" t="str">
            <v>WH450</v>
          </cell>
          <cell r="I39">
            <v>37073</v>
          </cell>
          <cell r="J39">
            <v>13450</v>
          </cell>
          <cell r="K39" t="str">
            <v>Comp. P/U</v>
          </cell>
          <cell r="L39" t="str">
            <v>I4-G</v>
          </cell>
          <cell r="M39" t="str">
            <v>Warehouse</v>
          </cell>
          <cell r="N39" t="str">
            <v>WH450</v>
          </cell>
          <cell r="O39" t="str">
            <v>Roger Reed</v>
          </cell>
          <cell r="P39" t="str">
            <v>No</v>
          </cell>
        </row>
        <row r="40">
          <cell r="A40" t="str">
            <v>763A</v>
          </cell>
          <cell r="B40" t="str">
            <v>1M9FA1628Y1319493</v>
          </cell>
          <cell r="C40" t="str">
            <v>GBC971</v>
          </cell>
          <cell r="D40">
            <v>2000</v>
          </cell>
          <cell r="E40" t="str">
            <v>Mobile</v>
          </cell>
          <cell r="G40" t="str">
            <v>n/a</v>
          </cell>
          <cell r="H40" t="str">
            <v>EL452</v>
          </cell>
          <cell r="I40">
            <v>37073</v>
          </cell>
          <cell r="J40">
            <v>3581.61</v>
          </cell>
          <cell r="K40" t="str">
            <v>Trailer</v>
          </cell>
          <cell r="L40" t="str">
            <v>Trackhoe</v>
          </cell>
          <cell r="M40" t="str">
            <v>Equipment Trailer</v>
          </cell>
          <cell r="N40" t="str">
            <v> EL452</v>
          </cell>
          <cell r="O40" t="str">
            <v>Equipment Trailer</v>
          </cell>
          <cell r="P40" t="str">
            <v>n/a</v>
          </cell>
        </row>
        <row r="41">
          <cell r="A41">
            <v>768</v>
          </cell>
          <cell r="B41" t="str">
            <v>2FTZX17201CA24521</v>
          </cell>
          <cell r="C41" t="str">
            <v>GBC907</v>
          </cell>
          <cell r="D41">
            <v>2001</v>
          </cell>
          <cell r="E41" t="str">
            <v>Ford</v>
          </cell>
          <cell r="F41" t="str">
            <v>F-150</v>
          </cell>
          <cell r="G41">
            <v>6000</v>
          </cell>
          <cell r="H41" t="str">
            <v>EL451</v>
          </cell>
          <cell r="I41">
            <v>37073</v>
          </cell>
          <cell r="J41">
            <v>19580.09</v>
          </cell>
          <cell r="K41" t="str">
            <v>Pickup</v>
          </cell>
          <cell r="L41" t="str">
            <v>V8-G</v>
          </cell>
          <cell r="M41" t="str">
            <v>Spare</v>
          </cell>
          <cell r="N41" t="str">
            <v>EL451</v>
          </cell>
          <cell r="O41" t="str">
            <v>On-Call Truck</v>
          </cell>
          <cell r="P41" t="str">
            <v>No</v>
          </cell>
        </row>
        <row r="42">
          <cell r="A42">
            <v>767</v>
          </cell>
          <cell r="B42" t="str">
            <v>2FTZX17221CA24522</v>
          </cell>
          <cell r="C42" t="str">
            <v>GBC912</v>
          </cell>
          <cell r="D42">
            <v>2001</v>
          </cell>
          <cell r="E42" t="str">
            <v>Ford</v>
          </cell>
          <cell r="F42" t="str">
            <v>F-150</v>
          </cell>
          <cell r="G42">
            <v>6000</v>
          </cell>
          <cell r="H42" t="str">
            <v>EL452</v>
          </cell>
          <cell r="I42">
            <v>37073</v>
          </cell>
          <cell r="J42">
            <v>19580.09</v>
          </cell>
          <cell r="K42" t="str">
            <v>Pickup</v>
          </cell>
          <cell r="L42" t="str">
            <v>V8-G</v>
          </cell>
          <cell r="M42" t="str">
            <v>Service Supv</v>
          </cell>
          <cell r="N42" t="str">
            <v> EL452</v>
          </cell>
          <cell r="O42" t="str">
            <v>Charles Wilkes</v>
          </cell>
          <cell r="P42" t="str">
            <v>YES</v>
          </cell>
        </row>
        <row r="43">
          <cell r="A43">
            <v>498</v>
          </cell>
          <cell r="B43" t="str">
            <v>1FDAF56S71ED15306</v>
          </cell>
          <cell r="C43" t="str">
            <v>GBF942</v>
          </cell>
          <cell r="D43">
            <v>2001</v>
          </cell>
          <cell r="E43" t="str">
            <v>Ford</v>
          </cell>
          <cell r="F43" t="str">
            <v>F550</v>
          </cell>
          <cell r="G43">
            <v>17500</v>
          </cell>
          <cell r="H43" t="str">
            <v>IM410</v>
          </cell>
          <cell r="I43">
            <v>37104</v>
          </cell>
          <cell r="J43">
            <v>37202.4</v>
          </cell>
          <cell r="K43" t="str">
            <v>Utility</v>
          </cell>
          <cell r="L43" t="str">
            <v>I&amp;M</v>
          </cell>
          <cell r="M43" t="str">
            <v>I&amp;M</v>
          </cell>
          <cell r="N43" t="str">
            <v>IM410</v>
          </cell>
          <cell r="O43" t="str">
            <v>Jose Hernandez</v>
          </cell>
          <cell r="P43" t="str">
            <v>No</v>
          </cell>
        </row>
        <row r="44">
          <cell r="A44">
            <v>807</v>
          </cell>
          <cell r="B44" t="str">
            <v>1FDAF56S01ED15308</v>
          </cell>
          <cell r="C44" t="str">
            <v>GBF941</v>
          </cell>
          <cell r="D44">
            <v>2001</v>
          </cell>
          <cell r="E44" t="str">
            <v>Ford</v>
          </cell>
          <cell r="F44" t="str">
            <v>F550</v>
          </cell>
          <cell r="G44">
            <v>17500</v>
          </cell>
          <cell r="H44" t="str">
            <v>PR431</v>
          </cell>
          <cell r="I44">
            <v>37196</v>
          </cell>
          <cell r="J44">
            <v>37202.4</v>
          </cell>
          <cell r="K44" t="str">
            <v>Utility</v>
          </cell>
          <cell r="L44" t="str">
            <v>I&amp;M, 5005EH Crane, Formerly SF 497</v>
          </cell>
          <cell r="M44" t="str">
            <v>I&amp;M</v>
          </cell>
          <cell r="N44" t="str">
            <v>PR431</v>
          </cell>
          <cell r="O44" t="str">
            <v>On-Call Truck</v>
          </cell>
          <cell r="P44" t="str">
            <v>No</v>
          </cell>
        </row>
        <row r="45">
          <cell r="A45">
            <v>120</v>
          </cell>
          <cell r="B45" t="str">
            <v>1FDAF56S71EC74627</v>
          </cell>
          <cell r="C45" t="str">
            <v>GBF940</v>
          </cell>
          <cell r="D45">
            <v>2001</v>
          </cell>
          <cell r="E45" t="str">
            <v>Ford</v>
          </cell>
          <cell r="F45" t="str">
            <v>F550</v>
          </cell>
          <cell r="G45">
            <v>17500</v>
          </cell>
          <cell r="H45" t="str">
            <v>NO</v>
          </cell>
          <cell r="I45">
            <v>37196</v>
          </cell>
          <cell r="J45">
            <v>47729.55</v>
          </cell>
          <cell r="L45" t="str">
            <v>V10-G</v>
          </cell>
          <cell r="M45" t="str">
            <v>Spare I&amp;M</v>
          </cell>
          <cell r="N45" t="str">
            <v>IM430</v>
          </cell>
          <cell r="O45" t="str">
            <v>Spare I&amp;M</v>
          </cell>
          <cell r="P45" t="str">
            <v>No</v>
          </cell>
        </row>
        <row r="46">
          <cell r="A46">
            <v>182</v>
          </cell>
          <cell r="B46" t="str">
            <v>1FDNF20L5YED51507</v>
          </cell>
          <cell r="C46" t="str">
            <v>GBF948</v>
          </cell>
          <cell r="D46">
            <v>2000</v>
          </cell>
          <cell r="E46" t="str">
            <v>Ford</v>
          </cell>
          <cell r="F46" t="str">
            <v>F250</v>
          </cell>
          <cell r="G46">
            <v>8800</v>
          </cell>
          <cell r="H46" t="str">
            <v>NO</v>
          </cell>
          <cell r="I46">
            <v>37288</v>
          </cell>
          <cell r="J46">
            <v>22075.55</v>
          </cell>
          <cell r="K46" t="str">
            <v>Pickup</v>
          </cell>
          <cell r="L46" t="str">
            <v>V8-G, Renumbered - formerly 125      ***CURRENTLY IN WH***</v>
          </cell>
          <cell r="M46" t="str">
            <v>Service</v>
          </cell>
          <cell r="N46" t="str">
            <v>OP460</v>
          </cell>
          <cell r="O46" t="str">
            <v>Spare</v>
          </cell>
          <cell r="P46" t="str">
            <v>No</v>
          </cell>
        </row>
        <row r="47">
          <cell r="A47">
            <v>791</v>
          </cell>
          <cell r="B47" t="str">
            <v>1FTNF20L2YED96621</v>
          </cell>
          <cell r="C47" t="str">
            <v>GBP906</v>
          </cell>
          <cell r="D47">
            <v>2000</v>
          </cell>
          <cell r="E47" t="str">
            <v>Ford</v>
          </cell>
          <cell r="F47" t="str">
            <v>F250</v>
          </cell>
          <cell r="G47">
            <v>8800</v>
          </cell>
          <cell r="H47" t="str">
            <v>NO</v>
          </cell>
          <cell r="I47">
            <v>37288</v>
          </cell>
          <cell r="J47">
            <v>21843.2</v>
          </cell>
          <cell r="K47" t="str">
            <v>Utility Body</v>
          </cell>
          <cell r="L47" t="str">
            <v>Trans from SF</v>
          </cell>
          <cell r="M47" t="str">
            <v>On-Call Truck</v>
          </cell>
          <cell r="N47" t="str">
            <v>PR431</v>
          </cell>
          <cell r="O47" t="str">
            <v>Various Employees</v>
          </cell>
          <cell r="P47" t="str">
            <v>No</v>
          </cell>
        </row>
        <row r="48">
          <cell r="A48">
            <v>177</v>
          </cell>
          <cell r="B48" t="str">
            <v>1HTSCAAM2VH490783</v>
          </cell>
          <cell r="C48" t="str">
            <v>GBF963</v>
          </cell>
          <cell r="D48">
            <v>1997</v>
          </cell>
          <cell r="E48" t="str">
            <v>International</v>
          </cell>
          <cell r="F48">
            <v>4300</v>
          </cell>
          <cell r="G48">
            <v>25500</v>
          </cell>
          <cell r="H48" t="str">
            <v>PR431</v>
          </cell>
          <cell r="I48">
            <v>37347</v>
          </cell>
          <cell r="J48">
            <v>52238.61</v>
          </cell>
          <cell r="K48" t="str">
            <v>Cyl Trk</v>
          </cell>
          <cell r="L48" t="str">
            <v>2,500 lb Liftgate, Old NE 1789</v>
          </cell>
          <cell r="M48" t="str">
            <v>Cylinder Truck</v>
          </cell>
          <cell r="N48" t="str">
            <v>PR431</v>
          </cell>
          <cell r="O48" t="str">
            <v>Forklift cylinder truck - runs 1-2 days per week</v>
          </cell>
          <cell r="P48" t="str">
            <v>No</v>
          </cell>
        </row>
        <row r="49">
          <cell r="A49">
            <v>505</v>
          </cell>
          <cell r="B49" t="str">
            <v>1GTEC14W12Z335252</v>
          </cell>
          <cell r="C49" t="str">
            <v>GBC992</v>
          </cell>
          <cell r="D49">
            <v>2002</v>
          </cell>
          <cell r="E49" t="str">
            <v>GMC</v>
          </cell>
          <cell r="F49">
            <v>1500</v>
          </cell>
          <cell r="G49">
            <v>6100</v>
          </cell>
          <cell r="H49" t="str">
            <v>IM410</v>
          </cell>
          <cell r="I49">
            <v>37419</v>
          </cell>
          <cell r="J49">
            <v>16497.5</v>
          </cell>
          <cell r="K49" t="str">
            <v>Pickup</v>
          </cell>
          <cell r="L49" t="str">
            <v>Std. Cab</v>
          </cell>
          <cell r="M49" t="str">
            <v>Field Coordinator</v>
          </cell>
          <cell r="N49" t="str">
            <v>IM410</v>
          </cell>
          <cell r="O49" t="str">
            <v>Rob Shatzer</v>
          </cell>
          <cell r="P49" t="str">
            <v>YES</v>
          </cell>
        </row>
        <row r="50">
          <cell r="A50">
            <v>504</v>
          </cell>
          <cell r="B50" t="str">
            <v>1GTEC14W92Z336357</v>
          </cell>
          <cell r="C50" t="str">
            <v>GBC993</v>
          </cell>
          <cell r="D50">
            <v>2002</v>
          </cell>
          <cell r="E50" t="str">
            <v>GMC</v>
          </cell>
          <cell r="F50">
            <v>1500</v>
          </cell>
          <cell r="G50">
            <v>6100</v>
          </cell>
          <cell r="H50" t="str">
            <v>IM410</v>
          </cell>
          <cell r="I50">
            <v>37419</v>
          </cell>
          <cell r="J50">
            <v>16497.5</v>
          </cell>
          <cell r="K50" t="str">
            <v>Pickup</v>
          </cell>
          <cell r="L50" t="str">
            <v>Std. Cab</v>
          </cell>
          <cell r="M50" t="str">
            <v>I&amp;M Inspector</v>
          </cell>
          <cell r="N50" t="str">
            <v>IM410</v>
          </cell>
          <cell r="O50" t="str">
            <v>Andy Weitz</v>
          </cell>
          <cell r="P50" t="str">
            <v>YES</v>
          </cell>
        </row>
        <row r="51">
          <cell r="A51">
            <v>613</v>
          </cell>
          <cell r="B51" t="str">
            <v>1GTGG29RX21221948</v>
          </cell>
          <cell r="C51" t="str">
            <v>GBF953</v>
          </cell>
          <cell r="D51">
            <v>2002</v>
          </cell>
          <cell r="E51" t="str">
            <v>GMC</v>
          </cell>
          <cell r="F51">
            <v>2500</v>
          </cell>
          <cell r="G51">
            <v>8600</v>
          </cell>
          <cell r="H51" t="str">
            <v>PR400</v>
          </cell>
          <cell r="I51">
            <v>37437</v>
          </cell>
          <cell r="J51">
            <v>22116.29</v>
          </cell>
          <cell r="K51" t="str">
            <v>Van</v>
          </cell>
          <cell r="L51" t="str">
            <v>V8-G</v>
          </cell>
          <cell r="M51" t="str">
            <v>M&amp;J</v>
          </cell>
          <cell r="N51" t="str">
            <v>PR400</v>
          </cell>
          <cell r="O51" t="str">
            <v>Greg Bedell</v>
          </cell>
          <cell r="P51" t="str">
            <v>No</v>
          </cell>
        </row>
        <row r="52">
          <cell r="A52">
            <v>623</v>
          </cell>
          <cell r="B52" t="str">
            <v>1FMEU6EE0AUA92203</v>
          </cell>
          <cell r="C52" t="str">
            <v>886NWP</v>
          </cell>
          <cell r="D52">
            <v>2010</v>
          </cell>
          <cell r="E52" t="str">
            <v>Ford</v>
          </cell>
          <cell r="F52" t="str">
            <v>Explorer</v>
          </cell>
          <cell r="G52">
            <v>6020</v>
          </cell>
          <cell r="H52" t="str">
            <v>GM410</v>
          </cell>
          <cell r="I52">
            <v>40466</v>
          </cell>
          <cell r="J52">
            <v>30889.5</v>
          </cell>
          <cell r="K52" t="str">
            <v>SUV</v>
          </cell>
          <cell r="L52" t="str">
            <v>V6-G</v>
          </cell>
          <cell r="M52" t="str">
            <v>Gas Ops Director</v>
          </cell>
          <cell r="N52" t="str">
            <v>GM410</v>
          </cell>
          <cell r="O52" t="str">
            <v>Barry Kennedy</v>
          </cell>
          <cell r="P52" t="str">
            <v>YES</v>
          </cell>
        </row>
        <row r="53">
          <cell r="A53">
            <v>512</v>
          </cell>
          <cell r="B53" t="str">
            <v>1GTHC29U02E288149</v>
          </cell>
          <cell r="C53" t="str">
            <v>GBF954</v>
          </cell>
          <cell r="D53">
            <v>2002</v>
          </cell>
          <cell r="E53" t="str">
            <v>GMC</v>
          </cell>
          <cell r="F53">
            <v>2500</v>
          </cell>
          <cell r="G53">
            <v>9200</v>
          </cell>
          <cell r="H53" t="str">
            <v>SY410</v>
          </cell>
          <cell r="I53">
            <v>37500</v>
          </cell>
          <cell r="J53">
            <v>30289.48</v>
          </cell>
          <cell r="K53" t="str">
            <v>Utility</v>
          </cell>
          <cell r="L53" t="str">
            <v>6.0L V8-G, Ext. Cab, SysOp Sniffer Truck</v>
          </cell>
          <cell r="M53" t="str">
            <v>Sys Ops</v>
          </cell>
          <cell r="N53" t="str">
            <v>SY410</v>
          </cell>
          <cell r="O53" t="str">
            <v>Rudy Numa</v>
          </cell>
          <cell r="P53" t="str">
            <v>No</v>
          </cell>
        </row>
        <row r="54">
          <cell r="A54">
            <v>511</v>
          </cell>
          <cell r="B54" t="str">
            <v>1GTHC29U42E291314</v>
          </cell>
          <cell r="C54" t="str">
            <v>GBF951</v>
          </cell>
          <cell r="D54">
            <v>2002</v>
          </cell>
          <cell r="E54" t="str">
            <v>GMC</v>
          </cell>
          <cell r="F54">
            <v>2500</v>
          </cell>
          <cell r="G54">
            <v>9200</v>
          </cell>
          <cell r="H54" t="str">
            <v>SY410</v>
          </cell>
          <cell r="I54">
            <v>37500</v>
          </cell>
          <cell r="J54">
            <v>30289.48</v>
          </cell>
          <cell r="K54" t="str">
            <v>Utility</v>
          </cell>
          <cell r="L54" t="str">
            <v>6.0L V8-G, Ext. Cab, SysOp</v>
          </cell>
          <cell r="M54" t="str">
            <v>Sys Ops</v>
          </cell>
          <cell r="N54" t="str">
            <v>SY410</v>
          </cell>
          <cell r="O54" t="str">
            <v>Spare</v>
          </cell>
          <cell r="P54" t="str">
            <v>No</v>
          </cell>
        </row>
        <row r="55">
          <cell r="A55">
            <v>507</v>
          </cell>
          <cell r="B55" t="str">
            <v>1GTHC29U82E289355</v>
          </cell>
          <cell r="C55" t="str">
            <v>GBF958</v>
          </cell>
          <cell r="D55">
            <v>2002</v>
          </cell>
          <cell r="E55" t="str">
            <v>GMC</v>
          </cell>
          <cell r="F55">
            <v>2500</v>
          </cell>
          <cell r="G55">
            <v>9200</v>
          </cell>
          <cell r="H55" t="str">
            <v>PR410</v>
          </cell>
          <cell r="I55">
            <v>37500</v>
          </cell>
          <cell r="J55">
            <v>30128.37</v>
          </cell>
          <cell r="K55" t="str">
            <v>Utility</v>
          </cell>
          <cell r="L55" t="str">
            <v>6.0L V8-G, Ext. Cab</v>
          </cell>
          <cell r="M55" t="str">
            <v>M&amp;J</v>
          </cell>
          <cell r="N55" t="str">
            <v>PR410</v>
          </cell>
          <cell r="O55" t="str">
            <v>Joseph Deyounks</v>
          </cell>
          <cell r="P55" t="str">
            <v>No</v>
          </cell>
        </row>
        <row r="56">
          <cell r="A56">
            <v>513</v>
          </cell>
          <cell r="B56" t="str">
            <v>1FDAF56SX3EA32353</v>
          </cell>
          <cell r="C56" t="str">
            <v>GBF962</v>
          </cell>
          <cell r="D56">
            <v>2003</v>
          </cell>
          <cell r="E56" t="str">
            <v>Ford</v>
          </cell>
          <cell r="F56" t="str">
            <v>F550</v>
          </cell>
          <cell r="G56">
            <v>17500</v>
          </cell>
          <cell r="H56" t="str">
            <v>IM410</v>
          </cell>
          <cell r="I56">
            <v>37529</v>
          </cell>
          <cell r="J56">
            <v>38231.78</v>
          </cell>
          <cell r="K56" t="str">
            <v>Utility</v>
          </cell>
          <cell r="L56" t="str">
            <v>V10-G, I&amp;M, Welder</v>
          </cell>
          <cell r="M56" t="str">
            <v>I&amp;M Welder</v>
          </cell>
          <cell r="N56" t="str">
            <v>IM410</v>
          </cell>
          <cell r="O56" t="str">
            <v>Mike Ilnisky</v>
          </cell>
          <cell r="P56" t="str">
            <v>No</v>
          </cell>
        </row>
        <row r="57">
          <cell r="A57">
            <v>862</v>
          </cell>
          <cell r="B57" t="str">
            <v>1F9UZ14192V048098</v>
          </cell>
          <cell r="C57" t="str">
            <v>GBC997</v>
          </cell>
          <cell r="D57">
            <v>2002</v>
          </cell>
          <cell r="E57" t="str">
            <v>Sauber</v>
          </cell>
          <cell r="H57" t="str">
            <v>NO</v>
          </cell>
          <cell r="I57">
            <v>37561</v>
          </cell>
          <cell r="J57">
            <v>12277.25</v>
          </cell>
          <cell r="K57" t="str">
            <v>Trailer</v>
          </cell>
          <cell r="L57" t="str">
            <v>Wire Retriever</v>
          </cell>
          <cell r="M57" t="str">
            <v>Reel Trailer</v>
          </cell>
          <cell r="N57" t="str">
            <v>EL442</v>
          </cell>
          <cell r="O57" t="str">
            <v>Reel Trailer</v>
          </cell>
          <cell r="P57" t="str">
            <v>n/a</v>
          </cell>
        </row>
        <row r="58">
          <cell r="A58">
            <v>962</v>
          </cell>
          <cell r="B58" t="str">
            <v>IGTGG25R821220335</v>
          </cell>
          <cell r="C58" t="str">
            <v>GBF960</v>
          </cell>
          <cell r="D58">
            <v>2002</v>
          </cell>
          <cell r="E58" t="str">
            <v>GMC</v>
          </cell>
          <cell r="F58">
            <v>2500</v>
          </cell>
          <cell r="G58">
            <v>8600</v>
          </cell>
          <cell r="H58" t="str">
            <v>EN440</v>
          </cell>
          <cell r="I58">
            <v>37561</v>
          </cell>
          <cell r="J58">
            <v>21157.1</v>
          </cell>
          <cell r="K58" t="str">
            <v>Van</v>
          </cell>
          <cell r="L58" t="str">
            <v>V8-G</v>
          </cell>
          <cell r="M58" t="str">
            <v>Meter Shop</v>
          </cell>
          <cell r="N58" t="str">
            <v>EN440</v>
          </cell>
          <cell r="O58" t="str">
            <v>Robert See</v>
          </cell>
          <cell r="P58" t="str">
            <v>No</v>
          </cell>
        </row>
        <row r="59">
          <cell r="A59">
            <v>517</v>
          </cell>
          <cell r="B59" t="str">
            <v>1FAFP55S63A113033</v>
          </cell>
          <cell r="C59" t="str">
            <v>739LZE</v>
          </cell>
          <cell r="D59">
            <v>2003</v>
          </cell>
          <cell r="E59" t="str">
            <v>Ford</v>
          </cell>
          <cell r="F59" t="str">
            <v>Taurus</v>
          </cell>
          <cell r="H59" t="str">
            <v>GR410</v>
          </cell>
          <cell r="I59">
            <v>37622</v>
          </cell>
          <cell r="J59">
            <v>20916.3</v>
          </cell>
          <cell r="K59" t="str">
            <v>Automobile</v>
          </cell>
          <cell r="L59" t="str">
            <v>Sedan</v>
          </cell>
          <cell r="M59" t="str">
            <v>Pool Spare</v>
          </cell>
          <cell r="N59" t="str">
            <v>GR410</v>
          </cell>
          <cell r="O59" t="str">
            <v>Pool Spare</v>
          </cell>
          <cell r="P59" t="str">
            <v>No</v>
          </cell>
        </row>
        <row r="60">
          <cell r="A60">
            <v>516</v>
          </cell>
          <cell r="B60" t="str">
            <v>4MNDB182X21002405</v>
          </cell>
          <cell r="C60" t="str">
            <v>GCP638</v>
          </cell>
          <cell r="D60">
            <v>2003</v>
          </cell>
          <cell r="E60" t="str">
            <v>Better Built</v>
          </cell>
          <cell r="F60" t="str">
            <v>1822DT</v>
          </cell>
          <cell r="G60">
            <v>12000</v>
          </cell>
          <cell r="H60" t="str">
            <v>PR410</v>
          </cell>
          <cell r="I60">
            <v>37622</v>
          </cell>
          <cell r="J60">
            <v>3881.22</v>
          </cell>
          <cell r="K60" t="str">
            <v>Trailer</v>
          </cell>
          <cell r="L60" t="str">
            <v>Ingersoll Rand Backhoe</v>
          </cell>
          <cell r="M60" t="str">
            <v>Equipment Trailer</v>
          </cell>
          <cell r="N60" t="str">
            <v>PR410</v>
          </cell>
          <cell r="O60" t="str">
            <v>Equipment Trailer</v>
          </cell>
          <cell r="P60" t="str">
            <v>n/a</v>
          </cell>
        </row>
        <row r="61">
          <cell r="A61">
            <v>523</v>
          </cell>
          <cell r="B61" t="str">
            <v>1HTSCAAMOVH490796</v>
          </cell>
          <cell r="C61" t="str">
            <v>GBF964</v>
          </cell>
          <cell r="D61">
            <v>1997</v>
          </cell>
          <cell r="E61" t="str">
            <v>International</v>
          </cell>
          <cell r="F61">
            <v>4700</v>
          </cell>
          <cell r="G61">
            <v>25500</v>
          </cell>
          <cell r="H61" t="str">
            <v>PR410</v>
          </cell>
          <cell r="I61">
            <v>37726</v>
          </cell>
          <cell r="J61">
            <v>57209.19</v>
          </cell>
          <cell r="K61" t="str">
            <v>Maintenance</v>
          </cell>
          <cell r="L61" t="str">
            <v>Knuckle Boom</v>
          </cell>
          <cell r="M61" t="str">
            <v>Tank Delivery</v>
          </cell>
          <cell r="N61" t="str">
            <v>PR410</v>
          </cell>
          <cell r="O61" t="str">
            <v>Garfield Morgan</v>
          </cell>
          <cell r="P61" t="str">
            <v>No</v>
          </cell>
        </row>
        <row r="62">
          <cell r="A62">
            <v>787</v>
          </cell>
          <cell r="B62" t="str">
            <v>1HTMMAAN12H524433</v>
          </cell>
          <cell r="C62" t="str">
            <v>GA4431</v>
          </cell>
          <cell r="D62">
            <v>2002</v>
          </cell>
          <cell r="E62" t="str">
            <v>International</v>
          </cell>
          <cell r="F62">
            <v>4300</v>
          </cell>
          <cell r="G62">
            <v>33000</v>
          </cell>
          <cell r="H62" t="str">
            <v>PR431</v>
          </cell>
          <cell r="I62">
            <v>37742</v>
          </cell>
          <cell r="J62">
            <v>73740.22</v>
          </cell>
          <cell r="K62" t="str">
            <v>Bobtail</v>
          </cell>
          <cell r="L62" t="str">
            <v>Barrel off 28, Trans W. Ent (1989) 3000 s/n A2569</v>
          </cell>
          <cell r="M62" t="str">
            <v>Bobtail</v>
          </cell>
          <cell r="N62" t="str">
            <v>PR431</v>
          </cell>
          <cell r="O62" t="str">
            <v>Spare</v>
          </cell>
          <cell r="P62" t="str">
            <v>No</v>
          </cell>
        </row>
        <row r="63">
          <cell r="A63">
            <v>519</v>
          </cell>
          <cell r="B63" t="str">
            <v>1GTCS14H938259959</v>
          </cell>
          <cell r="C63" t="str">
            <v>GBD004</v>
          </cell>
          <cell r="D63">
            <v>2003</v>
          </cell>
          <cell r="E63" t="str">
            <v>GMC</v>
          </cell>
          <cell r="F63" t="str">
            <v>Sonoma</v>
          </cell>
          <cell r="H63" t="str">
            <v>SV411</v>
          </cell>
          <cell r="I63">
            <v>37785</v>
          </cell>
          <cell r="J63">
            <v>13042.27</v>
          </cell>
          <cell r="K63" t="str">
            <v>Comp. P/U</v>
          </cell>
          <cell r="L63" t="str">
            <v>I4-G</v>
          </cell>
          <cell r="M63" t="str">
            <v>Service</v>
          </cell>
          <cell r="N63" t="str">
            <v>SV411</v>
          </cell>
          <cell r="O63" t="str">
            <v>Spare</v>
          </cell>
          <cell r="P63" t="str">
            <v>No</v>
          </cell>
        </row>
        <row r="64">
          <cell r="A64">
            <v>143</v>
          </cell>
          <cell r="B64" t="str">
            <v>1FDAF56S13EA32354</v>
          </cell>
          <cell r="C64" t="str">
            <v>GBX316</v>
          </cell>
          <cell r="D64">
            <v>2002</v>
          </cell>
          <cell r="E64" t="str">
            <v>Ford</v>
          </cell>
          <cell r="F64" t="str">
            <v>F550</v>
          </cell>
          <cell r="G64">
            <v>17500</v>
          </cell>
          <cell r="H64" t="str">
            <v>NO</v>
          </cell>
          <cell r="I64">
            <v>37803</v>
          </cell>
          <cell r="J64">
            <v>51148.18</v>
          </cell>
          <cell r="L64" t="str">
            <v>V10-G</v>
          </cell>
          <cell r="M64" t="str">
            <v>I&amp;M</v>
          </cell>
          <cell r="N64" t="str">
            <v>IM430</v>
          </cell>
          <cell r="O64" t="str">
            <v>Unassigned</v>
          </cell>
          <cell r="P64" t="str">
            <v>No</v>
          </cell>
        </row>
        <row r="65">
          <cell r="A65">
            <v>965</v>
          </cell>
          <cell r="B65" t="str">
            <v>1FVABXAK83HK86567</v>
          </cell>
          <cell r="C65" t="str">
            <v>GBP669</v>
          </cell>
          <cell r="D65">
            <v>2003</v>
          </cell>
          <cell r="E65" t="str">
            <v>Freightliner</v>
          </cell>
          <cell r="F65" t="str">
            <v>FL80</v>
          </cell>
          <cell r="G65">
            <v>37000</v>
          </cell>
          <cell r="H65" t="str">
            <v>EL441</v>
          </cell>
          <cell r="I65">
            <v>37803</v>
          </cell>
          <cell r="J65">
            <v>142865.61</v>
          </cell>
          <cell r="K65" t="str">
            <v>Altec</v>
          </cell>
          <cell r="L65" t="str">
            <v>AA755 Bucket</v>
          </cell>
          <cell r="M65" t="str">
            <v>Bucket Truck</v>
          </cell>
          <cell r="N65" t="str">
            <v>EL441</v>
          </cell>
          <cell r="O65" t="str">
            <v>Charles Hall</v>
          </cell>
          <cell r="P65" t="str">
            <v>No</v>
          </cell>
        </row>
        <row r="66">
          <cell r="A66">
            <v>790</v>
          </cell>
          <cell r="B66" t="str">
            <v>4CZPA27103124F009</v>
          </cell>
          <cell r="C66" t="str">
            <v>GBP173</v>
          </cell>
          <cell r="D66">
            <v>2003</v>
          </cell>
          <cell r="E66" t="str">
            <v>CZ</v>
          </cell>
          <cell r="F66" t="str">
            <v>CZ12KP</v>
          </cell>
          <cell r="G66" t="str">
            <v>n/a</v>
          </cell>
          <cell r="H66" t="str">
            <v>EL451</v>
          </cell>
          <cell r="I66">
            <v>37834</v>
          </cell>
          <cell r="J66">
            <v>8070.44</v>
          </cell>
          <cell r="K66" t="str">
            <v>Trailer</v>
          </cell>
          <cell r="M66" t="str">
            <v>Pole Trailer</v>
          </cell>
          <cell r="N66" t="str">
            <v> EL451</v>
          </cell>
          <cell r="O66" t="str">
            <v>Pole Trailer</v>
          </cell>
          <cell r="P66" t="str">
            <v>n/a</v>
          </cell>
        </row>
        <row r="67">
          <cell r="A67">
            <v>39</v>
          </cell>
          <cell r="B67" t="str">
            <v>1HTMMAAN94H615193</v>
          </cell>
          <cell r="C67" t="str">
            <v>GBP658</v>
          </cell>
          <cell r="D67">
            <v>2003</v>
          </cell>
          <cell r="E67" t="str">
            <v>International</v>
          </cell>
          <cell r="F67">
            <v>4300</v>
          </cell>
          <cell r="G67">
            <v>32900</v>
          </cell>
          <cell r="H67" t="str">
            <v>PR410</v>
          </cell>
          <cell r="I67">
            <v>37872</v>
          </cell>
          <cell r="J67">
            <v>80344.07</v>
          </cell>
          <cell r="K67" t="str">
            <v>Bobtail</v>
          </cell>
          <cell r="L67" t="str">
            <v>Ntl Butane (7/91) 3499 s/n B03934</v>
          </cell>
          <cell r="M67" t="str">
            <v>Bobtail</v>
          </cell>
          <cell r="N67" t="str">
            <v>PR410</v>
          </cell>
          <cell r="O67" t="str">
            <v>Ray Esparza</v>
          </cell>
          <cell r="P67" t="str">
            <v>No</v>
          </cell>
        </row>
        <row r="68">
          <cell r="A68">
            <v>968</v>
          </cell>
          <cell r="B68" t="str">
            <v>1FVABXAK64DM18623</v>
          </cell>
          <cell r="C68" t="str">
            <v>GBP630</v>
          </cell>
          <cell r="D68">
            <v>2004</v>
          </cell>
          <cell r="E68" t="str">
            <v>Freightliner</v>
          </cell>
          <cell r="G68">
            <v>37600</v>
          </cell>
          <cell r="H68" t="str">
            <v>EL442</v>
          </cell>
          <cell r="I68">
            <v>37895</v>
          </cell>
          <cell r="J68">
            <v>128325</v>
          </cell>
          <cell r="K68" t="str">
            <v>Altec</v>
          </cell>
          <cell r="L68" t="str">
            <v>AA500</v>
          </cell>
          <cell r="M68" t="str">
            <v>Bucket Truck</v>
          </cell>
          <cell r="N68" t="str">
            <v>EL442</v>
          </cell>
          <cell r="O68" t="str">
            <v>Alvin Foran</v>
          </cell>
          <cell r="P68" t="str">
            <v>No</v>
          </cell>
        </row>
        <row r="69">
          <cell r="A69">
            <v>967</v>
          </cell>
          <cell r="B69" t="str">
            <v>1GTEC14X93Z231148</v>
          </cell>
          <cell r="C69" t="str">
            <v>GBD007</v>
          </cell>
          <cell r="D69">
            <v>2003</v>
          </cell>
          <cell r="E69" t="str">
            <v>GMC</v>
          </cell>
          <cell r="F69">
            <v>1500</v>
          </cell>
          <cell r="G69">
            <v>6100</v>
          </cell>
          <cell r="H69" t="str">
            <v>EL442</v>
          </cell>
          <cell r="I69">
            <v>37895</v>
          </cell>
          <cell r="J69">
            <v>17823.33</v>
          </cell>
          <cell r="K69" t="str">
            <v>Pickup</v>
          </cell>
          <cell r="M69" t="str">
            <v>Service</v>
          </cell>
          <cell r="N69" t="str">
            <v>EL442</v>
          </cell>
          <cell r="O69" t="str">
            <v>Claude Holden</v>
          </cell>
          <cell r="P69" t="str">
            <v>No</v>
          </cell>
        </row>
        <row r="70">
          <cell r="A70">
            <v>966</v>
          </cell>
          <cell r="B70" t="str">
            <v>1GTEC14XX3Z307833</v>
          </cell>
          <cell r="C70" t="str">
            <v>GBD008</v>
          </cell>
          <cell r="D70">
            <v>2003</v>
          </cell>
          <cell r="E70" t="str">
            <v>GMC</v>
          </cell>
          <cell r="F70">
            <v>1500</v>
          </cell>
          <cell r="G70">
            <v>6100</v>
          </cell>
          <cell r="H70" t="str">
            <v>EL442</v>
          </cell>
          <cell r="I70">
            <v>37895</v>
          </cell>
          <cell r="J70">
            <v>17823.34</v>
          </cell>
          <cell r="K70" t="str">
            <v>Pickup</v>
          </cell>
          <cell r="M70" t="str">
            <v>Service</v>
          </cell>
          <cell r="N70" t="str">
            <v>EL442</v>
          </cell>
          <cell r="O70" t="str">
            <v>Jeremy Hill</v>
          </cell>
          <cell r="P70" t="str">
            <v>No</v>
          </cell>
        </row>
        <row r="71">
          <cell r="A71">
            <v>522</v>
          </cell>
          <cell r="B71" t="str">
            <v>1GDE5C1E84F501445</v>
          </cell>
          <cell r="C71" t="str">
            <v>GBF910</v>
          </cell>
          <cell r="D71">
            <v>2004</v>
          </cell>
          <cell r="E71" t="str">
            <v>GMC</v>
          </cell>
          <cell r="F71">
            <v>5500</v>
          </cell>
          <cell r="G71">
            <v>19500</v>
          </cell>
          <cell r="H71" t="str">
            <v>IM410</v>
          </cell>
          <cell r="I71">
            <v>37915</v>
          </cell>
          <cell r="J71">
            <v>38793.17</v>
          </cell>
          <cell r="K71" t="str">
            <v>Utility</v>
          </cell>
          <cell r="L71" t="str">
            <v>8.1L V8-G, Meter Shop</v>
          </cell>
          <cell r="M71" t="str">
            <v>Large Meter Set</v>
          </cell>
          <cell r="N71" t="str">
            <v>IM410</v>
          </cell>
          <cell r="O71" t="str">
            <v>I&amp;M</v>
          </cell>
          <cell r="P71" t="str">
            <v>No</v>
          </cell>
        </row>
        <row r="72">
          <cell r="A72">
            <v>525</v>
          </cell>
          <cell r="B72" t="str">
            <v>1GDHC29U44E178686</v>
          </cell>
          <cell r="C72" t="str">
            <v>GBC903</v>
          </cell>
          <cell r="D72">
            <v>2004</v>
          </cell>
          <cell r="E72" t="str">
            <v>GMC</v>
          </cell>
          <cell r="F72">
            <v>2500</v>
          </cell>
          <cell r="G72">
            <v>9200</v>
          </cell>
          <cell r="H72" t="str">
            <v>SY410</v>
          </cell>
          <cell r="I72">
            <v>37949</v>
          </cell>
          <cell r="J72">
            <v>27139.13</v>
          </cell>
          <cell r="K72" t="str">
            <v>Utility</v>
          </cell>
          <cell r="L72" t="str">
            <v>6.0L V8-G, Ext. Cab, SysOp</v>
          </cell>
          <cell r="M72" t="str">
            <v>Sys Ops</v>
          </cell>
          <cell r="N72" t="str">
            <v>SY410</v>
          </cell>
          <cell r="O72" t="str">
            <v>James Laub</v>
          </cell>
          <cell r="P72" t="str">
            <v>No</v>
          </cell>
        </row>
        <row r="73">
          <cell r="A73">
            <v>524</v>
          </cell>
          <cell r="B73" t="str">
            <v>1GDHC29U84E176407</v>
          </cell>
          <cell r="C73" t="str">
            <v>GBC931</v>
          </cell>
          <cell r="D73">
            <v>2004</v>
          </cell>
          <cell r="E73" t="str">
            <v>GMC</v>
          </cell>
          <cell r="F73">
            <v>2500</v>
          </cell>
          <cell r="G73">
            <v>9200</v>
          </cell>
          <cell r="H73" t="str">
            <v>SY410</v>
          </cell>
          <cell r="I73">
            <v>37949</v>
          </cell>
          <cell r="J73">
            <v>27139.13</v>
          </cell>
          <cell r="K73" t="str">
            <v>Utility</v>
          </cell>
          <cell r="L73" t="str">
            <v>6.0L V8-G, Ext. Cab, SysOp</v>
          </cell>
          <cell r="M73" t="str">
            <v>Sys Ops</v>
          </cell>
          <cell r="N73" t="str">
            <v>SY410</v>
          </cell>
          <cell r="O73" t="str">
            <v>Jose Rosales</v>
          </cell>
          <cell r="P73" t="str">
            <v>No</v>
          </cell>
        </row>
        <row r="74">
          <cell r="A74">
            <v>527</v>
          </cell>
          <cell r="B74" t="str">
            <v>1GDHC29U84E225900</v>
          </cell>
          <cell r="C74" t="str">
            <v>GBF967</v>
          </cell>
          <cell r="D74">
            <v>2004</v>
          </cell>
          <cell r="E74" t="str">
            <v>GMC</v>
          </cell>
          <cell r="F74">
            <v>2500</v>
          </cell>
          <cell r="G74">
            <v>9200</v>
          </cell>
          <cell r="H74" t="str">
            <v>NO</v>
          </cell>
          <cell r="I74">
            <v>37949</v>
          </cell>
          <cell r="J74">
            <v>28106.79</v>
          </cell>
          <cell r="K74" t="str">
            <v>Utility</v>
          </cell>
          <cell r="L74" t="str">
            <v>6.0L V8-G, Ext. Cab</v>
          </cell>
          <cell r="M74" t="str">
            <v>Service</v>
          </cell>
          <cell r="N74" t="str">
            <v>SV411</v>
          </cell>
          <cell r="O74" t="str">
            <v>Rick Castellanos</v>
          </cell>
          <cell r="P74" t="str">
            <v>No</v>
          </cell>
        </row>
        <row r="75">
          <cell r="A75">
            <v>148</v>
          </cell>
          <cell r="B75" t="str">
            <v>1DSB071A3317X0017</v>
          </cell>
          <cell r="C75" t="str">
            <v>GBF905</v>
          </cell>
          <cell r="D75">
            <v>2003</v>
          </cell>
          <cell r="H75" t="str">
            <v>IM430</v>
          </cell>
          <cell r="I75">
            <v>37956</v>
          </cell>
          <cell r="J75">
            <v>1673.76</v>
          </cell>
          <cell r="K75" t="str">
            <v>Trailer</v>
          </cell>
          <cell r="L75" t="str">
            <v>Open, Ditch Witch</v>
          </cell>
          <cell r="M75" t="str">
            <v>Equipment Trailer</v>
          </cell>
          <cell r="N75" t="str">
            <v>IM430</v>
          </cell>
          <cell r="O75" t="str">
            <v>Ditch Witch Trailer</v>
          </cell>
          <cell r="P75" t="str">
            <v>n/a</v>
          </cell>
        </row>
        <row r="76">
          <cell r="A76">
            <v>969</v>
          </cell>
          <cell r="B76" t="str">
            <v>1FVHCYAK34HM63447</v>
          </cell>
          <cell r="C76" t="str">
            <v>GBP666</v>
          </cell>
          <cell r="D76">
            <v>2004</v>
          </cell>
          <cell r="E76" t="str">
            <v>Freightliner</v>
          </cell>
          <cell r="F76" t="str">
            <v>BCM2</v>
          </cell>
          <cell r="G76">
            <v>58000</v>
          </cell>
          <cell r="H76" t="str">
            <v>EL441</v>
          </cell>
          <cell r="I76">
            <v>37956</v>
          </cell>
          <cell r="J76">
            <v>195455.98</v>
          </cell>
          <cell r="K76" t="str">
            <v>Altec</v>
          </cell>
          <cell r="L76" t="str">
            <v>Derrick Digger, Altec D4050TR s/n 0803CK0343</v>
          </cell>
          <cell r="M76" t="str">
            <v>Digger Derrick</v>
          </cell>
          <cell r="N76" t="str">
            <v>EL441</v>
          </cell>
          <cell r="O76" t="str">
            <v>John Sims</v>
          </cell>
          <cell r="P76" t="str">
            <v>No</v>
          </cell>
        </row>
        <row r="77">
          <cell r="A77">
            <v>531</v>
          </cell>
          <cell r="B77" t="str">
            <v>1GTEC19T04Z180436</v>
          </cell>
          <cell r="C77" t="str">
            <v>H798KK</v>
          </cell>
          <cell r="D77">
            <v>2004</v>
          </cell>
          <cell r="E77" t="str">
            <v>GMC</v>
          </cell>
          <cell r="F77">
            <v>1500</v>
          </cell>
          <cell r="G77">
            <v>6200</v>
          </cell>
          <cell r="H77" t="str">
            <v>IM410</v>
          </cell>
          <cell r="I77">
            <v>37970</v>
          </cell>
          <cell r="J77">
            <v>19407.31</v>
          </cell>
          <cell r="K77" t="str">
            <v>Pickup</v>
          </cell>
          <cell r="L77" t="str">
            <v>5.3L V8-G, Ext. Cab</v>
          </cell>
          <cell r="M77" t="str">
            <v>I&amp;M Mgr</v>
          </cell>
          <cell r="N77" t="str">
            <v>IM410</v>
          </cell>
          <cell r="O77" t="str">
            <v>Walter Rossetto</v>
          </cell>
          <cell r="P77" t="str">
            <v>YES</v>
          </cell>
        </row>
        <row r="78">
          <cell r="A78">
            <v>530</v>
          </cell>
          <cell r="B78" t="str">
            <v>1GTEC19T44Z179452</v>
          </cell>
          <cell r="C78" t="str">
            <v>H797KK</v>
          </cell>
          <cell r="D78">
            <v>2004</v>
          </cell>
          <cell r="E78" t="str">
            <v>GMC</v>
          </cell>
          <cell r="F78">
            <v>1500</v>
          </cell>
          <cell r="G78">
            <v>6200</v>
          </cell>
          <cell r="H78" t="str">
            <v>SV410</v>
          </cell>
          <cell r="I78">
            <v>37970</v>
          </cell>
          <cell r="J78">
            <v>19392.16</v>
          </cell>
          <cell r="K78" t="str">
            <v>Pickup</v>
          </cell>
          <cell r="L78" t="str">
            <v>5.3L V8-G, Ext. Cab</v>
          </cell>
          <cell r="M78" t="str">
            <v>Ops Mgr</v>
          </cell>
          <cell r="N78" t="str">
            <v>SV410</v>
          </cell>
          <cell r="O78" t="str">
            <v>Doug Moreland</v>
          </cell>
          <cell r="P78" t="str">
            <v>YES</v>
          </cell>
        </row>
        <row r="79">
          <cell r="A79">
            <v>145</v>
          </cell>
          <cell r="B79" t="str">
            <v>1HTMMAAN74H615192</v>
          </cell>
          <cell r="C79" t="str">
            <v>GBP664</v>
          </cell>
          <cell r="D79">
            <v>2003</v>
          </cell>
          <cell r="E79" t="str">
            <v>International</v>
          </cell>
          <cell r="F79">
            <v>4300</v>
          </cell>
          <cell r="G79">
            <v>32900</v>
          </cell>
          <cell r="H79" t="str">
            <v>PR431</v>
          </cell>
          <cell r="I79">
            <v>38018</v>
          </cell>
          <cell r="J79">
            <v>84707.84</v>
          </cell>
          <cell r="K79" t="str">
            <v>Bobtail</v>
          </cell>
          <cell r="L79" t="str">
            <v>Trinity (1990) 3000 s/n 118003</v>
          </cell>
          <cell r="M79" t="str">
            <v>Bobtail</v>
          </cell>
          <cell r="N79" t="str">
            <v>PR431</v>
          </cell>
          <cell r="O79" t="str">
            <v>Keith Hall</v>
          </cell>
          <cell r="P79" t="str">
            <v>No</v>
          </cell>
        </row>
        <row r="80">
          <cell r="A80">
            <v>151</v>
          </cell>
          <cell r="B80" t="str">
            <v>1FDAF56P43ED34605</v>
          </cell>
          <cell r="C80" t="str">
            <v>GBX317</v>
          </cell>
          <cell r="D80">
            <v>2003</v>
          </cell>
          <cell r="E80" t="str">
            <v>Ford</v>
          </cell>
          <cell r="F80" t="str">
            <v>F550</v>
          </cell>
          <cell r="G80">
            <v>17500</v>
          </cell>
          <cell r="H80" t="str">
            <v>IM430</v>
          </cell>
          <cell r="I80">
            <v>38078</v>
          </cell>
          <cell r="J80">
            <v>59855.79</v>
          </cell>
          <cell r="L80" t="str">
            <v>V8-D</v>
          </cell>
          <cell r="M80" t="str">
            <v>I&amp;M</v>
          </cell>
          <cell r="N80" t="str">
            <v>IM430</v>
          </cell>
          <cell r="O80" t="str">
            <v>Ron Stafford</v>
          </cell>
          <cell r="P80" t="str">
            <v>No</v>
          </cell>
        </row>
        <row r="81">
          <cell r="A81">
            <v>533</v>
          </cell>
          <cell r="B81" t="str">
            <v>16JF0162031038518</v>
          </cell>
          <cell r="C81" t="str">
            <v>GCP639</v>
          </cell>
          <cell r="D81">
            <v>2003</v>
          </cell>
          <cell r="E81" t="str">
            <v>BEHL</v>
          </cell>
          <cell r="H81" t="str">
            <v>IM410</v>
          </cell>
          <cell r="I81">
            <v>38097</v>
          </cell>
          <cell r="J81">
            <v>3274.77</v>
          </cell>
          <cell r="K81" t="str">
            <v>Trailer</v>
          </cell>
          <cell r="L81" t="str">
            <v>Trencher - Case 460</v>
          </cell>
          <cell r="M81" t="str">
            <v>Equipment Trailer</v>
          </cell>
          <cell r="N81" t="str">
            <v>IM410</v>
          </cell>
          <cell r="O81" t="str">
            <v>Equipment Trailer</v>
          </cell>
          <cell r="P81" t="str">
            <v>n/a</v>
          </cell>
        </row>
        <row r="82">
          <cell r="A82">
            <v>792</v>
          </cell>
          <cell r="B82" t="str">
            <v>1HTWBAAN44J023630</v>
          </cell>
          <cell r="C82" t="str">
            <v>GBP902</v>
          </cell>
          <cell r="D82">
            <v>2004</v>
          </cell>
          <cell r="E82" t="str">
            <v>International</v>
          </cell>
          <cell r="F82">
            <v>4300</v>
          </cell>
          <cell r="G82">
            <v>33000</v>
          </cell>
          <cell r="H82" t="str">
            <v>EL452</v>
          </cell>
          <cell r="I82">
            <v>38108</v>
          </cell>
          <cell r="J82">
            <v>136513.35</v>
          </cell>
          <cell r="K82" t="str">
            <v>Bucket</v>
          </cell>
          <cell r="L82" t="str">
            <v>Altec L42M</v>
          </cell>
          <cell r="M82" t="str">
            <v>Bucket Truck</v>
          </cell>
          <cell r="N82" t="str">
            <v> EL452</v>
          </cell>
          <cell r="O82" t="str">
            <v>Steve Taylor</v>
          </cell>
          <cell r="P82" t="str">
            <v>No</v>
          </cell>
        </row>
        <row r="83">
          <cell r="A83">
            <v>534</v>
          </cell>
          <cell r="B83" t="str">
            <v>1GDHC29U44E319787</v>
          </cell>
          <cell r="C83" t="str">
            <v>GBC899</v>
          </cell>
          <cell r="D83">
            <v>2004</v>
          </cell>
          <cell r="E83" t="str">
            <v>GMC</v>
          </cell>
          <cell r="F83">
            <v>2500</v>
          </cell>
          <cell r="G83">
            <v>9200</v>
          </cell>
          <cell r="H83" t="str">
            <v>SY410</v>
          </cell>
          <cell r="I83">
            <v>38169</v>
          </cell>
          <cell r="J83">
            <v>28038.53</v>
          </cell>
          <cell r="K83" t="str">
            <v>Utility</v>
          </cell>
          <cell r="L83" t="str">
            <v>6.0L V8-G, Ext. Cab, SysOp</v>
          </cell>
          <cell r="M83" t="str">
            <v>Sys Ops</v>
          </cell>
          <cell r="N83" t="str">
            <v>SY410</v>
          </cell>
          <cell r="O83" t="str">
            <v>Brad Collins</v>
          </cell>
          <cell r="P83" t="str">
            <v>No</v>
          </cell>
        </row>
        <row r="84">
          <cell r="A84">
            <v>541</v>
          </cell>
          <cell r="B84" t="str">
            <v>1GTCS148048205936</v>
          </cell>
          <cell r="C84" t="str">
            <v>GBC901</v>
          </cell>
          <cell r="D84">
            <v>2004</v>
          </cell>
          <cell r="E84" t="str">
            <v>GMC</v>
          </cell>
          <cell r="F84" t="str">
            <v>Canyon</v>
          </cell>
          <cell r="H84" t="str">
            <v>SV411</v>
          </cell>
          <cell r="I84">
            <v>38169</v>
          </cell>
          <cell r="J84">
            <v>13524.39</v>
          </cell>
          <cell r="K84" t="str">
            <v>Comp. P/U</v>
          </cell>
          <cell r="L84" t="str">
            <v>Std. Cab</v>
          </cell>
          <cell r="M84" t="str">
            <v>Collector</v>
          </cell>
          <cell r="N84" t="str">
            <v>SV411</v>
          </cell>
          <cell r="O84" t="str">
            <v>David Montgomery</v>
          </cell>
          <cell r="P84" t="str">
            <v>No</v>
          </cell>
        </row>
        <row r="85">
          <cell r="A85">
            <v>540</v>
          </cell>
          <cell r="B85" t="str">
            <v>1GTCS148248200821</v>
          </cell>
          <cell r="C85" t="str">
            <v>GBC898</v>
          </cell>
          <cell r="D85">
            <v>2004</v>
          </cell>
          <cell r="E85" t="str">
            <v>GMC</v>
          </cell>
          <cell r="F85" t="str">
            <v>Canyon</v>
          </cell>
          <cell r="H85" t="str">
            <v>SV411</v>
          </cell>
          <cell r="I85">
            <v>38169</v>
          </cell>
          <cell r="J85">
            <v>13524.4</v>
          </cell>
          <cell r="K85" t="str">
            <v>Comp. P/U</v>
          </cell>
          <cell r="L85" t="str">
            <v>Std. Cab</v>
          </cell>
          <cell r="M85" t="str">
            <v>Collector</v>
          </cell>
          <cell r="N85" t="str">
            <v>SV411</v>
          </cell>
          <cell r="O85" t="str">
            <v>Marilyn Parrish</v>
          </cell>
          <cell r="P85" t="str">
            <v>No</v>
          </cell>
        </row>
        <row r="86">
          <cell r="A86">
            <v>538</v>
          </cell>
          <cell r="B86" t="str">
            <v>1GTEC19T34Z316994</v>
          </cell>
          <cell r="C86" t="str">
            <v>GBP941</v>
          </cell>
          <cell r="D86">
            <v>2004</v>
          </cell>
          <cell r="E86" t="str">
            <v>GMC</v>
          </cell>
          <cell r="F86">
            <v>1500</v>
          </cell>
          <cell r="G86">
            <v>6200</v>
          </cell>
          <cell r="H86" t="str">
            <v>SY410</v>
          </cell>
          <cell r="I86">
            <v>38169</v>
          </cell>
          <cell r="J86">
            <v>19031.08</v>
          </cell>
          <cell r="K86" t="str">
            <v>Pickup</v>
          </cell>
          <cell r="L86" t="str">
            <v>5.3L V8-G, Ext. Cab</v>
          </cell>
          <cell r="M86" t="str">
            <v>Sys Ops Supv</v>
          </cell>
          <cell r="N86" t="str">
            <v>SY410</v>
          </cell>
          <cell r="O86" t="str">
            <v>James Rolle</v>
          </cell>
          <cell r="P86" t="str">
            <v>YES</v>
          </cell>
        </row>
        <row r="87">
          <cell r="A87">
            <v>536</v>
          </cell>
          <cell r="B87" t="str">
            <v>1GTEC19T84Z313671</v>
          </cell>
          <cell r="C87" t="str">
            <v>GBC884</v>
          </cell>
          <cell r="D87">
            <v>2004</v>
          </cell>
          <cell r="E87" t="str">
            <v>GMC</v>
          </cell>
          <cell r="F87">
            <v>1500</v>
          </cell>
          <cell r="G87">
            <v>6200</v>
          </cell>
          <cell r="H87" t="str">
            <v>SV410</v>
          </cell>
          <cell r="I87">
            <v>38169</v>
          </cell>
          <cell r="J87">
            <v>18913.97</v>
          </cell>
          <cell r="K87" t="str">
            <v>Pickup</v>
          </cell>
          <cell r="L87" t="str">
            <v>5.3L V8-G, Ext. Cab</v>
          </cell>
          <cell r="M87" t="str">
            <v>Asst Ops Mgr</v>
          </cell>
          <cell r="N87" t="str">
            <v>SV410</v>
          </cell>
          <cell r="O87" t="str">
            <v>Duane Lewis</v>
          </cell>
          <cell r="P87" t="str">
            <v>YES</v>
          </cell>
        </row>
        <row r="88">
          <cell r="A88">
            <v>544</v>
          </cell>
          <cell r="B88" t="str">
            <v>1GTGG29V541215295</v>
          </cell>
          <cell r="C88" t="str">
            <v>GBP949</v>
          </cell>
          <cell r="D88">
            <v>2004</v>
          </cell>
          <cell r="E88" t="str">
            <v>GMC</v>
          </cell>
          <cell r="F88" t="str">
            <v>Savana 2500</v>
          </cell>
          <cell r="G88">
            <v>8600</v>
          </cell>
          <cell r="H88" t="str">
            <v>IM410</v>
          </cell>
          <cell r="I88">
            <v>38219</v>
          </cell>
          <cell r="J88">
            <v>20351.98</v>
          </cell>
          <cell r="K88" t="str">
            <v>Van</v>
          </cell>
          <cell r="L88" t="str">
            <v>Emergency</v>
          </cell>
          <cell r="M88" t="str">
            <v>I&amp;M On-Call</v>
          </cell>
          <cell r="N88" t="str">
            <v>IM410</v>
          </cell>
          <cell r="O88" t="str">
            <v>I&amp;M Emergency Van</v>
          </cell>
          <cell r="P88" t="str">
            <v>No</v>
          </cell>
        </row>
        <row r="89">
          <cell r="A89">
            <v>545</v>
          </cell>
          <cell r="B89" t="str">
            <v>1GDHC29U44E389032</v>
          </cell>
          <cell r="C89" t="str">
            <v>GBP953</v>
          </cell>
          <cell r="D89">
            <v>2004</v>
          </cell>
          <cell r="E89" t="str">
            <v>GMC</v>
          </cell>
          <cell r="F89">
            <v>2500</v>
          </cell>
          <cell r="G89">
            <v>9200</v>
          </cell>
          <cell r="H89" t="str">
            <v>SV411</v>
          </cell>
          <cell r="I89">
            <v>38225</v>
          </cell>
          <cell r="J89">
            <v>28470.49</v>
          </cell>
          <cell r="K89" t="str">
            <v>Utility</v>
          </cell>
          <cell r="L89" t="str">
            <v>6.0L V8-G, Ext. Cab</v>
          </cell>
          <cell r="M89" t="str">
            <v>Service</v>
          </cell>
          <cell r="N89" t="str">
            <v>SV411</v>
          </cell>
          <cell r="O89" t="str">
            <v>Fred Russel</v>
          </cell>
          <cell r="P89" t="str">
            <v>No</v>
          </cell>
        </row>
        <row r="90">
          <cell r="A90">
            <v>546</v>
          </cell>
          <cell r="B90" t="str">
            <v>1GDHC29U64E390778</v>
          </cell>
          <cell r="C90" t="str">
            <v>GBP952</v>
          </cell>
          <cell r="D90">
            <v>2004</v>
          </cell>
          <cell r="E90" t="str">
            <v>GMC</v>
          </cell>
          <cell r="F90">
            <v>2500</v>
          </cell>
          <cell r="G90">
            <v>9200</v>
          </cell>
          <cell r="H90" t="str">
            <v>SV411</v>
          </cell>
          <cell r="I90">
            <v>38225</v>
          </cell>
          <cell r="J90">
            <v>28470.49</v>
          </cell>
          <cell r="K90" t="str">
            <v>Utility</v>
          </cell>
          <cell r="L90" t="str">
            <v>6.0L V8-G, Ext. Cab</v>
          </cell>
          <cell r="M90" t="str">
            <v>Service</v>
          </cell>
          <cell r="N90" t="str">
            <v>SV411</v>
          </cell>
          <cell r="O90" t="str">
            <v>Joe Erdek</v>
          </cell>
          <cell r="P90" t="str">
            <v>No</v>
          </cell>
        </row>
        <row r="91">
          <cell r="A91">
            <v>547</v>
          </cell>
          <cell r="B91" t="str">
            <v>1GDHC29U14E387187</v>
          </cell>
          <cell r="C91" t="str">
            <v>GBP955</v>
          </cell>
          <cell r="D91">
            <v>2004</v>
          </cell>
          <cell r="E91" t="str">
            <v>GMC</v>
          </cell>
          <cell r="F91">
            <v>2500</v>
          </cell>
          <cell r="G91">
            <v>9200</v>
          </cell>
          <cell r="H91" t="str">
            <v>SV411</v>
          </cell>
          <cell r="I91">
            <v>38243</v>
          </cell>
          <cell r="J91">
            <v>28470.49</v>
          </cell>
          <cell r="K91" t="str">
            <v>Utility</v>
          </cell>
          <cell r="L91" t="str">
            <v>6.0L V8-G, Ext. Cab</v>
          </cell>
          <cell r="M91" t="str">
            <v>Service</v>
          </cell>
          <cell r="N91" t="str">
            <v>SV411</v>
          </cell>
          <cell r="O91" t="str">
            <v>Rocco Tamayo</v>
          </cell>
          <cell r="P91" t="str">
            <v>No</v>
          </cell>
        </row>
        <row r="92">
          <cell r="A92">
            <v>579</v>
          </cell>
          <cell r="B92" t="str">
            <v>1GDHC29U34E387210</v>
          </cell>
          <cell r="C92" t="str">
            <v>GBP950</v>
          </cell>
          <cell r="D92">
            <v>2004</v>
          </cell>
          <cell r="E92" t="str">
            <v>GMC</v>
          </cell>
          <cell r="F92">
            <v>2500</v>
          </cell>
          <cell r="G92">
            <v>9200</v>
          </cell>
          <cell r="H92" t="str">
            <v>SV411</v>
          </cell>
          <cell r="I92">
            <v>38243</v>
          </cell>
          <cell r="J92">
            <v>28470.49</v>
          </cell>
          <cell r="K92" t="str">
            <v>Utility</v>
          </cell>
          <cell r="L92" t="str">
            <v>6.0L V8-G, Ext. Cab</v>
          </cell>
          <cell r="M92" t="str">
            <v>Service</v>
          </cell>
          <cell r="N92" t="str">
            <v>SV411</v>
          </cell>
          <cell r="O92" t="str">
            <v>Spare</v>
          </cell>
          <cell r="P92" t="str">
            <v>No</v>
          </cell>
        </row>
        <row r="93">
          <cell r="A93">
            <v>607</v>
          </cell>
          <cell r="B93" t="str">
            <v>1FDAF56S14ED20960</v>
          </cell>
          <cell r="C93" t="str">
            <v>GBF918</v>
          </cell>
          <cell r="D93">
            <v>2004</v>
          </cell>
          <cell r="E93" t="str">
            <v>Ford</v>
          </cell>
          <cell r="F93" t="str">
            <v>F550</v>
          </cell>
          <cell r="G93">
            <v>19000</v>
          </cell>
          <cell r="H93" t="str">
            <v>PR410</v>
          </cell>
          <cell r="I93">
            <v>38322</v>
          </cell>
          <cell r="J93">
            <v>31122.84</v>
          </cell>
          <cell r="K93" t="str">
            <v>Flatbed</v>
          </cell>
          <cell r="L93" t="str">
            <v>Cylinder Truck, 6006EH Crane, Liftgate, Old CF 152 / NE 799</v>
          </cell>
          <cell r="M93" t="str">
            <v>Tank Delivery</v>
          </cell>
          <cell r="N93" t="str">
            <v>PR410</v>
          </cell>
          <cell r="O93" t="str">
            <v>Mike Douglas</v>
          </cell>
          <cell r="P93" t="str">
            <v>No</v>
          </cell>
        </row>
        <row r="94">
          <cell r="A94">
            <v>552</v>
          </cell>
          <cell r="B94" t="str">
            <v>1GDE5C1E05F507340</v>
          </cell>
          <cell r="C94" t="str">
            <v>GBU410</v>
          </cell>
          <cell r="D94">
            <v>2005</v>
          </cell>
          <cell r="E94" t="str">
            <v>GMC</v>
          </cell>
          <cell r="F94">
            <v>5500</v>
          </cell>
          <cell r="G94">
            <v>19500</v>
          </cell>
          <cell r="H94" t="str">
            <v>IM410</v>
          </cell>
          <cell r="I94">
            <v>38328</v>
          </cell>
          <cell r="J94">
            <v>40133.84</v>
          </cell>
          <cell r="K94" t="str">
            <v>Utility</v>
          </cell>
          <cell r="L94" t="str">
            <v>8.1L V8-G, I&amp;M</v>
          </cell>
          <cell r="M94" t="str">
            <v>I&amp;M</v>
          </cell>
          <cell r="N94" t="str">
            <v>IM410</v>
          </cell>
          <cell r="O94" t="str">
            <v>Andre Williams</v>
          </cell>
          <cell r="P94" t="str">
            <v>No</v>
          </cell>
        </row>
        <row r="95">
          <cell r="A95">
            <v>551</v>
          </cell>
          <cell r="B95" t="str">
            <v>1GDE5C1E75F506654</v>
          </cell>
          <cell r="C95" t="str">
            <v>GBU408</v>
          </cell>
          <cell r="D95">
            <v>2005</v>
          </cell>
          <cell r="E95" t="str">
            <v>GMC</v>
          </cell>
          <cell r="F95">
            <v>5500</v>
          </cell>
          <cell r="G95">
            <v>19500</v>
          </cell>
          <cell r="H95" t="str">
            <v>IM410</v>
          </cell>
          <cell r="I95">
            <v>38328</v>
          </cell>
          <cell r="J95">
            <v>40155.21</v>
          </cell>
          <cell r="K95" t="str">
            <v>Utility</v>
          </cell>
          <cell r="L95" t="str">
            <v>8.1L V8-G, I&amp;M</v>
          </cell>
          <cell r="M95" t="str">
            <v>I&amp;M</v>
          </cell>
          <cell r="N95" t="str">
            <v>IM410</v>
          </cell>
          <cell r="O95" t="str">
            <v>Spare</v>
          </cell>
          <cell r="P95" t="str">
            <v>No</v>
          </cell>
        </row>
        <row r="96">
          <cell r="A96">
            <v>553</v>
          </cell>
          <cell r="B96" t="str">
            <v>1GDE5C1E75F507514</v>
          </cell>
          <cell r="C96" t="str">
            <v>GBU409</v>
          </cell>
          <cell r="D96">
            <v>2005</v>
          </cell>
          <cell r="E96" t="str">
            <v>GMC</v>
          </cell>
          <cell r="F96">
            <v>5500</v>
          </cell>
          <cell r="G96">
            <v>19500</v>
          </cell>
          <cell r="H96" t="str">
            <v>IM410</v>
          </cell>
          <cell r="I96">
            <v>38328</v>
          </cell>
          <cell r="J96">
            <v>40133.85</v>
          </cell>
          <cell r="K96" t="str">
            <v>Utility</v>
          </cell>
          <cell r="L96" t="str">
            <v>8.1L V8-G, I&amp;M</v>
          </cell>
          <cell r="M96" t="str">
            <v>I&amp;M</v>
          </cell>
          <cell r="N96" t="str">
            <v>IM410</v>
          </cell>
          <cell r="O96" t="str">
            <v>Pablo Castro</v>
          </cell>
          <cell r="P96" t="str">
            <v>No</v>
          </cell>
        </row>
        <row r="97">
          <cell r="A97">
            <v>156</v>
          </cell>
          <cell r="B97" t="str">
            <v>1FDAF56S84ED64356</v>
          </cell>
          <cell r="C97" t="str">
            <v>GBC881</v>
          </cell>
          <cell r="D97">
            <v>2004</v>
          </cell>
          <cell r="E97" t="str">
            <v>Ford</v>
          </cell>
          <cell r="F97" t="str">
            <v>F550</v>
          </cell>
          <cell r="G97">
            <v>19000</v>
          </cell>
          <cell r="H97" t="str">
            <v>IM430</v>
          </cell>
          <cell r="I97">
            <v>38353</v>
          </cell>
          <cell r="J97">
            <v>44304.95</v>
          </cell>
          <cell r="K97" t="str">
            <v>Covered Utility</v>
          </cell>
          <cell r="L97" t="str">
            <v>V10-G</v>
          </cell>
          <cell r="M97" t="str">
            <v>Spare I&amp;M</v>
          </cell>
          <cell r="N97" t="str">
            <v>IM430</v>
          </cell>
          <cell r="O97" t="str">
            <v>Mike Bradley</v>
          </cell>
          <cell r="P97" t="str">
            <v>No</v>
          </cell>
        </row>
        <row r="98">
          <cell r="A98">
            <v>154</v>
          </cell>
          <cell r="B98" t="str">
            <v>1GTCS198948181127</v>
          </cell>
          <cell r="C98" t="str">
            <v>GBC902</v>
          </cell>
          <cell r="D98">
            <v>2004</v>
          </cell>
          <cell r="E98" t="str">
            <v>GMC</v>
          </cell>
          <cell r="F98" t="str">
            <v>Canyon</v>
          </cell>
          <cell r="G98">
            <v>5000</v>
          </cell>
          <cell r="H98" t="str">
            <v>SY430</v>
          </cell>
          <cell r="I98">
            <v>38353</v>
          </cell>
          <cell r="J98">
            <v>15924.26</v>
          </cell>
          <cell r="K98" t="str">
            <v>Comp. P/U</v>
          </cell>
          <cell r="L98" t="str">
            <v>I4-G</v>
          </cell>
          <cell r="M98" t="str">
            <v>Sys Ops Spare</v>
          </cell>
          <cell r="N98" t="str">
            <v>SY430</v>
          </cell>
          <cell r="O98" t="str">
            <v>Suzy Sandstrom</v>
          </cell>
          <cell r="P98" t="str">
            <v>No</v>
          </cell>
        </row>
        <row r="99">
          <cell r="A99">
            <v>793</v>
          </cell>
          <cell r="B99" t="str">
            <v>1FVACXDC25HU61092</v>
          </cell>
          <cell r="C99" t="str">
            <v>GBQ063</v>
          </cell>
          <cell r="D99">
            <v>2005</v>
          </cell>
          <cell r="E99" t="str">
            <v>Freightliner</v>
          </cell>
          <cell r="F99" t="str">
            <v>BC/M2</v>
          </cell>
          <cell r="G99">
            <v>33000</v>
          </cell>
          <cell r="H99" t="str">
            <v>PR431</v>
          </cell>
          <cell r="I99">
            <v>38433</v>
          </cell>
          <cell r="J99">
            <v>94015.4</v>
          </cell>
          <cell r="K99" t="str">
            <v>Bobtail</v>
          </cell>
          <cell r="L99" t="str">
            <v>Krutsinger 3499</v>
          </cell>
          <cell r="M99" t="str">
            <v>Bobtail</v>
          </cell>
          <cell r="N99" t="str">
            <v>PR431</v>
          </cell>
          <cell r="O99" t="str">
            <v>James Moore</v>
          </cell>
          <cell r="P99" t="str">
            <v>No</v>
          </cell>
        </row>
        <row r="100">
          <cell r="A100">
            <v>153</v>
          </cell>
          <cell r="B100" t="str">
            <v>1GTCS198248183754</v>
          </cell>
          <cell r="C100" t="str">
            <v>GBC921</v>
          </cell>
          <cell r="D100">
            <v>2004</v>
          </cell>
          <cell r="E100" t="str">
            <v>GMC</v>
          </cell>
          <cell r="F100" t="str">
            <v>Canyon</v>
          </cell>
          <cell r="G100">
            <v>5000</v>
          </cell>
          <cell r="H100" t="str">
            <v>EN430</v>
          </cell>
          <cell r="I100">
            <v>38443</v>
          </cell>
          <cell r="J100">
            <v>15038.95</v>
          </cell>
          <cell r="K100" t="str">
            <v>Comp. P/U</v>
          </cell>
          <cell r="L100" t="str">
            <v>I4-G</v>
          </cell>
          <cell r="M100" t="str">
            <v>Eng Asst</v>
          </cell>
          <cell r="N100" t="str">
            <v>EN430</v>
          </cell>
          <cell r="O100" t="str">
            <v>Dave Johnson</v>
          </cell>
          <cell r="P100" t="str">
            <v>No</v>
          </cell>
        </row>
        <row r="101">
          <cell r="A101">
            <v>971</v>
          </cell>
          <cell r="B101" t="str">
            <v>1GTCS148048203507</v>
          </cell>
          <cell r="C101" t="str">
            <v>GBP948</v>
          </cell>
          <cell r="D101">
            <v>2004</v>
          </cell>
          <cell r="E101" t="str">
            <v>GMC</v>
          </cell>
          <cell r="F101" t="str">
            <v>Canyon</v>
          </cell>
          <cell r="G101">
            <v>4850</v>
          </cell>
          <cell r="H101" t="str">
            <v>EL442</v>
          </cell>
          <cell r="I101">
            <v>38504</v>
          </cell>
          <cell r="J101">
            <v>13581.21</v>
          </cell>
          <cell r="K101" t="str">
            <v>Comp. P/U</v>
          </cell>
          <cell r="L101" t="str">
            <v>Std. Cab</v>
          </cell>
          <cell r="M101" t="str">
            <v>Meter Reader</v>
          </cell>
          <cell r="N101" t="str">
            <v>EL442</v>
          </cell>
          <cell r="O101" t="str">
            <v>Kate Jones</v>
          </cell>
          <cell r="P101" t="str">
            <v>No</v>
          </cell>
        </row>
        <row r="102">
          <cell r="A102">
            <v>972</v>
          </cell>
          <cell r="B102" t="str">
            <v>1GTCS148548200747</v>
          </cell>
          <cell r="C102" t="str">
            <v>GBP942</v>
          </cell>
          <cell r="D102">
            <v>2004</v>
          </cell>
          <cell r="E102" t="str">
            <v>GMC</v>
          </cell>
          <cell r="F102" t="str">
            <v>Canyon</v>
          </cell>
          <cell r="G102">
            <v>4850</v>
          </cell>
          <cell r="H102" t="str">
            <v>EL442</v>
          </cell>
          <cell r="I102">
            <v>38504</v>
          </cell>
          <cell r="J102">
            <v>13581.22</v>
          </cell>
          <cell r="K102" t="str">
            <v>Comp. P/U</v>
          </cell>
          <cell r="L102" t="str">
            <v>Std. Cab</v>
          </cell>
          <cell r="M102" t="str">
            <v>Meter Reader</v>
          </cell>
          <cell r="N102" t="str">
            <v>EL442</v>
          </cell>
          <cell r="O102" t="str">
            <v>Chris Allen</v>
          </cell>
          <cell r="P102" t="str">
            <v>No</v>
          </cell>
        </row>
        <row r="103">
          <cell r="A103">
            <v>970</v>
          </cell>
          <cell r="B103" t="str">
            <v>1GTCS148748201866</v>
          </cell>
          <cell r="C103" t="str">
            <v>GBP939</v>
          </cell>
          <cell r="D103">
            <v>2004</v>
          </cell>
          <cell r="E103" t="str">
            <v>GMC</v>
          </cell>
          <cell r="F103" t="str">
            <v>Canyon</v>
          </cell>
          <cell r="G103">
            <v>4850</v>
          </cell>
          <cell r="H103" t="str">
            <v>EL442</v>
          </cell>
          <cell r="I103">
            <v>38504</v>
          </cell>
          <cell r="J103">
            <v>13581.21</v>
          </cell>
          <cell r="K103" t="str">
            <v>Comp. P/U</v>
          </cell>
          <cell r="L103" t="str">
            <v>Std. Cab</v>
          </cell>
          <cell r="M103" t="str">
            <v>Meter Reader</v>
          </cell>
          <cell r="N103" t="str">
            <v>EL442</v>
          </cell>
          <cell r="O103" t="str">
            <v>Virginia Nail</v>
          </cell>
          <cell r="P103" t="str">
            <v>No</v>
          </cell>
        </row>
        <row r="104">
          <cell r="A104">
            <v>155</v>
          </cell>
          <cell r="B104" t="str">
            <v>1FDAF56S34ED20961</v>
          </cell>
          <cell r="C104" t="str">
            <v>GBU483</v>
          </cell>
          <cell r="D104">
            <v>2004</v>
          </cell>
          <cell r="E104" t="str">
            <v>Ford</v>
          </cell>
          <cell r="F104" t="str">
            <v>F550</v>
          </cell>
          <cell r="G104">
            <v>19000</v>
          </cell>
          <cell r="H104" t="str">
            <v>IM430</v>
          </cell>
          <cell r="I104">
            <v>38534</v>
          </cell>
          <cell r="J104">
            <v>51081.1</v>
          </cell>
          <cell r="K104" t="str">
            <v>Utility Welder</v>
          </cell>
          <cell r="L104" t="str">
            <v>V10-G</v>
          </cell>
          <cell r="M104" t="str">
            <v>I&amp;M Welder</v>
          </cell>
          <cell r="N104" t="str">
            <v>IM430</v>
          </cell>
          <cell r="O104" t="str">
            <v>Jose Hernandez</v>
          </cell>
          <cell r="P104" t="str">
            <v>No</v>
          </cell>
        </row>
        <row r="105">
          <cell r="A105" t="str">
            <v>314 / CT-0587</v>
          </cell>
          <cell r="B105" t="str">
            <v>1GBJ6C1E15F533904</v>
          </cell>
          <cell r="C105" t="str">
            <v>D813UD</v>
          </cell>
          <cell r="D105">
            <v>2005</v>
          </cell>
          <cell r="E105" t="str">
            <v>Chevrolet</v>
          </cell>
          <cell r="F105">
            <v>6500</v>
          </cell>
          <cell r="G105">
            <v>11700</v>
          </cell>
          <cell r="H105" t="str">
            <v>OP460</v>
          </cell>
          <cell r="K105" t="str">
            <v>Dump Trk</v>
          </cell>
          <cell r="L105" t="str">
            <v>V10-G</v>
          </cell>
          <cell r="M105" t="str">
            <v>Ops</v>
          </cell>
          <cell r="N105" t="str">
            <v>PR460</v>
          </cell>
          <cell r="O105" t="str">
            <v>DUMPTRUCK</v>
          </cell>
          <cell r="P105" t="str">
            <v>No</v>
          </cell>
        </row>
        <row r="106">
          <cell r="A106">
            <v>558</v>
          </cell>
          <cell r="B106" t="str">
            <v>1GDG5C1G16F407467</v>
          </cell>
          <cell r="C106" t="str">
            <v>GCS199</v>
          </cell>
          <cell r="D106">
            <v>2006</v>
          </cell>
          <cell r="E106" t="str">
            <v>GMC</v>
          </cell>
          <cell r="F106">
            <v>5500</v>
          </cell>
          <cell r="G106">
            <v>22000</v>
          </cell>
          <cell r="H106" t="str">
            <v>PR410</v>
          </cell>
          <cell r="I106">
            <v>38645</v>
          </cell>
          <cell r="J106">
            <v>52132.74</v>
          </cell>
          <cell r="K106" t="str">
            <v>Dry Freight</v>
          </cell>
          <cell r="L106" t="str">
            <v>M&amp;J, Liftgate</v>
          </cell>
          <cell r="M106" t="str">
            <v>M&amp;J</v>
          </cell>
          <cell r="N106" t="str">
            <v>PR410</v>
          </cell>
          <cell r="O106" t="str">
            <v>Vacant Position</v>
          </cell>
          <cell r="P106" t="str">
            <v>No</v>
          </cell>
        </row>
        <row r="107">
          <cell r="A107">
            <v>557</v>
          </cell>
          <cell r="B107" t="str">
            <v>1GDG5C1G56F406936</v>
          </cell>
          <cell r="C107" t="str">
            <v>GBX298</v>
          </cell>
          <cell r="D107">
            <v>2006</v>
          </cell>
          <cell r="E107" t="str">
            <v>GMC</v>
          </cell>
          <cell r="F107">
            <v>5500</v>
          </cell>
          <cell r="G107">
            <v>22000</v>
          </cell>
          <cell r="H107" t="str">
            <v>IM410</v>
          </cell>
          <cell r="I107">
            <v>38645</v>
          </cell>
          <cell r="J107">
            <v>49295.37</v>
          </cell>
          <cell r="K107" t="str">
            <v>Utility</v>
          </cell>
          <cell r="L107" t="str">
            <v>8.1L V8-G, I&amp;M</v>
          </cell>
          <cell r="M107" t="str">
            <v>I&amp;M</v>
          </cell>
          <cell r="N107" t="str">
            <v>IM410</v>
          </cell>
          <cell r="O107" t="str">
            <v>Darren Coney</v>
          </cell>
          <cell r="P107" t="str">
            <v>No</v>
          </cell>
        </row>
        <row r="108">
          <cell r="A108">
            <v>556</v>
          </cell>
          <cell r="B108" t="str">
            <v>1GDG5C1G96F407717</v>
          </cell>
          <cell r="C108" t="str">
            <v>GBX306</v>
          </cell>
          <cell r="D108">
            <v>2006</v>
          </cell>
          <cell r="E108" t="str">
            <v>GMC</v>
          </cell>
          <cell r="F108">
            <v>5500</v>
          </cell>
          <cell r="G108">
            <v>22000</v>
          </cell>
          <cell r="H108" t="str">
            <v>IM410</v>
          </cell>
          <cell r="I108">
            <v>38645</v>
          </cell>
          <cell r="J108">
            <v>49295.38</v>
          </cell>
          <cell r="K108" t="str">
            <v>Utility</v>
          </cell>
          <cell r="L108" t="str">
            <v>8.1L V8-G, I&amp;M</v>
          </cell>
          <cell r="M108" t="str">
            <v>I&amp;M</v>
          </cell>
          <cell r="N108" t="str">
            <v>IM410</v>
          </cell>
          <cell r="O108" t="str">
            <v>Steve Webster</v>
          </cell>
          <cell r="P108" t="str">
            <v>No</v>
          </cell>
        </row>
        <row r="109">
          <cell r="A109">
            <v>559</v>
          </cell>
          <cell r="B109" t="str">
            <v>1GDG5C1G26F407235</v>
          </cell>
          <cell r="C109" t="str">
            <v>GBX326</v>
          </cell>
          <cell r="D109">
            <v>2006</v>
          </cell>
          <cell r="E109" t="str">
            <v>GMC</v>
          </cell>
          <cell r="F109">
            <v>5500</v>
          </cell>
          <cell r="G109">
            <v>22000</v>
          </cell>
          <cell r="H109" t="str">
            <v>PR410</v>
          </cell>
          <cell r="I109">
            <v>38671</v>
          </cell>
          <cell r="J109">
            <v>67776.96</v>
          </cell>
          <cell r="K109" t="str">
            <v>Utility</v>
          </cell>
          <cell r="L109" t="str">
            <v>I&amp;M, Crane, Liftgate</v>
          </cell>
          <cell r="M109" t="str">
            <v>Flo-Gas I&amp;M</v>
          </cell>
          <cell r="N109" t="str">
            <v>PR410</v>
          </cell>
          <cell r="O109" t="str">
            <v>Phil Mooney</v>
          </cell>
          <cell r="P109" t="str">
            <v>No</v>
          </cell>
        </row>
        <row r="110">
          <cell r="A110">
            <v>41</v>
          </cell>
          <cell r="B110" t="str">
            <v>1HTMMAAN56H307330</v>
          </cell>
          <cell r="C110" t="str">
            <v>GBQ237</v>
          </cell>
          <cell r="D110">
            <v>2006</v>
          </cell>
          <cell r="E110" t="str">
            <v>International</v>
          </cell>
          <cell r="F110">
            <v>4300</v>
          </cell>
          <cell r="G110">
            <v>32900</v>
          </cell>
          <cell r="H110" t="str">
            <v>PR410</v>
          </cell>
          <cell r="I110">
            <v>38709</v>
          </cell>
          <cell r="J110">
            <v>102894.04</v>
          </cell>
          <cell r="K110" t="str">
            <v>Bobtail</v>
          </cell>
          <cell r="L110" t="str">
            <v>Arrow 3499, s/n 39176</v>
          </cell>
          <cell r="M110" t="str">
            <v>Bobtail</v>
          </cell>
          <cell r="N110" t="str">
            <v>PR410</v>
          </cell>
          <cell r="O110" t="str">
            <v>George Cross</v>
          </cell>
          <cell r="P110" t="str">
            <v>No</v>
          </cell>
        </row>
        <row r="111">
          <cell r="A111">
            <v>40</v>
          </cell>
          <cell r="B111" t="str">
            <v>1HTMMAAN96H307329</v>
          </cell>
          <cell r="C111" t="str">
            <v>GBQ238</v>
          </cell>
          <cell r="D111">
            <v>2006</v>
          </cell>
          <cell r="E111" t="str">
            <v>International</v>
          </cell>
          <cell r="F111">
            <v>4300</v>
          </cell>
          <cell r="G111">
            <v>32900</v>
          </cell>
          <cell r="H111" t="str">
            <v>PR410</v>
          </cell>
          <cell r="I111">
            <v>38719</v>
          </cell>
          <cell r="J111">
            <v>99367.77</v>
          </cell>
          <cell r="K111" t="str">
            <v>Bobtail</v>
          </cell>
          <cell r="L111" t="str">
            <v>Arrow 3499, s/n 39175</v>
          </cell>
          <cell r="M111" t="str">
            <v>Bobtail</v>
          </cell>
          <cell r="N111" t="str">
            <v>PR410</v>
          </cell>
          <cell r="O111" t="str">
            <v>Joel Ruderman</v>
          </cell>
          <cell r="P111" t="str">
            <v>No</v>
          </cell>
        </row>
        <row r="112">
          <cell r="A112">
            <v>165</v>
          </cell>
          <cell r="B112" t="str">
            <v>1GTEC19Z06Z212177</v>
          </cell>
          <cell r="C112" t="str">
            <v>GBC933</v>
          </cell>
          <cell r="D112">
            <v>2006</v>
          </cell>
          <cell r="E112" t="str">
            <v>GMC</v>
          </cell>
          <cell r="F112" t="str">
            <v>Sierra</v>
          </cell>
          <cell r="G112">
            <v>6200</v>
          </cell>
          <cell r="H112" t="str">
            <v>SY430</v>
          </cell>
          <cell r="I112">
            <v>38740</v>
          </cell>
          <cell r="J112">
            <v>22473.02</v>
          </cell>
          <cell r="K112" t="str">
            <v>Pickup</v>
          </cell>
          <cell r="L112" t="str">
            <v>5.3L V8-G, Ext. Cab</v>
          </cell>
          <cell r="M112" t="str">
            <v>Sys Ops</v>
          </cell>
          <cell r="N112" t="str">
            <v>SY430</v>
          </cell>
          <cell r="O112" t="str">
            <v>Leak Survey / Lackey</v>
          </cell>
          <cell r="P112" t="str">
            <v>No</v>
          </cell>
        </row>
        <row r="113">
          <cell r="A113">
            <v>164</v>
          </cell>
          <cell r="B113" t="str">
            <v>1GTEC19ZX6Z211974</v>
          </cell>
          <cell r="C113" t="str">
            <v>GBC930</v>
          </cell>
          <cell r="D113">
            <v>2006</v>
          </cell>
          <cell r="E113" t="str">
            <v>GMC</v>
          </cell>
          <cell r="F113" t="str">
            <v>Sierra</v>
          </cell>
          <cell r="G113">
            <v>6200</v>
          </cell>
          <cell r="H113" t="str">
            <v>IM430</v>
          </cell>
          <cell r="I113">
            <v>38740</v>
          </cell>
          <cell r="J113">
            <v>22473.02</v>
          </cell>
          <cell r="K113" t="str">
            <v>Pickup</v>
          </cell>
          <cell r="L113" t="str">
            <v>5.3L V8-G, Ext. Cab</v>
          </cell>
          <cell r="M113" t="str">
            <v>I&amp;M Supv</v>
          </cell>
          <cell r="N113" t="str">
            <v>IM430</v>
          </cell>
          <cell r="O113" t="str">
            <v>Fred Bland</v>
          </cell>
          <cell r="P113" t="str">
            <v>No</v>
          </cell>
        </row>
        <row r="114">
          <cell r="A114">
            <v>170</v>
          </cell>
          <cell r="B114" t="str">
            <v>1GTCS198X68227857</v>
          </cell>
          <cell r="C114" t="str">
            <v>GBC958</v>
          </cell>
          <cell r="D114">
            <v>2006</v>
          </cell>
          <cell r="E114" t="str">
            <v>GMC</v>
          </cell>
          <cell r="F114" t="str">
            <v>Canyon</v>
          </cell>
          <cell r="G114">
            <v>5000</v>
          </cell>
          <cell r="H114" t="str">
            <v>SY430</v>
          </cell>
          <cell r="I114">
            <v>38747</v>
          </cell>
          <cell r="J114">
            <v>16129.59</v>
          </cell>
          <cell r="K114" t="str">
            <v>Comp. P/U</v>
          </cell>
          <cell r="L114" t="str">
            <v>I4-G, Ext. Cab</v>
          </cell>
          <cell r="M114" t="str">
            <v>Sys Ops Line Locate</v>
          </cell>
          <cell r="N114" t="str">
            <v>SY430</v>
          </cell>
          <cell r="O114" t="str">
            <v>Ken Kennedy</v>
          </cell>
          <cell r="P114" t="str">
            <v>No</v>
          </cell>
        </row>
        <row r="115">
          <cell r="A115">
            <v>168</v>
          </cell>
          <cell r="B115" t="str">
            <v>1GTGG29U161186081</v>
          </cell>
          <cell r="C115" t="str">
            <v>GBC939</v>
          </cell>
          <cell r="D115">
            <v>2006</v>
          </cell>
          <cell r="E115" t="str">
            <v>GMC</v>
          </cell>
          <cell r="F115" t="str">
            <v>Savana</v>
          </cell>
          <cell r="G115">
            <v>8600</v>
          </cell>
          <cell r="H115" t="str">
            <v>SV430</v>
          </cell>
          <cell r="I115">
            <v>38747</v>
          </cell>
          <cell r="J115">
            <v>25524.41</v>
          </cell>
          <cell r="K115" t="str">
            <v>Van</v>
          </cell>
          <cell r="L115" t="str">
            <v>6.0L V8-G, Service</v>
          </cell>
          <cell r="M115" t="str">
            <v>Service</v>
          </cell>
          <cell r="N115" t="str">
            <v>SV430</v>
          </cell>
          <cell r="O115" t="str">
            <v>Bill McDaniel</v>
          </cell>
          <cell r="P115" t="str">
            <v>No</v>
          </cell>
        </row>
        <row r="116">
          <cell r="A116">
            <v>167</v>
          </cell>
          <cell r="B116" t="str">
            <v>1GTGG29U161186677</v>
          </cell>
          <cell r="C116" t="str">
            <v>GBC936</v>
          </cell>
          <cell r="D116">
            <v>2006</v>
          </cell>
          <cell r="E116" t="str">
            <v>GMC</v>
          </cell>
          <cell r="F116" t="str">
            <v>Savana</v>
          </cell>
          <cell r="G116">
            <v>8600</v>
          </cell>
          <cell r="H116" t="str">
            <v>SV430</v>
          </cell>
          <cell r="I116">
            <v>38747</v>
          </cell>
          <cell r="J116">
            <v>25524.41</v>
          </cell>
          <cell r="K116" t="str">
            <v>Van</v>
          </cell>
          <cell r="L116" t="str">
            <v>6.0L V8-G, Service</v>
          </cell>
          <cell r="M116" t="str">
            <v>Service</v>
          </cell>
          <cell r="N116" t="str">
            <v>SV430</v>
          </cell>
          <cell r="O116" t="str">
            <v>Curtis Page</v>
          </cell>
          <cell r="P116" t="str">
            <v>No</v>
          </cell>
        </row>
        <row r="117">
          <cell r="A117">
            <v>169</v>
          </cell>
          <cell r="B117" t="str">
            <v>1GTGG29U461186771</v>
          </cell>
          <cell r="C117" t="str">
            <v>GBC941</v>
          </cell>
          <cell r="D117">
            <v>2006</v>
          </cell>
          <cell r="E117" t="str">
            <v>GMC</v>
          </cell>
          <cell r="F117" t="str">
            <v>Savana</v>
          </cell>
          <cell r="G117">
            <v>8600</v>
          </cell>
          <cell r="H117" t="str">
            <v>SV430</v>
          </cell>
          <cell r="I117">
            <v>38747</v>
          </cell>
          <cell r="J117">
            <v>25524.42</v>
          </cell>
          <cell r="K117" t="str">
            <v>Van</v>
          </cell>
          <cell r="L117" t="str">
            <v>6.0L V8-G, Service</v>
          </cell>
          <cell r="M117" t="str">
            <v>Service</v>
          </cell>
          <cell r="N117" t="str">
            <v>SV430</v>
          </cell>
          <cell r="O117" t="str">
            <v>Chris Williams</v>
          </cell>
          <cell r="P117" t="str">
            <v>No</v>
          </cell>
        </row>
        <row r="118">
          <cell r="A118">
            <v>166</v>
          </cell>
          <cell r="B118" t="str">
            <v>1GTEC19Z66Z211938</v>
          </cell>
          <cell r="C118" t="str">
            <v>GBC934</v>
          </cell>
          <cell r="D118">
            <v>2006</v>
          </cell>
          <cell r="E118" t="str">
            <v>GMC</v>
          </cell>
          <cell r="F118" t="str">
            <v>Sierra</v>
          </cell>
          <cell r="G118">
            <v>6200</v>
          </cell>
          <cell r="H118" t="str">
            <v>EN430</v>
          </cell>
          <cell r="I118">
            <v>38748</v>
          </cell>
          <cell r="J118">
            <v>22473.02</v>
          </cell>
          <cell r="K118" t="str">
            <v>Pickup</v>
          </cell>
          <cell r="L118" t="str">
            <v>5.3L V8-G, Ext. Cab</v>
          </cell>
          <cell r="M118" t="str">
            <v>Eng Mgr</v>
          </cell>
          <cell r="N118" t="str">
            <v>EN430</v>
          </cell>
          <cell r="O118" t="str">
            <v>Dan Scribben</v>
          </cell>
          <cell r="P118" t="str">
            <v>YES</v>
          </cell>
        </row>
        <row r="119">
          <cell r="A119">
            <v>563</v>
          </cell>
          <cell r="B119" t="str">
            <v>1GTEC19Z76Z214704</v>
          </cell>
          <cell r="C119" t="str">
            <v>GBC889</v>
          </cell>
          <cell r="D119">
            <v>2006</v>
          </cell>
          <cell r="E119" t="str">
            <v>GMC</v>
          </cell>
          <cell r="F119" t="str">
            <v>Sierra</v>
          </cell>
          <cell r="G119">
            <v>6200</v>
          </cell>
          <cell r="H119" t="str">
            <v>EN401</v>
          </cell>
          <cell r="I119">
            <v>38748</v>
          </cell>
          <cell r="J119">
            <v>21465.17</v>
          </cell>
          <cell r="K119" t="str">
            <v>Pickup</v>
          </cell>
          <cell r="L119" t="str">
            <v>5.3L V8-G, Ext. Cab</v>
          </cell>
          <cell r="M119" t="str">
            <v>I&amp;M Supv</v>
          </cell>
          <cell r="N119" t="str">
            <v>IM410</v>
          </cell>
          <cell r="O119" t="str">
            <v>John Burke</v>
          </cell>
          <cell r="P119" t="str">
            <v>YES</v>
          </cell>
        </row>
        <row r="120">
          <cell r="A120">
            <v>572</v>
          </cell>
          <cell r="B120" t="str">
            <v>1GTCS148768223529</v>
          </cell>
          <cell r="C120" t="str">
            <v>GBC896</v>
          </cell>
          <cell r="D120">
            <v>2006</v>
          </cell>
          <cell r="E120" t="str">
            <v>GMC</v>
          </cell>
          <cell r="F120" t="str">
            <v>Canyon</v>
          </cell>
          <cell r="G120">
            <v>4850</v>
          </cell>
          <cell r="H120" t="str">
            <v>SV411</v>
          </cell>
          <cell r="I120">
            <v>38749</v>
          </cell>
          <cell r="J120">
            <v>13473.5</v>
          </cell>
          <cell r="K120" t="str">
            <v>Comp. P/U</v>
          </cell>
          <cell r="L120" t="str">
            <v>Std. Cab</v>
          </cell>
          <cell r="M120" t="str">
            <v>Pool Spare</v>
          </cell>
          <cell r="N120" t="str">
            <v>SV411</v>
          </cell>
          <cell r="O120" t="str">
            <v>Open Collector</v>
          </cell>
          <cell r="P120" t="str">
            <v>No</v>
          </cell>
        </row>
        <row r="121">
          <cell r="A121">
            <v>571</v>
          </cell>
          <cell r="B121" t="str">
            <v>1GTCS148668225109</v>
          </cell>
          <cell r="C121" t="str">
            <v>GBC877</v>
          </cell>
          <cell r="D121">
            <v>2006</v>
          </cell>
          <cell r="E121" t="str">
            <v>GMC</v>
          </cell>
          <cell r="F121" t="str">
            <v>Canyon</v>
          </cell>
          <cell r="G121">
            <v>4850</v>
          </cell>
          <cell r="H121" t="str">
            <v>SV411</v>
          </cell>
          <cell r="I121">
            <v>38756</v>
          </cell>
          <cell r="J121">
            <v>12723.5</v>
          </cell>
          <cell r="K121" t="str">
            <v>Comp. P/U</v>
          </cell>
          <cell r="L121" t="str">
            <v>Std. Cab</v>
          </cell>
          <cell r="M121" t="str">
            <v>Collector</v>
          </cell>
          <cell r="N121" t="str">
            <v>SV411</v>
          </cell>
          <cell r="O121" t="str">
            <v>Tommy Pouncey</v>
          </cell>
          <cell r="P121" t="str">
            <v>No</v>
          </cell>
        </row>
        <row r="122">
          <cell r="A122">
            <v>317</v>
          </cell>
          <cell r="B122" t="str">
            <v>1G1ZT51866F217065</v>
          </cell>
          <cell r="C122" t="str">
            <v>C209TW</v>
          </cell>
          <cell r="D122">
            <v>2006</v>
          </cell>
          <cell r="E122" t="str">
            <v>Chevrolet</v>
          </cell>
          <cell r="F122" t="str">
            <v>Malibu</v>
          </cell>
          <cell r="G122">
            <v>4233</v>
          </cell>
          <cell r="H122" t="str">
            <v>MK412</v>
          </cell>
          <cell r="K122" t="str">
            <v>Sedan</v>
          </cell>
          <cell r="L122" t="str">
            <v>V6-G</v>
          </cell>
          <cell r="M122" t="str">
            <v>Energy Plus Rep / Office</v>
          </cell>
          <cell r="N122" t="str">
            <v>MK412</v>
          </cell>
          <cell r="O122" t="str">
            <v>Scott Ranck</v>
          </cell>
          <cell r="P122" t="str">
            <v>YES</v>
          </cell>
        </row>
        <row r="123">
          <cell r="A123">
            <v>318</v>
          </cell>
          <cell r="B123" t="str">
            <v>1GNDT13SX62302735</v>
          </cell>
          <cell r="C123" t="str">
            <v>E771LY</v>
          </cell>
          <cell r="D123">
            <v>2006</v>
          </cell>
          <cell r="E123" t="str">
            <v>Chevrolet</v>
          </cell>
          <cell r="F123" t="str">
            <v>TrailBlazer</v>
          </cell>
          <cell r="G123">
            <v>5750</v>
          </cell>
          <cell r="H123" t="str">
            <v>MS410</v>
          </cell>
          <cell r="K123" t="str">
            <v>SUV</v>
          </cell>
          <cell r="L123" t="str">
            <v>V6-G</v>
          </cell>
          <cell r="M123" t="str">
            <v>Eng Tech / Ops</v>
          </cell>
          <cell r="N123" t="str">
            <v>MS410</v>
          </cell>
          <cell r="O123" t="str">
            <v>Barbara Johns</v>
          </cell>
          <cell r="P123" t="str">
            <v>YES</v>
          </cell>
        </row>
        <row r="124">
          <cell r="A124">
            <v>562</v>
          </cell>
          <cell r="B124" t="str">
            <v>1GTEC19Z96Z212100</v>
          </cell>
          <cell r="C124" t="str">
            <v>GBC888</v>
          </cell>
          <cell r="D124">
            <v>2006</v>
          </cell>
          <cell r="E124" t="str">
            <v>GMC</v>
          </cell>
          <cell r="F124" t="str">
            <v>Sierra</v>
          </cell>
          <cell r="G124">
            <v>6200</v>
          </cell>
          <cell r="H124" t="str">
            <v>PR400</v>
          </cell>
          <cell r="I124">
            <v>38740</v>
          </cell>
          <cell r="J124">
            <v>21465.17</v>
          </cell>
          <cell r="K124" t="str">
            <v>Pickup</v>
          </cell>
          <cell r="L124" t="str">
            <v>5.3L V8-G, Ext. Cab</v>
          </cell>
          <cell r="M124" t="str">
            <v>Eng Project Mgr</v>
          </cell>
          <cell r="N124" t="str">
            <v>PR400</v>
          </cell>
          <cell r="O124" t="str">
            <v>Roland Parker</v>
          </cell>
          <cell r="P124" t="str">
            <v>YES</v>
          </cell>
        </row>
        <row r="125">
          <cell r="A125">
            <v>567</v>
          </cell>
          <cell r="B125" t="str">
            <v>1GDHC29U06E204512</v>
          </cell>
          <cell r="C125" t="str">
            <v>GBC905</v>
          </cell>
          <cell r="D125">
            <v>2006</v>
          </cell>
          <cell r="E125" t="str">
            <v>GMC</v>
          </cell>
          <cell r="F125">
            <v>2500</v>
          </cell>
          <cell r="G125">
            <v>9200</v>
          </cell>
          <cell r="H125" t="str">
            <v>SV411</v>
          </cell>
          <cell r="I125">
            <v>38818</v>
          </cell>
          <cell r="J125">
            <v>34303.28</v>
          </cell>
          <cell r="K125" t="str">
            <v>Utility</v>
          </cell>
          <cell r="L125" t="str">
            <v>6.0L V8-G, Ext. Cab</v>
          </cell>
          <cell r="M125" t="str">
            <v>Service</v>
          </cell>
          <cell r="N125" t="str">
            <v>SV411</v>
          </cell>
          <cell r="O125" t="str">
            <v>Leo Moron</v>
          </cell>
          <cell r="P125" t="str">
            <v>No</v>
          </cell>
        </row>
        <row r="126">
          <cell r="A126">
            <v>568</v>
          </cell>
          <cell r="B126" t="str">
            <v>1GDHC29U16E204518</v>
          </cell>
          <cell r="C126" t="str">
            <v>GBC906</v>
          </cell>
          <cell r="D126">
            <v>2006</v>
          </cell>
          <cell r="E126" t="str">
            <v>GMC</v>
          </cell>
          <cell r="F126">
            <v>2500</v>
          </cell>
          <cell r="G126">
            <v>9200</v>
          </cell>
          <cell r="H126" t="str">
            <v>SV411</v>
          </cell>
          <cell r="I126">
            <v>38818</v>
          </cell>
          <cell r="J126">
            <v>34303.28</v>
          </cell>
          <cell r="K126" t="str">
            <v>Utility</v>
          </cell>
          <cell r="L126" t="str">
            <v>6.0L V8-G, Ext. Cab</v>
          </cell>
          <cell r="M126" t="str">
            <v>M&amp;J</v>
          </cell>
          <cell r="N126" t="str">
            <v>SV411</v>
          </cell>
          <cell r="O126" t="str">
            <v>Spare</v>
          </cell>
          <cell r="P126" t="str">
            <v>No</v>
          </cell>
        </row>
        <row r="127">
          <cell r="A127">
            <v>566</v>
          </cell>
          <cell r="B127" t="str">
            <v>1GDHC29U56E204506</v>
          </cell>
          <cell r="C127" t="str">
            <v>GBC869</v>
          </cell>
          <cell r="D127">
            <v>2006</v>
          </cell>
          <cell r="E127" t="str">
            <v>GMC</v>
          </cell>
          <cell r="F127">
            <v>2500</v>
          </cell>
          <cell r="G127">
            <v>9200</v>
          </cell>
          <cell r="H127" t="str">
            <v>SV411</v>
          </cell>
          <cell r="I127">
            <v>38818</v>
          </cell>
          <cell r="J127">
            <v>34303.28</v>
          </cell>
          <cell r="K127" t="str">
            <v>Utility</v>
          </cell>
          <cell r="L127" t="str">
            <v>6.0L V8-G, Ext. Cab</v>
          </cell>
          <cell r="M127" t="str">
            <v>Service</v>
          </cell>
          <cell r="N127" t="str">
            <v>SV411</v>
          </cell>
          <cell r="O127" t="str">
            <v>Bob Wallace</v>
          </cell>
          <cell r="P127" t="str">
            <v>No</v>
          </cell>
        </row>
        <row r="128">
          <cell r="A128">
            <v>569</v>
          </cell>
          <cell r="B128" t="str">
            <v>1GDHC29UX6E204825</v>
          </cell>
          <cell r="C128" t="str">
            <v>GBC910</v>
          </cell>
          <cell r="D128">
            <v>2006</v>
          </cell>
          <cell r="E128" t="str">
            <v>GMC</v>
          </cell>
          <cell r="F128">
            <v>2500</v>
          </cell>
          <cell r="G128">
            <v>9200</v>
          </cell>
          <cell r="H128" t="str">
            <v>SV411</v>
          </cell>
          <cell r="I128">
            <v>38818</v>
          </cell>
          <cell r="J128">
            <v>34303.28</v>
          </cell>
          <cell r="K128" t="str">
            <v>Utility</v>
          </cell>
          <cell r="L128" t="str">
            <v>6.0L V8-G, Ext. Cab</v>
          </cell>
          <cell r="M128" t="str">
            <v>Service</v>
          </cell>
          <cell r="N128" t="str">
            <v>SV411</v>
          </cell>
          <cell r="O128" t="str">
            <v>Joseph Deyounks</v>
          </cell>
          <cell r="P128" t="str">
            <v>No</v>
          </cell>
        </row>
        <row r="129">
          <cell r="A129">
            <v>564</v>
          </cell>
          <cell r="B129" t="str">
            <v>1GCEC19Z46Z248504</v>
          </cell>
          <cell r="C129" t="str">
            <v>K411CK</v>
          </cell>
          <cell r="D129">
            <v>2006</v>
          </cell>
          <cell r="E129" t="str">
            <v>Chevrolet</v>
          </cell>
          <cell r="F129" t="str">
            <v>Silverado</v>
          </cell>
          <cell r="G129">
            <v>6200</v>
          </cell>
          <cell r="H129" t="str">
            <v>PR410</v>
          </cell>
          <cell r="I129">
            <v>38842</v>
          </cell>
          <cell r="J129">
            <v>24437.8</v>
          </cell>
          <cell r="K129" t="str">
            <v>Pickup</v>
          </cell>
          <cell r="L129" t="str">
            <v>5.3L V8-G, Ext. Cab</v>
          </cell>
          <cell r="M129" t="str">
            <v>Flo-Gas Mgr</v>
          </cell>
          <cell r="N129" t="str">
            <v>PR410</v>
          </cell>
          <cell r="O129" t="str">
            <v>Skip Knight</v>
          </cell>
          <cell r="P129" t="str">
            <v>YES</v>
          </cell>
        </row>
        <row r="130">
          <cell r="A130">
            <v>173</v>
          </cell>
          <cell r="B130" t="str">
            <v>1GTCS148268296808</v>
          </cell>
          <cell r="C130" t="str">
            <v>GBY565</v>
          </cell>
          <cell r="D130">
            <v>2006</v>
          </cell>
          <cell r="E130" t="str">
            <v>GMC</v>
          </cell>
          <cell r="F130" t="str">
            <v>Canyon</v>
          </cell>
          <cell r="G130">
            <v>4850</v>
          </cell>
          <cell r="H130" t="str">
            <v>SY430</v>
          </cell>
          <cell r="I130">
            <v>38862</v>
          </cell>
          <cell r="J130">
            <v>15805.28</v>
          </cell>
          <cell r="K130" t="str">
            <v>Comp. P/U</v>
          </cell>
          <cell r="L130" t="str">
            <v>I4-G, Std. Cab</v>
          </cell>
          <cell r="M130" t="str">
            <v>Sys Ops Line Locate</v>
          </cell>
          <cell r="N130" t="str">
            <v>SY430</v>
          </cell>
          <cell r="O130" t="str">
            <v>Dawn DeCosta</v>
          </cell>
          <cell r="P130" t="str">
            <v>No</v>
          </cell>
        </row>
        <row r="131">
          <cell r="A131">
            <v>172</v>
          </cell>
          <cell r="B131" t="str">
            <v>1GTCS148768294813</v>
          </cell>
          <cell r="C131" t="str">
            <v>GBY566</v>
          </cell>
          <cell r="D131">
            <v>2006</v>
          </cell>
          <cell r="E131" t="str">
            <v>GMC</v>
          </cell>
          <cell r="F131" t="str">
            <v>Canyon</v>
          </cell>
          <cell r="G131">
            <v>4850</v>
          </cell>
          <cell r="H131" t="str">
            <v>IM430</v>
          </cell>
          <cell r="I131">
            <v>38862</v>
          </cell>
          <cell r="J131">
            <v>15263.19</v>
          </cell>
          <cell r="K131" t="str">
            <v>Comp. P/U</v>
          </cell>
          <cell r="L131" t="str">
            <v>I4-G, Std. Cab</v>
          </cell>
          <cell r="M131" t="str">
            <v>Spare I&amp;M</v>
          </cell>
          <cell r="N131" t="str">
            <v>IM430</v>
          </cell>
          <cell r="O131" t="str">
            <v>Unassigned</v>
          </cell>
          <cell r="P131" t="str">
            <v>No</v>
          </cell>
        </row>
        <row r="132">
          <cell r="A132">
            <v>174</v>
          </cell>
          <cell r="B132" t="str">
            <v>1GTGG29U261243548</v>
          </cell>
          <cell r="C132" t="str">
            <v>GBC927</v>
          </cell>
          <cell r="D132">
            <v>2006</v>
          </cell>
          <cell r="E132" t="str">
            <v>GMC</v>
          </cell>
          <cell r="F132" t="str">
            <v>Savana</v>
          </cell>
          <cell r="G132">
            <v>8600</v>
          </cell>
          <cell r="H132" t="str">
            <v>SV430</v>
          </cell>
          <cell r="I132">
            <v>38868</v>
          </cell>
          <cell r="J132">
            <v>24288.32</v>
          </cell>
          <cell r="K132" t="str">
            <v>Van</v>
          </cell>
          <cell r="L132" t="str">
            <v>6.0L V8-G, Service</v>
          </cell>
          <cell r="M132" t="str">
            <v>Service</v>
          </cell>
          <cell r="N132" t="str">
            <v>SV430</v>
          </cell>
          <cell r="O132" t="str">
            <v>Frank Sluka</v>
          </cell>
          <cell r="P132" t="str">
            <v>No</v>
          </cell>
        </row>
        <row r="133">
          <cell r="A133">
            <v>974</v>
          </cell>
          <cell r="B133" t="str">
            <v>1FVACYDC46HW51144</v>
          </cell>
          <cell r="C133" t="str">
            <v>GBP665</v>
          </cell>
          <cell r="D133">
            <v>2006</v>
          </cell>
          <cell r="E133" t="str">
            <v>Freightliner</v>
          </cell>
          <cell r="F133" t="str">
            <v>BCM2</v>
          </cell>
          <cell r="G133">
            <v>37600</v>
          </cell>
          <cell r="H133" t="str">
            <v>EL441</v>
          </cell>
          <cell r="I133">
            <v>2006</v>
          </cell>
          <cell r="J133">
            <v>155148.28</v>
          </cell>
          <cell r="K133" t="str">
            <v>Altec</v>
          </cell>
          <cell r="L133" t="str">
            <v>AA755L Bucket S/N 1105 BZ 3996</v>
          </cell>
          <cell r="M133" t="str">
            <v>Bucket Truck</v>
          </cell>
          <cell r="N133" t="str">
            <v>EL441</v>
          </cell>
          <cell r="O133" t="str">
            <v>James Ussery Jr.</v>
          </cell>
          <cell r="P133" t="str">
            <v>No</v>
          </cell>
        </row>
        <row r="134">
          <cell r="A134">
            <v>796</v>
          </cell>
          <cell r="B134" t="str">
            <v>1GCEC19ZX6Z286447</v>
          </cell>
          <cell r="C134" t="str">
            <v>T004DR</v>
          </cell>
          <cell r="D134">
            <v>2006</v>
          </cell>
          <cell r="E134" t="str">
            <v>Chevrolet</v>
          </cell>
          <cell r="F134" t="str">
            <v>Silverado</v>
          </cell>
          <cell r="G134">
            <v>6200</v>
          </cell>
          <cell r="H134" t="str">
            <v>EN450</v>
          </cell>
          <cell r="I134">
            <v>38869</v>
          </cell>
          <cell r="J134">
            <v>22079.28</v>
          </cell>
          <cell r="K134" t="str">
            <v>Pickup</v>
          </cell>
          <cell r="L134" t="str">
            <v>5.3L V8-G, Ext. Cab</v>
          </cell>
          <cell r="M134" t="str">
            <v>Engineering</v>
          </cell>
          <cell r="N134" t="str">
            <v>EN450</v>
          </cell>
          <cell r="O134" t="str">
            <v>Chris Hebert</v>
          </cell>
          <cell r="P134" t="str">
            <v>No</v>
          </cell>
        </row>
        <row r="135">
          <cell r="A135">
            <v>795</v>
          </cell>
          <cell r="B135" t="str">
            <v>1GNDS13S762322783</v>
          </cell>
          <cell r="C135" t="str">
            <v>K413CK</v>
          </cell>
          <cell r="D135">
            <v>2006</v>
          </cell>
          <cell r="E135" t="str">
            <v>Chevrolet</v>
          </cell>
          <cell r="F135" t="str">
            <v>TrailBlazer</v>
          </cell>
          <cell r="H135" t="str">
            <v>GM450</v>
          </cell>
          <cell r="I135">
            <v>38869</v>
          </cell>
          <cell r="J135">
            <v>22731.3</v>
          </cell>
          <cell r="K135" t="str">
            <v>SUV</v>
          </cell>
          <cell r="L135" t="str">
            <v>V6-G</v>
          </cell>
          <cell r="M135" t="str">
            <v>Gen Mgr</v>
          </cell>
          <cell r="N135" t="str">
            <v> GM450</v>
          </cell>
          <cell r="O135" t="str">
            <v>Mark Cutshaw</v>
          </cell>
          <cell r="P135" t="str">
            <v>YES</v>
          </cell>
        </row>
        <row r="136">
          <cell r="A136">
            <v>570</v>
          </cell>
          <cell r="B136" t="str">
            <v>1GDHC29U26E251136</v>
          </cell>
          <cell r="C136" t="str">
            <v>GBC929</v>
          </cell>
          <cell r="D136">
            <v>2006</v>
          </cell>
          <cell r="E136" t="str">
            <v>GMC</v>
          </cell>
          <cell r="F136">
            <v>2500</v>
          </cell>
          <cell r="G136">
            <v>9200</v>
          </cell>
          <cell r="H136" t="str">
            <v>SV411</v>
          </cell>
          <cell r="I136">
            <v>38875</v>
          </cell>
          <cell r="J136">
            <v>34303.28</v>
          </cell>
          <cell r="K136" t="str">
            <v>Utility</v>
          </cell>
          <cell r="L136" t="str">
            <v>6.0L V8-G, Ext. Cab, Lift Gate</v>
          </cell>
          <cell r="M136" t="str">
            <v>Service</v>
          </cell>
          <cell r="N136" t="str">
            <v>SV411</v>
          </cell>
          <cell r="O136" t="str">
            <v>Mario Ocampo</v>
          </cell>
          <cell r="P136" t="str">
            <v>No</v>
          </cell>
        </row>
        <row r="137">
          <cell r="A137">
            <v>581</v>
          </cell>
          <cell r="B137" t="str">
            <v>1GTCS198168295562</v>
          </cell>
          <cell r="C137" t="str">
            <v>GBZ770</v>
          </cell>
          <cell r="D137">
            <v>2006</v>
          </cell>
          <cell r="E137" t="str">
            <v>GMC</v>
          </cell>
          <cell r="F137" t="str">
            <v>Canyon</v>
          </cell>
          <cell r="G137">
            <v>5000</v>
          </cell>
          <cell r="H137" t="str">
            <v>EN401</v>
          </cell>
          <cell r="I137">
            <v>38876</v>
          </cell>
          <cell r="J137">
            <v>16575.84</v>
          </cell>
          <cell r="K137" t="str">
            <v>Comp. P/U</v>
          </cell>
          <cell r="L137" t="str">
            <v>Ext. Cab</v>
          </cell>
          <cell r="M137" t="str">
            <v>Gas Stds Engineer</v>
          </cell>
          <cell r="N137" t="str">
            <v>EN401</v>
          </cell>
          <cell r="O137" t="str">
            <v>Fernando VanLeeuwen</v>
          </cell>
          <cell r="P137" t="str">
            <v>YES</v>
          </cell>
        </row>
        <row r="138">
          <cell r="A138">
            <v>582</v>
          </cell>
          <cell r="B138" t="str">
            <v>1GTCS198468293711</v>
          </cell>
          <cell r="C138" t="str">
            <v>GBY567</v>
          </cell>
          <cell r="D138">
            <v>2006</v>
          </cell>
          <cell r="E138" t="str">
            <v>GMC</v>
          </cell>
          <cell r="F138" t="str">
            <v>Canyon</v>
          </cell>
          <cell r="G138">
            <v>5000</v>
          </cell>
          <cell r="H138" t="str">
            <v>EN410</v>
          </cell>
          <cell r="I138">
            <v>38876</v>
          </cell>
          <cell r="J138">
            <v>16310.46</v>
          </cell>
          <cell r="K138" t="str">
            <v>Comp. P/U</v>
          </cell>
          <cell r="L138" t="str">
            <v>Ext. Cab</v>
          </cell>
          <cell r="M138" t="str">
            <v>Eng Tech</v>
          </cell>
          <cell r="N138" t="str">
            <v>EN410</v>
          </cell>
          <cell r="O138" t="str">
            <v>Vince Krepps</v>
          </cell>
          <cell r="P138" t="str">
            <v>No</v>
          </cell>
        </row>
        <row r="139">
          <cell r="A139">
            <v>565</v>
          </cell>
          <cell r="B139" t="str">
            <v>1GTCS198568223473</v>
          </cell>
          <cell r="C139" t="str">
            <v>GBF921</v>
          </cell>
          <cell r="D139">
            <v>2006</v>
          </cell>
          <cell r="E139" t="str">
            <v>GMC</v>
          </cell>
          <cell r="F139" t="str">
            <v>Canyon</v>
          </cell>
          <cell r="G139">
            <v>5000</v>
          </cell>
          <cell r="H139" t="str">
            <v>EN410</v>
          </cell>
          <cell r="I139">
            <v>38876</v>
          </cell>
          <cell r="J139">
            <v>15980.23</v>
          </cell>
          <cell r="K139" t="str">
            <v>Pickup</v>
          </cell>
          <cell r="L139" t="str">
            <v>Ext. Cab</v>
          </cell>
          <cell r="M139" t="str">
            <v>Eng Tech</v>
          </cell>
          <cell r="N139" t="str">
            <v>EN410</v>
          </cell>
          <cell r="O139" t="str">
            <v>Ivan Gibbs</v>
          </cell>
          <cell r="P139" t="str">
            <v>No</v>
          </cell>
        </row>
        <row r="140">
          <cell r="A140">
            <v>580</v>
          </cell>
          <cell r="B140" t="str">
            <v>1GTCS198568297296</v>
          </cell>
          <cell r="C140" t="str">
            <v>GBF928</v>
          </cell>
          <cell r="D140">
            <v>2006</v>
          </cell>
          <cell r="E140" t="str">
            <v>GMC</v>
          </cell>
          <cell r="F140" t="str">
            <v>Canyon</v>
          </cell>
          <cell r="G140">
            <v>5000</v>
          </cell>
          <cell r="H140" t="str">
            <v>EN410</v>
          </cell>
          <cell r="I140">
            <v>38876</v>
          </cell>
          <cell r="J140">
            <v>16446.96</v>
          </cell>
          <cell r="K140" t="str">
            <v>Comp. P/U</v>
          </cell>
          <cell r="L140" t="str">
            <v>Ext. Cab</v>
          </cell>
          <cell r="M140" t="str">
            <v>Eng Tech</v>
          </cell>
          <cell r="N140" t="str">
            <v>EN410</v>
          </cell>
          <cell r="O140" t="str">
            <v>Billy Rodriguez</v>
          </cell>
          <cell r="P140" t="str">
            <v>No</v>
          </cell>
        </row>
        <row r="141">
          <cell r="A141">
            <v>586</v>
          </cell>
          <cell r="B141" t="str">
            <v>1GCEC19Z86Z285538</v>
          </cell>
          <cell r="C141" t="str">
            <v>F260FT</v>
          </cell>
          <cell r="D141">
            <v>2006</v>
          </cell>
          <cell r="E141" t="str">
            <v>Chevrolet</v>
          </cell>
          <cell r="F141" t="str">
            <v>Silverado</v>
          </cell>
          <cell r="G141">
            <v>6200</v>
          </cell>
          <cell r="H141" t="str">
            <v>EN410</v>
          </cell>
          <cell r="I141">
            <v>38881</v>
          </cell>
          <cell r="J141">
            <v>21019.28</v>
          </cell>
          <cell r="K141" t="str">
            <v>Pickup</v>
          </cell>
          <cell r="L141" t="str">
            <v>5.3L V8-G, Ext. Cab</v>
          </cell>
          <cell r="M141" t="str">
            <v>Senior Engineer</v>
          </cell>
          <cell r="N141" t="str">
            <v>EN410</v>
          </cell>
          <cell r="O141" t="str">
            <v>Chris Canino</v>
          </cell>
          <cell r="P141" t="str">
            <v>YES</v>
          </cell>
        </row>
        <row r="142">
          <cell r="A142">
            <v>583</v>
          </cell>
          <cell r="B142" t="str">
            <v>1W4200D1063055995</v>
          </cell>
          <cell r="C142" t="str">
            <v>GBZ806</v>
          </cell>
          <cell r="D142">
            <v>2006</v>
          </cell>
          <cell r="E142" t="str">
            <v>Wells Cargo</v>
          </cell>
          <cell r="F142" t="str">
            <v>RF6101</v>
          </cell>
          <cell r="G142">
            <v>2990</v>
          </cell>
          <cell r="H142" t="str">
            <v>MS410</v>
          </cell>
          <cell r="I142">
            <v>38889</v>
          </cell>
          <cell r="J142">
            <v>3382.52</v>
          </cell>
          <cell r="K142" t="str">
            <v>Trailer</v>
          </cell>
          <cell r="L142" t="str">
            <v>Enclosed Equipment Trailer</v>
          </cell>
          <cell r="M142" t="str">
            <v>Measurement</v>
          </cell>
          <cell r="N142" t="str">
            <v>MS410</v>
          </cell>
          <cell r="O142" t="str">
            <v>Measurement</v>
          </cell>
          <cell r="P142" t="str">
            <v>n/a</v>
          </cell>
        </row>
        <row r="143">
          <cell r="A143">
            <v>585</v>
          </cell>
          <cell r="B143" t="str">
            <v>1W4200D1863055999</v>
          </cell>
          <cell r="C143" t="str">
            <v>GBZ808</v>
          </cell>
          <cell r="D143">
            <v>2006</v>
          </cell>
          <cell r="E143" t="str">
            <v>Wells Cargo</v>
          </cell>
          <cell r="F143" t="str">
            <v>RF6101</v>
          </cell>
          <cell r="G143">
            <v>2990</v>
          </cell>
          <cell r="H143" t="str">
            <v>IM410</v>
          </cell>
          <cell r="I143">
            <v>38889</v>
          </cell>
          <cell r="J143">
            <v>3591.1</v>
          </cell>
          <cell r="K143" t="str">
            <v>Trailer</v>
          </cell>
          <cell r="L143" t="str">
            <v>Enclosed - I&amp;M</v>
          </cell>
          <cell r="M143" t="str">
            <v>Equipment Trailer</v>
          </cell>
          <cell r="N143" t="str">
            <v>IM410</v>
          </cell>
          <cell r="O143" t="str">
            <v>Equipment Trailer</v>
          </cell>
          <cell r="P143" t="str">
            <v>n/a</v>
          </cell>
        </row>
        <row r="144">
          <cell r="A144">
            <v>216</v>
          </cell>
          <cell r="B144" t="str">
            <v>1GBHC24U16E203532</v>
          </cell>
          <cell r="C144" t="str">
            <v>E510ZE</v>
          </cell>
          <cell r="D144">
            <v>2006</v>
          </cell>
          <cell r="E144" t="str">
            <v>Chevrolet</v>
          </cell>
          <cell r="F144" t="str">
            <v>Silverado</v>
          </cell>
          <cell r="G144">
            <v>9200</v>
          </cell>
          <cell r="H144" t="str">
            <v>PR460</v>
          </cell>
          <cell r="K144" t="str">
            <v>Utility</v>
          </cell>
          <cell r="L144" t="str">
            <v>V8-G</v>
          </cell>
          <cell r="M144" t="str">
            <v>SV103</v>
          </cell>
          <cell r="N144" t="str">
            <v>OP460</v>
          </cell>
          <cell r="O144" t="str">
            <v>Vicki Weaver Martin</v>
          </cell>
          <cell r="P144" t="str">
            <v>YES</v>
          </cell>
        </row>
        <row r="145">
          <cell r="A145">
            <v>316</v>
          </cell>
          <cell r="B145" t="str">
            <v>1GCDT196068295164</v>
          </cell>
          <cell r="C145" t="str">
            <v>E558ZE</v>
          </cell>
          <cell r="D145">
            <v>2006</v>
          </cell>
          <cell r="E145" t="str">
            <v>Chevrolet</v>
          </cell>
          <cell r="F145" t="str">
            <v>Colorado</v>
          </cell>
          <cell r="G145">
            <v>5300</v>
          </cell>
          <cell r="H145" t="str">
            <v>OP460</v>
          </cell>
          <cell r="K145" t="str">
            <v>Comp. P/U</v>
          </cell>
          <cell r="L145" t="str">
            <v>I5-G</v>
          </cell>
          <cell r="M145" t="str">
            <v>Ops</v>
          </cell>
          <cell r="N145" t="str">
            <v>PR460</v>
          </cell>
          <cell r="O145" t="str">
            <v>Spare</v>
          </cell>
          <cell r="P145" t="str">
            <v>No</v>
          </cell>
        </row>
        <row r="146">
          <cell r="A146">
            <v>588</v>
          </cell>
          <cell r="B146" t="str">
            <v>1GDE4C1G66F429037</v>
          </cell>
          <cell r="C146" t="str">
            <v>GBZ810</v>
          </cell>
          <cell r="D146">
            <v>2006</v>
          </cell>
          <cell r="E146" t="str">
            <v>GMC</v>
          </cell>
          <cell r="F146">
            <v>4500</v>
          </cell>
          <cell r="G146">
            <v>16000</v>
          </cell>
          <cell r="H146" t="str">
            <v>SV411</v>
          </cell>
          <cell r="I146">
            <v>38925</v>
          </cell>
          <cell r="J146">
            <v>46881.45</v>
          </cell>
          <cell r="K146" t="str">
            <v>Utility</v>
          </cell>
          <cell r="L146" t="str">
            <v>8.1L V8-G</v>
          </cell>
          <cell r="M146" t="str">
            <v>Service</v>
          </cell>
          <cell r="N146" t="str">
            <v>SV411</v>
          </cell>
          <cell r="O146" t="str">
            <v>Large Meters</v>
          </cell>
          <cell r="P146" t="str">
            <v>No</v>
          </cell>
        </row>
        <row r="147">
          <cell r="A147">
            <v>176</v>
          </cell>
          <cell r="B147" t="str">
            <v>1FDAF56P46EB93524</v>
          </cell>
          <cell r="C147" t="str">
            <v>GBZ809</v>
          </cell>
          <cell r="D147">
            <v>2006</v>
          </cell>
          <cell r="E147" t="str">
            <v>Ford</v>
          </cell>
          <cell r="F147" t="str">
            <v>F550</v>
          </cell>
          <cell r="G147">
            <v>19000</v>
          </cell>
          <cell r="H147" t="str">
            <v>OP460</v>
          </cell>
          <cell r="I147">
            <v>38929</v>
          </cell>
          <cell r="J147">
            <v>72467.72</v>
          </cell>
          <cell r="K147" t="str">
            <v>Utility</v>
          </cell>
          <cell r="L147" t="str">
            <v>V8-D, I&amp;M, Crane, Liftgate</v>
          </cell>
          <cell r="M147" t="str">
            <v>I&amp;M (Winter Haven)</v>
          </cell>
          <cell r="N147" t="str">
            <v>PR460</v>
          </cell>
          <cell r="P147" t="str">
            <v>No</v>
          </cell>
        </row>
        <row r="148">
          <cell r="A148">
            <v>175</v>
          </cell>
          <cell r="B148" t="str">
            <v>1FDAF56P06EC95340</v>
          </cell>
          <cell r="C148" t="str">
            <v>GBZ816</v>
          </cell>
          <cell r="D148">
            <v>2006</v>
          </cell>
          <cell r="E148" t="str">
            <v>Ford</v>
          </cell>
          <cell r="F148" t="str">
            <v>F550</v>
          </cell>
          <cell r="G148">
            <v>19000</v>
          </cell>
          <cell r="H148" t="str">
            <v>IM430</v>
          </cell>
          <cell r="I148">
            <v>38968</v>
          </cell>
          <cell r="J148">
            <v>75053.07</v>
          </cell>
          <cell r="K148" t="str">
            <v>Utility</v>
          </cell>
          <cell r="L148" t="str">
            <v>V8-D, I&amp;M, Crane, Liftgate</v>
          </cell>
          <cell r="M148" t="str">
            <v>I&amp;M</v>
          </cell>
          <cell r="N148" t="str">
            <v>IM430</v>
          </cell>
          <cell r="O148" t="str">
            <v>Steve Tracey</v>
          </cell>
          <cell r="P148" t="str">
            <v>No</v>
          </cell>
        </row>
        <row r="149">
          <cell r="A149">
            <v>797</v>
          </cell>
          <cell r="B149" t="str">
            <v>1FDAF56P66EB93525</v>
          </cell>
          <cell r="C149" t="str">
            <v>GBZ814</v>
          </cell>
          <cell r="D149">
            <v>2006</v>
          </cell>
          <cell r="E149" t="str">
            <v>Ford</v>
          </cell>
          <cell r="F149" t="str">
            <v>F550</v>
          </cell>
          <cell r="G149">
            <v>19000</v>
          </cell>
          <cell r="H149" t="str">
            <v>PR431</v>
          </cell>
          <cell r="I149">
            <v>39022</v>
          </cell>
          <cell r="J149">
            <v>72465.84</v>
          </cell>
          <cell r="K149" t="str">
            <v>Utility</v>
          </cell>
          <cell r="L149" t="str">
            <v>I&amp;M, Crane, Liftgate</v>
          </cell>
          <cell r="M149" t="str">
            <v>I&amp;M</v>
          </cell>
          <cell r="N149" t="str">
            <v>PR431</v>
          </cell>
          <cell r="O149" t="str">
            <v>Dave Pluta</v>
          </cell>
          <cell r="P149" t="str">
            <v>No</v>
          </cell>
        </row>
        <row r="150">
          <cell r="A150">
            <v>975</v>
          </cell>
          <cell r="B150" t="str">
            <v>1GCEC19Z36Z285382</v>
          </cell>
          <cell r="C150" t="str">
            <v>T005DR</v>
          </cell>
          <cell r="D150">
            <v>2006</v>
          </cell>
          <cell r="E150" t="str">
            <v>Chevrolet</v>
          </cell>
          <cell r="F150" t="str">
            <v>Silverado</v>
          </cell>
          <cell r="G150">
            <v>6200</v>
          </cell>
          <cell r="H150" t="str">
            <v>EL441</v>
          </cell>
          <cell r="I150">
            <v>39022</v>
          </cell>
          <cell r="J150">
            <v>21019.67</v>
          </cell>
          <cell r="K150" t="str">
            <v>Pickup</v>
          </cell>
          <cell r="L150" t="str">
            <v>5.3L V8-G, Ext. Cab</v>
          </cell>
          <cell r="M150" t="str">
            <v>Flag Truck</v>
          </cell>
          <cell r="N150" t="str">
            <v>EL441</v>
          </cell>
          <cell r="O150" t="str">
            <v>Steve Toole</v>
          </cell>
          <cell r="P150" t="str">
            <v>No</v>
          </cell>
        </row>
        <row r="151">
          <cell r="A151">
            <v>587</v>
          </cell>
          <cell r="B151" t="str">
            <v>1GCEC19Z26Z286278</v>
          </cell>
          <cell r="C151" t="str">
            <v>F259FT</v>
          </cell>
          <cell r="D151">
            <v>2006</v>
          </cell>
          <cell r="E151" t="str">
            <v>Chevrolet</v>
          </cell>
          <cell r="F151" t="str">
            <v>Silverado</v>
          </cell>
          <cell r="G151">
            <v>6200</v>
          </cell>
          <cell r="H151" t="str">
            <v>GR410</v>
          </cell>
          <cell r="I151">
            <v>38881</v>
          </cell>
          <cell r="J151">
            <v>21019.28</v>
          </cell>
          <cell r="K151" t="str">
            <v>Pickup</v>
          </cell>
          <cell r="L151" t="str">
            <v>5.3L V8-G, Ext. Cab</v>
          </cell>
          <cell r="M151" t="str">
            <v>Corp Fleet Mgr</v>
          </cell>
          <cell r="N151" t="str">
            <v>GR410</v>
          </cell>
          <cell r="O151" t="str">
            <v>Don Stottsberry</v>
          </cell>
          <cell r="P151" t="str">
            <v>YES</v>
          </cell>
        </row>
        <row r="152">
          <cell r="A152">
            <v>798</v>
          </cell>
          <cell r="B152" t="str">
            <v>1HTWGAAT55J168189</v>
          </cell>
          <cell r="C152" t="str">
            <v>GA4363</v>
          </cell>
          <cell r="D152">
            <v>2005</v>
          </cell>
          <cell r="E152" t="str">
            <v>International</v>
          </cell>
          <cell r="F152">
            <v>7400</v>
          </cell>
          <cell r="G152">
            <v>56000</v>
          </cell>
          <cell r="H152" t="str">
            <v>EL452</v>
          </cell>
          <cell r="I152">
            <v>39052</v>
          </cell>
          <cell r="J152">
            <v>199914.35</v>
          </cell>
          <cell r="K152" t="str">
            <v>Digger Derrick</v>
          </cell>
          <cell r="L152" t="str">
            <v>Altec D4050</v>
          </cell>
          <cell r="M152" t="str">
            <v>Digger Derrick</v>
          </cell>
          <cell r="N152" t="str">
            <v> EL452</v>
          </cell>
          <cell r="O152" t="str">
            <v> Poles and transformers </v>
          </cell>
          <cell r="P152" t="str">
            <v>No</v>
          </cell>
        </row>
        <row r="153">
          <cell r="A153">
            <v>866</v>
          </cell>
          <cell r="B153" t="str">
            <v>1R9PD25286M356430</v>
          </cell>
          <cell r="C153" t="str">
            <v>GBX370</v>
          </cell>
          <cell r="D153">
            <v>2006</v>
          </cell>
          <cell r="E153" t="str">
            <v>RollsRite</v>
          </cell>
          <cell r="F153" t="str">
            <v>25KP25HDLP</v>
          </cell>
          <cell r="H153" t="str">
            <v>EL442</v>
          </cell>
          <cell r="I153">
            <v>39052</v>
          </cell>
          <cell r="J153">
            <v>8107.75</v>
          </cell>
          <cell r="K153" t="str">
            <v>Trailer</v>
          </cell>
          <cell r="L153" t="str">
            <v>25-foot</v>
          </cell>
          <cell r="M153" t="str">
            <v>Equipment Trailer</v>
          </cell>
          <cell r="N153" t="str">
            <v>EL442</v>
          </cell>
          <cell r="O153" t="str">
            <v>Equipment Trailer</v>
          </cell>
          <cell r="P153" t="str">
            <v>n/a</v>
          </cell>
        </row>
        <row r="154">
          <cell r="A154">
            <v>178</v>
          </cell>
          <cell r="B154" t="str">
            <v>1FVACXDC97HY14978</v>
          </cell>
          <cell r="C154" t="str">
            <v>GA4354</v>
          </cell>
          <cell r="D154">
            <v>2007</v>
          </cell>
          <cell r="E154" t="str">
            <v>Freightliner</v>
          </cell>
          <cell r="F154" t="str">
            <v>M2106</v>
          </cell>
          <cell r="G154">
            <v>33000</v>
          </cell>
          <cell r="H154" t="str">
            <v>PR460</v>
          </cell>
          <cell r="I154">
            <v>39114</v>
          </cell>
          <cell r="J154">
            <v>96616.24</v>
          </cell>
          <cell r="K154" t="str">
            <v>Bobtail</v>
          </cell>
          <cell r="L154" t="str">
            <v>Texas Weld (1981) 3000 s/n 79002 re-chassis'd from CF's old 31</v>
          </cell>
          <cell r="M154" t="str">
            <v>Bobtail</v>
          </cell>
          <cell r="N154" t="str">
            <v>OP460</v>
          </cell>
          <cell r="P154" t="str">
            <v>No</v>
          </cell>
        </row>
        <row r="155">
          <cell r="A155">
            <v>179</v>
          </cell>
          <cell r="B155" t="str">
            <v>1FVACXDCO7HY14979</v>
          </cell>
          <cell r="C155" t="str">
            <v>GBP662</v>
          </cell>
          <cell r="D155">
            <v>2007</v>
          </cell>
          <cell r="E155" t="str">
            <v>Freightliner</v>
          </cell>
          <cell r="F155" t="str">
            <v>M2106</v>
          </cell>
          <cell r="G155">
            <v>33000</v>
          </cell>
          <cell r="H155" t="str">
            <v>PR431</v>
          </cell>
          <cell r="I155">
            <v>39122</v>
          </cell>
          <cell r="J155">
            <v>103963.6</v>
          </cell>
          <cell r="K155" t="str">
            <v>Bobtail</v>
          </cell>
          <cell r="L155" t="str">
            <v>Arrow 3499</v>
          </cell>
          <cell r="M155" t="str">
            <v>Bobtail</v>
          </cell>
          <cell r="N155" t="str">
            <v>PR431</v>
          </cell>
          <cell r="O155" t="str">
            <v>David Flowers</v>
          </cell>
          <cell r="P155" t="str">
            <v>No</v>
          </cell>
        </row>
        <row r="156">
          <cell r="A156">
            <v>324</v>
          </cell>
          <cell r="B156" t="str">
            <v>1G1ZT58N37F197127</v>
          </cell>
          <cell r="C156" t="str">
            <v>I150DE</v>
          </cell>
          <cell r="D156">
            <v>2007</v>
          </cell>
          <cell r="E156" t="str">
            <v>Chevrolet</v>
          </cell>
          <cell r="F156" t="str">
            <v>Malibu</v>
          </cell>
          <cell r="G156">
            <v>4233</v>
          </cell>
          <cell r="H156" t="str">
            <v>MK411</v>
          </cell>
          <cell r="K156" t="str">
            <v>Sedan</v>
          </cell>
          <cell r="L156" t="str">
            <v>V6-G</v>
          </cell>
          <cell r="M156" t="str">
            <v>Builder Rep / Office</v>
          </cell>
          <cell r="N156" t="str">
            <v>MK411</v>
          </cell>
          <cell r="O156" t="str">
            <v>Patricia Spalding</v>
          </cell>
          <cell r="P156" t="str">
            <v>YES</v>
          </cell>
        </row>
        <row r="157">
          <cell r="A157">
            <v>321</v>
          </cell>
          <cell r="B157" t="str">
            <v>1GCDT19E378186383</v>
          </cell>
          <cell r="C157" t="str">
            <v>I711DE</v>
          </cell>
          <cell r="D157">
            <v>2007</v>
          </cell>
          <cell r="E157" t="str">
            <v>Chevrolet</v>
          </cell>
          <cell r="F157" t="str">
            <v>Colorado</v>
          </cell>
          <cell r="G157">
            <v>5300</v>
          </cell>
          <cell r="H157" t="str">
            <v>OP460</v>
          </cell>
          <cell r="K157" t="str">
            <v>Comp. P/U</v>
          </cell>
          <cell r="L157" t="str">
            <v>I5-G, Leak Survey</v>
          </cell>
          <cell r="M157" t="str">
            <v>Ops</v>
          </cell>
          <cell r="N157" t="str">
            <v>PR460</v>
          </cell>
          <cell r="O157" t="str">
            <v>Leak Survey</v>
          </cell>
          <cell r="P157" t="str">
            <v>No</v>
          </cell>
        </row>
        <row r="158">
          <cell r="A158">
            <v>325</v>
          </cell>
          <cell r="B158" t="str">
            <v>1GCEC19X67Z181226</v>
          </cell>
          <cell r="C158" t="str">
            <v>I149DE</v>
          </cell>
          <cell r="D158">
            <v>2007</v>
          </cell>
          <cell r="E158" t="str">
            <v>Chevrolet</v>
          </cell>
          <cell r="F158" t="str">
            <v>Silverado</v>
          </cell>
          <cell r="G158">
            <v>6200</v>
          </cell>
          <cell r="H158" t="str">
            <v>OP460</v>
          </cell>
          <cell r="K158" t="str">
            <v>Pickup</v>
          </cell>
          <cell r="L158" t="str">
            <v>V6-G</v>
          </cell>
          <cell r="M158" t="str">
            <v>Ops Tech II / Ops</v>
          </cell>
          <cell r="N158" t="str">
            <v>PR460</v>
          </cell>
          <cell r="O158" t="str">
            <v>Greg Tharp</v>
          </cell>
          <cell r="P158" t="str">
            <v>YES</v>
          </cell>
        </row>
        <row r="159">
          <cell r="A159">
            <v>322</v>
          </cell>
          <cell r="B159" t="str">
            <v>2G1WT58K979223635</v>
          </cell>
          <cell r="C159" t="str">
            <v>HO35IG</v>
          </cell>
          <cell r="D159">
            <v>2007</v>
          </cell>
          <cell r="E159" t="str">
            <v>Chevrolet</v>
          </cell>
          <cell r="F159" t="str">
            <v>Impala</v>
          </cell>
          <cell r="G159">
            <v>4571</v>
          </cell>
          <cell r="H159" t="str">
            <v>OP460</v>
          </cell>
          <cell r="K159" t="str">
            <v>Sedan</v>
          </cell>
          <cell r="L159" t="str">
            <v>V6-G</v>
          </cell>
          <cell r="M159" t="str">
            <v>Sales Mgr / Office</v>
          </cell>
          <cell r="N159" t="str">
            <v>PR460</v>
          </cell>
          <cell r="O159" t="str">
            <v>Ben Semchuck</v>
          </cell>
          <cell r="P159" t="str">
            <v>No</v>
          </cell>
        </row>
        <row r="160">
          <cell r="A160">
            <v>183</v>
          </cell>
          <cell r="B160" t="str">
            <v>43ZDG22B870002475</v>
          </cell>
          <cell r="C160" t="str">
            <v>GCP618</v>
          </cell>
          <cell r="D160">
            <v>2007</v>
          </cell>
          <cell r="E160" t="str">
            <v>U-Dump</v>
          </cell>
          <cell r="G160">
            <v>7000</v>
          </cell>
          <cell r="H160" t="str">
            <v>PR460</v>
          </cell>
          <cell r="I160">
            <v>39175</v>
          </cell>
          <cell r="J160">
            <v>5323.12</v>
          </cell>
          <cell r="K160" t="str">
            <v>Trailer</v>
          </cell>
          <cell r="L160" t="str">
            <v>Dump Trailer</v>
          </cell>
          <cell r="M160" t="str">
            <v>Dump Trailer</v>
          </cell>
          <cell r="N160" t="str">
            <v>OP460</v>
          </cell>
          <cell r="O160" t="str">
            <v>N/A</v>
          </cell>
          <cell r="P160" t="str">
            <v>n/a</v>
          </cell>
        </row>
        <row r="161">
          <cell r="A161">
            <v>591</v>
          </cell>
          <cell r="B161" t="str">
            <v>1W4200D1373057533</v>
          </cell>
          <cell r="C161" t="str">
            <v>GBC885</v>
          </cell>
          <cell r="D161">
            <v>2007</v>
          </cell>
          <cell r="E161" t="str">
            <v>Wells Cargo</v>
          </cell>
          <cell r="F161" t="str">
            <v>RF6101</v>
          </cell>
          <cell r="G161">
            <v>2990</v>
          </cell>
          <cell r="H161" t="str">
            <v>SY410</v>
          </cell>
          <cell r="I161">
            <v>39190</v>
          </cell>
          <cell r="J161">
            <v>3568.24</v>
          </cell>
          <cell r="K161" t="str">
            <v>Trailer</v>
          </cell>
          <cell r="L161" t="str">
            <v>Enclosed - Honda ATV</v>
          </cell>
          <cell r="M161" t="str">
            <v>Equipment Trailer</v>
          </cell>
          <cell r="N161" t="str">
            <v>SY410</v>
          </cell>
          <cell r="O161" t="str">
            <v>Equipment Trailer</v>
          </cell>
          <cell r="P161" t="str">
            <v>n/a</v>
          </cell>
        </row>
        <row r="162">
          <cell r="A162">
            <v>184</v>
          </cell>
          <cell r="B162" t="str">
            <v>1GTCS149578234989</v>
          </cell>
          <cell r="C162" t="str">
            <v>GBC914</v>
          </cell>
          <cell r="D162">
            <v>2007</v>
          </cell>
          <cell r="E162" t="str">
            <v>GMC</v>
          </cell>
          <cell r="F162" t="str">
            <v>Canyon</v>
          </cell>
          <cell r="G162">
            <v>4850</v>
          </cell>
          <cell r="H162" t="str">
            <v>SV430</v>
          </cell>
          <cell r="I162">
            <v>39252</v>
          </cell>
          <cell r="J162">
            <v>13974.42</v>
          </cell>
          <cell r="K162" t="str">
            <v>Comp. P/U</v>
          </cell>
          <cell r="L162" t="str">
            <v>I4-G, Std. Cab</v>
          </cell>
          <cell r="M162" t="str">
            <v>Meter Reader</v>
          </cell>
          <cell r="N162" t="str">
            <v>SV430</v>
          </cell>
          <cell r="O162" t="str">
            <v>Chris Chapman</v>
          </cell>
          <cell r="P162" t="str">
            <v>No</v>
          </cell>
        </row>
        <row r="163">
          <cell r="A163">
            <v>977</v>
          </cell>
          <cell r="B163" t="str">
            <v>1GTCS199378237091</v>
          </cell>
          <cell r="C163" t="str">
            <v>GBC887</v>
          </cell>
          <cell r="D163">
            <v>2007</v>
          </cell>
          <cell r="E163" t="str">
            <v>GMC</v>
          </cell>
          <cell r="F163" t="str">
            <v>Canyon</v>
          </cell>
          <cell r="G163">
            <v>5000</v>
          </cell>
          <cell r="H163" t="str">
            <v>EN440</v>
          </cell>
          <cell r="I163">
            <v>39252</v>
          </cell>
          <cell r="J163">
            <v>17049.69</v>
          </cell>
          <cell r="K163" t="str">
            <v>Comp. P/U</v>
          </cell>
          <cell r="L163" t="str">
            <v>I4-G, Ext. Cab</v>
          </cell>
          <cell r="M163" t="str">
            <v>Eng Tech</v>
          </cell>
          <cell r="N163" t="str">
            <v>EN440</v>
          </cell>
          <cell r="O163" t="str">
            <v>Shane Magnus</v>
          </cell>
          <cell r="P163" t="str">
            <v>YES</v>
          </cell>
        </row>
        <row r="164">
          <cell r="A164">
            <v>593</v>
          </cell>
          <cell r="B164" t="str">
            <v>1GTEC19J77Z609476</v>
          </cell>
          <cell r="C164" t="str">
            <v>GBC923</v>
          </cell>
          <cell r="D164">
            <v>2007</v>
          </cell>
          <cell r="E164" t="str">
            <v>GMC</v>
          </cell>
          <cell r="F164" t="str">
            <v>Sierra</v>
          </cell>
          <cell r="G164">
            <v>6800</v>
          </cell>
          <cell r="H164" t="str">
            <v>IM410</v>
          </cell>
          <cell r="I164">
            <v>39258</v>
          </cell>
          <cell r="J164">
            <v>22434.32</v>
          </cell>
          <cell r="K164" t="str">
            <v>Pickup</v>
          </cell>
          <cell r="L164" t="str">
            <v>5.3L V8-G, Ext. Cab</v>
          </cell>
          <cell r="M164" t="str">
            <v>Field Coordinator</v>
          </cell>
          <cell r="N164" t="str">
            <v>IM410</v>
          </cell>
          <cell r="O164" t="str">
            <v>Danielle Manuel</v>
          </cell>
          <cell r="P164" t="str">
            <v>YES</v>
          </cell>
        </row>
        <row r="165">
          <cell r="A165">
            <v>594</v>
          </cell>
          <cell r="B165" t="str">
            <v>1GTEC19J87Z609521</v>
          </cell>
          <cell r="C165" t="str">
            <v>GBC924</v>
          </cell>
          <cell r="D165">
            <v>2007</v>
          </cell>
          <cell r="E165" t="str">
            <v>GMC</v>
          </cell>
          <cell r="F165" t="str">
            <v>Sierra</v>
          </cell>
          <cell r="G165">
            <v>6800</v>
          </cell>
          <cell r="H165" t="str">
            <v>IM410</v>
          </cell>
          <cell r="I165">
            <v>39258</v>
          </cell>
          <cell r="J165">
            <v>22434.32</v>
          </cell>
          <cell r="K165" t="str">
            <v>Pickup</v>
          </cell>
          <cell r="L165" t="str">
            <v>5.3L V8-G, Ext. Cab</v>
          </cell>
          <cell r="M165" t="str">
            <v>I&amp;M Supv</v>
          </cell>
          <cell r="N165" t="str">
            <v>IM410</v>
          </cell>
          <cell r="O165" t="str">
            <v>Frankie Huggins</v>
          </cell>
          <cell r="P165" t="str">
            <v>YES</v>
          </cell>
        </row>
        <row r="166">
          <cell r="A166">
            <v>978</v>
          </cell>
          <cell r="B166" t="str">
            <v>1GTEC19J87Z621099</v>
          </cell>
          <cell r="C166" t="str">
            <v>147IGX</v>
          </cell>
          <cell r="D166">
            <v>2007</v>
          </cell>
          <cell r="E166" t="str">
            <v>GMC</v>
          </cell>
          <cell r="F166" t="str">
            <v>Sierra</v>
          </cell>
          <cell r="G166">
            <v>6800</v>
          </cell>
          <cell r="H166" t="str">
            <v>EN440</v>
          </cell>
          <cell r="I166">
            <v>39258</v>
          </cell>
          <cell r="J166">
            <v>23206.45</v>
          </cell>
          <cell r="K166" t="str">
            <v>Pickup</v>
          </cell>
          <cell r="L166" t="str">
            <v>5.3L V8-G, Ext. Cab</v>
          </cell>
          <cell r="M166" t="str">
            <v>Eng Mgr</v>
          </cell>
          <cell r="N166" t="str">
            <v>EN440</v>
          </cell>
          <cell r="O166" t="str">
            <v>Steve Toole</v>
          </cell>
          <cell r="P166" t="str">
            <v>YES</v>
          </cell>
        </row>
        <row r="167">
          <cell r="A167">
            <v>185</v>
          </cell>
          <cell r="B167" t="str">
            <v>1FDAF56P77EB01355</v>
          </cell>
          <cell r="C167" t="str">
            <v>GBC935</v>
          </cell>
          <cell r="D167">
            <v>2007</v>
          </cell>
          <cell r="E167" t="str">
            <v>Ford</v>
          </cell>
          <cell r="F167" t="str">
            <v>F550</v>
          </cell>
          <cell r="G167">
            <v>19000</v>
          </cell>
          <cell r="H167" t="str">
            <v>PR460</v>
          </cell>
          <cell r="I167">
            <v>39265</v>
          </cell>
          <cell r="J167">
            <v>71284.99</v>
          </cell>
          <cell r="K167" t="str">
            <v>Utility</v>
          </cell>
          <cell r="L167" t="str">
            <v>V8-D, I&amp;M, Crane, Liftgate</v>
          </cell>
          <cell r="M167" t="str">
            <v>I&amp;M</v>
          </cell>
          <cell r="N167" t="str">
            <v>OP460</v>
          </cell>
          <cell r="P167" t="str">
            <v>No</v>
          </cell>
        </row>
        <row r="168">
          <cell r="A168">
            <v>597</v>
          </cell>
          <cell r="B168" t="str">
            <v>1GDHC29K07E586685</v>
          </cell>
          <cell r="C168" t="str">
            <v>GBC938</v>
          </cell>
          <cell r="D168">
            <v>2007</v>
          </cell>
          <cell r="E168" t="str">
            <v>GMC</v>
          </cell>
          <cell r="F168">
            <v>2500</v>
          </cell>
          <cell r="G168">
            <v>9200</v>
          </cell>
          <cell r="H168" t="str">
            <v>SY410</v>
          </cell>
          <cell r="I168">
            <v>39314</v>
          </cell>
          <cell r="J168">
            <v>35244.78</v>
          </cell>
          <cell r="K168" t="str">
            <v>Utility</v>
          </cell>
          <cell r="L168" t="str">
            <v>6.0L V8-G, Ext. Cab</v>
          </cell>
          <cell r="M168" t="str">
            <v>Sys Ops</v>
          </cell>
          <cell r="N168" t="str">
            <v>SY410</v>
          </cell>
          <cell r="O168" t="str">
            <v>Joe Flores</v>
          </cell>
          <cell r="P168" t="str">
            <v>No</v>
          </cell>
        </row>
        <row r="169">
          <cell r="A169">
            <v>598</v>
          </cell>
          <cell r="B169" t="str">
            <v>1GDHC29K27E587661</v>
          </cell>
          <cell r="C169" t="str">
            <v>GBC915</v>
          </cell>
          <cell r="D169">
            <v>2007</v>
          </cell>
          <cell r="E169" t="str">
            <v>GMC</v>
          </cell>
          <cell r="F169">
            <v>2500</v>
          </cell>
          <cell r="G169">
            <v>9200</v>
          </cell>
          <cell r="H169" t="str">
            <v>SV411</v>
          </cell>
          <cell r="I169">
            <v>39314</v>
          </cell>
          <cell r="J169">
            <v>36246.65</v>
          </cell>
          <cell r="K169" t="str">
            <v>Utility</v>
          </cell>
          <cell r="L169" t="str">
            <v>6.0L V8-G, Ext. Cab</v>
          </cell>
          <cell r="M169" t="str">
            <v>Service</v>
          </cell>
          <cell r="N169" t="str">
            <v>SV411</v>
          </cell>
          <cell r="O169" t="str">
            <v>Todd Jezewski</v>
          </cell>
          <cell r="P169" t="str">
            <v>No</v>
          </cell>
        </row>
        <row r="170">
          <cell r="A170">
            <v>186</v>
          </cell>
          <cell r="B170" t="str">
            <v>1GDHC29K87E588409</v>
          </cell>
          <cell r="C170" t="str">
            <v>GBD005</v>
          </cell>
          <cell r="D170">
            <v>2007</v>
          </cell>
          <cell r="E170" t="str">
            <v>GMC</v>
          </cell>
          <cell r="F170">
            <v>2500</v>
          </cell>
          <cell r="G170">
            <v>9200</v>
          </cell>
          <cell r="H170" t="str">
            <v>IM430</v>
          </cell>
          <cell r="I170">
            <v>39314</v>
          </cell>
          <cell r="J170">
            <v>36325.54</v>
          </cell>
          <cell r="K170" t="str">
            <v>Utility</v>
          </cell>
          <cell r="L170" t="str">
            <v>6.0L V8-G, Ext. Cab</v>
          </cell>
          <cell r="M170" t="str">
            <v>I&amp;M</v>
          </cell>
          <cell r="N170" t="str">
            <v>IM430</v>
          </cell>
          <cell r="O170" t="str">
            <v>Ron Carlton</v>
          </cell>
          <cell r="P170" t="str">
            <v>No</v>
          </cell>
        </row>
        <row r="171">
          <cell r="A171">
            <v>187</v>
          </cell>
          <cell r="B171" t="str">
            <v>1GDHC29K97E589746</v>
          </cell>
          <cell r="C171" t="str">
            <v>GBD001</v>
          </cell>
          <cell r="D171">
            <v>2007</v>
          </cell>
          <cell r="E171" t="str">
            <v>GMC</v>
          </cell>
          <cell r="F171">
            <v>2500</v>
          </cell>
          <cell r="G171">
            <v>9200</v>
          </cell>
          <cell r="H171" t="str">
            <v>SV430</v>
          </cell>
          <cell r="I171">
            <v>39314</v>
          </cell>
          <cell r="J171">
            <v>36325.53</v>
          </cell>
          <cell r="K171" t="str">
            <v>Utility</v>
          </cell>
          <cell r="L171" t="str">
            <v>6.0L V8-G, Ext. Cab</v>
          </cell>
          <cell r="M171" t="str">
            <v>Service</v>
          </cell>
          <cell r="N171" t="str">
            <v>SV430</v>
          </cell>
          <cell r="O171" t="str">
            <v>Mike Ponder</v>
          </cell>
          <cell r="P171" t="str">
            <v>No</v>
          </cell>
        </row>
        <row r="172">
          <cell r="A172">
            <v>599</v>
          </cell>
          <cell r="B172" t="str">
            <v>1GDHC29KX7E590369</v>
          </cell>
          <cell r="C172" t="str">
            <v>GBF946</v>
          </cell>
          <cell r="D172">
            <v>2007</v>
          </cell>
          <cell r="E172" t="str">
            <v>GMC</v>
          </cell>
          <cell r="F172">
            <v>2500</v>
          </cell>
          <cell r="G172">
            <v>9200</v>
          </cell>
          <cell r="H172" t="str">
            <v>SV411</v>
          </cell>
          <cell r="I172">
            <v>39314</v>
          </cell>
          <cell r="J172">
            <v>36246.66</v>
          </cell>
          <cell r="K172" t="str">
            <v>Utility</v>
          </cell>
          <cell r="L172" t="str">
            <v>6.0L V8-G, Ext. Cab</v>
          </cell>
          <cell r="M172" t="str">
            <v>Service</v>
          </cell>
          <cell r="N172" t="str">
            <v>SV411</v>
          </cell>
          <cell r="O172" t="str">
            <v>Scott Connley</v>
          </cell>
          <cell r="P172" t="str">
            <v>No</v>
          </cell>
        </row>
        <row r="173">
          <cell r="A173">
            <v>596</v>
          </cell>
          <cell r="B173" t="str">
            <v>1FDXF46P74ED48892</v>
          </cell>
          <cell r="C173" t="str">
            <v>GBP007</v>
          </cell>
          <cell r="D173">
            <v>2004</v>
          </cell>
          <cell r="E173" t="str">
            <v>Ford</v>
          </cell>
          <cell r="F173" t="str">
            <v>F450</v>
          </cell>
          <cell r="G173">
            <v>15000</v>
          </cell>
          <cell r="H173" t="str">
            <v>SV411</v>
          </cell>
          <cell r="I173">
            <v>39325</v>
          </cell>
          <cell r="J173">
            <v>42264.09</v>
          </cell>
          <cell r="K173" t="str">
            <v>Utility</v>
          </cell>
          <cell r="L173" t="str">
            <v>Altec AT200-A Bucket</v>
          </cell>
          <cell r="M173" t="str">
            <v>Gas Light</v>
          </cell>
          <cell r="N173" t="str">
            <v>SV411</v>
          </cell>
          <cell r="O173" t="str">
            <v>Gas Light</v>
          </cell>
          <cell r="P173" t="str">
            <v>No</v>
          </cell>
        </row>
        <row r="174">
          <cell r="A174">
            <v>600</v>
          </cell>
          <cell r="B174" t="str">
            <v>1GTGG29U971252121</v>
          </cell>
          <cell r="C174" t="str">
            <v>GBF915</v>
          </cell>
          <cell r="D174">
            <v>2007</v>
          </cell>
          <cell r="E174" t="str">
            <v>GMC</v>
          </cell>
          <cell r="F174" t="str">
            <v>Savana 2500</v>
          </cell>
          <cell r="G174">
            <v>8600</v>
          </cell>
          <cell r="H174" t="str">
            <v>MS410</v>
          </cell>
          <cell r="I174">
            <v>39333</v>
          </cell>
          <cell r="J174">
            <v>28569.82</v>
          </cell>
          <cell r="K174" t="str">
            <v>Van</v>
          </cell>
          <cell r="L174" t="str">
            <v>Meter Shop</v>
          </cell>
          <cell r="M174" t="str">
            <v>Measurement Tech</v>
          </cell>
          <cell r="N174" t="str">
            <v>MS410</v>
          </cell>
          <cell r="O174" t="str">
            <v>Joe Gray</v>
          </cell>
          <cell r="P174" t="str">
            <v>No</v>
          </cell>
        </row>
        <row r="175">
          <cell r="A175">
            <v>803</v>
          </cell>
          <cell r="B175" t="str">
            <v>1HTMMAAN08H563216</v>
          </cell>
          <cell r="C175" t="str">
            <v>GA0302</v>
          </cell>
          <cell r="D175">
            <v>2008</v>
          </cell>
          <cell r="E175" t="str">
            <v>International</v>
          </cell>
          <cell r="F175">
            <v>4300</v>
          </cell>
          <cell r="G175">
            <v>33000</v>
          </cell>
          <cell r="H175" t="str">
            <v>PR431</v>
          </cell>
          <cell r="I175">
            <v>39339</v>
          </cell>
          <cell r="J175">
            <v>110865.54</v>
          </cell>
          <cell r="K175" t="str">
            <v>Bobtail</v>
          </cell>
          <cell r="L175" t="str">
            <v>Arrow 3499, s/n 40898</v>
          </cell>
          <cell r="M175" t="str">
            <v>Bobtail</v>
          </cell>
          <cell r="N175" t="str">
            <v>PR431</v>
          </cell>
          <cell r="O175" t="str">
            <v>Terry Simmons</v>
          </cell>
          <cell r="P175" t="str">
            <v>No</v>
          </cell>
        </row>
        <row r="176">
          <cell r="A176">
            <v>601</v>
          </cell>
          <cell r="B176" t="str">
            <v>1GDC4C1G38F400573</v>
          </cell>
          <cell r="C176" t="str">
            <v>GCP675</v>
          </cell>
          <cell r="D176">
            <v>2007</v>
          </cell>
          <cell r="E176" t="str">
            <v>GMC</v>
          </cell>
          <cell r="F176">
            <v>4500</v>
          </cell>
          <cell r="G176">
            <v>16000</v>
          </cell>
          <cell r="H176" t="str">
            <v>PR410</v>
          </cell>
          <cell r="I176">
            <v>39343</v>
          </cell>
          <cell r="J176">
            <v>45948.75</v>
          </cell>
          <cell r="K176" t="str">
            <v>Utility</v>
          </cell>
          <cell r="L176" t="str">
            <v>8.1L V8-G</v>
          </cell>
          <cell r="M176" t="str">
            <v>M&amp;J</v>
          </cell>
          <cell r="N176" t="str">
            <v>PR410</v>
          </cell>
          <cell r="O176" t="str">
            <v>Spare</v>
          </cell>
          <cell r="P176" t="str">
            <v>No</v>
          </cell>
        </row>
        <row r="177">
          <cell r="A177">
            <v>602</v>
          </cell>
          <cell r="B177" t="str">
            <v>1GDC4C1G78F400771</v>
          </cell>
          <cell r="C177" t="str">
            <v>GCP676</v>
          </cell>
          <cell r="D177">
            <v>2007</v>
          </cell>
          <cell r="E177" t="str">
            <v>GMC</v>
          </cell>
          <cell r="F177">
            <v>4500</v>
          </cell>
          <cell r="G177">
            <v>16000</v>
          </cell>
          <cell r="H177" t="str">
            <v>PR410</v>
          </cell>
          <cell r="I177">
            <v>39343</v>
          </cell>
          <cell r="J177">
            <v>45948.76</v>
          </cell>
          <cell r="K177" t="str">
            <v>Utility</v>
          </cell>
          <cell r="L177" t="str">
            <v>8.1L V8-G</v>
          </cell>
          <cell r="M177" t="str">
            <v>M&amp;J</v>
          </cell>
          <cell r="N177" t="str">
            <v>PR410</v>
          </cell>
          <cell r="O177" t="str">
            <v>Sam Medina</v>
          </cell>
          <cell r="P177" t="str">
            <v>No</v>
          </cell>
        </row>
        <row r="178">
          <cell r="A178">
            <v>804</v>
          </cell>
          <cell r="B178" t="str">
            <v>3HTMMAAN88N647032</v>
          </cell>
          <cell r="C178" t="str">
            <v>GBP667</v>
          </cell>
          <cell r="D178">
            <v>2008</v>
          </cell>
          <cell r="E178" t="str">
            <v>International</v>
          </cell>
          <cell r="F178">
            <v>4300</v>
          </cell>
          <cell r="G178">
            <v>33000</v>
          </cell>
          <cell r="H178" t="str">
            <v>EL451</v>
          </cell>
          <cell r="I178">
            <v>39442</v>
          </cell>
          <cell r="J178">
            <v>157319.85</v>
          </cell>
          <cell r="K178" t="str">
            <v>Bucket</v>
          </cell>
          <cell r="L178" t="str">
            <v>TA60</v>
          </cell>
          <cell r="M178" t="str">
            <v>Bucket Truck</v>
          </cell>
          <cell r="N178" t="str">
            <v> EL451</v>
          </cell>
          <cell r="O178" t="str">
            <v>Billy Clardy</v>
          </cell>
          <cell r="P178" t="str">
            <v>No</v>
          </cell>
        </row>
        <row r="179">
          <cell r="A179">
            <v>806</v>
          </cell>
          <cell r="B179" t="str">
            <v>I0HHSE16741000242</v>
          </cell>
          <cell r="C179" t="str">
            <v>GBC897</v>
          </cell>
          <cell r="D179">
            <v>2000</v>
          </cell>
          <cell r="E179" t="str">
            <v>Hudson</v>
          </cell>
          <cell r="F179" t="str">
            <v>HSE16</v>
          </cell>
          <cell r="G179">
            <v>9900</v>
          </cell>
          <cell r="H179" t="str">
            <v>PR431</v>
          </cell>
          <cell r="I179">
            <v>39471</v>
          </cell>
          <cell r="J179">
            <v>1612</v>
          </cell>
          <cell r="K179" t="str">
            <v>Trailer</v>
          </cell>
          <cell r="L179" t="str">
            <v>16' Equipment</v>
          </cell>
          <cell r="M179" t="str">
            <v>Equipment Trailer</v>
          </cell>
          <cell r="N179" t="str">
            <v>PR431</v>
          </cell>
          <cell r="O179" t="str">
            <v>Equipment Trailer</v>
          </cell>
          <cell r="P179" t="str">
            <v>n/a</v>
          </cell>
        </row>
        <row r="180">
          <cell r="A180">
            <v>326</v>
          </cell>
          <cell r="B180" t="str">
            <v>1GCEC19XX8Z206016</v>
          </cell>
          <cell r="C180" t="str">
            <v>620JUT</v>
          </cell>
          <cell r="D180">
            <v>2008</v>
          </cell>
          <cell r="E180" t="str">
            <v>Chevrolet</v>
          </cell>
          <cell r="F180" t="str">
            <v>Silverado</v>
          </cell>
          <cell r="G180">
            <v>6400</v>
          </cell>
          <cell r="H180" t="str">
            <v>OP460</v>
          </cell>
          <cell r="K180" t="str">
            <v>Pickup</v>
          </cell>
          <cell r="L180" t="str">
            <v>V6-G</v>
          </cell>
          <cell r="M180" t="str">
            <v>Meter Tech II / Ops</v>
          </cell>
          <cell r="N180" t="str">
            <v>PR460</v>
          </cell>
          <cell r="O180" t="str">
            <v>Brian Fisher</v>
          </cell>
          <cell r="P180" t="str">
            <v>YES</v>
          </cell>
        </row>
        <row r="181">
          <cell r="A181">
            <v>979</v>
          </cell>
          <cell r="B181" t="str">
            <v>3HTMMAAN18N675318</v>
          </cell>
          <cell r="C181" t="str">
            <v>GA5081</v>
          </cell>
          <cell r="D181">
            <v>2008</v>
          </cell>
          <cell r="E181" t="str">
            <v>International</v>
          </cell>
          <cell r="F181">
            <v>4300</v>
          </cell>
          <cell r="G181">
            <v>33000</v>
          </cell>
          <cell r="H181" t="str">
            <v>EL441</v>
          </cell>
          <cell r="I181">
            <v>39508</v>
          </cell>
          <cell r="J181">
            <v>158044.9</v>
          </cell>
          <cell r="K181" t="str">
            <v>Altec</v>
          </cell>
          <cell r="L181" t="str">
            <v>Digger Derrick, Altec DM45-TR</v>
          </cell>
          <cell r="M181" t="str">
            <v>Digger Derrick</v>
          </cell>
          <cell r="N181" t="str">
            <v>EL441</v>
          </cell>
          <cell r="O181" t="str">
            <v>Andy Bevis</v>
          </cell>
          <cell r="P181" t="str">
            <v>No</v>
          </cell>
        </row>
        <row r="182">
          <cell r="A182">
            <v>327</v>
          </cell>
          <cell r="B182" t="str">
            <v>1GCEK19C28Z101065</v>
          </cell>
          <cell r="C182" t="str">
            <v>631JUT</v>
          </cell>
          <cell r="D182">
            <v>2008</v>
          </cell>
          <cell r="E182" t="str">
            <v>Chevrolet</v>
          </cell>
          <cell r="F182" t="str">
            <v>Silverado</v>
          </cell>
          <cell r="G182">
            <v>7000</v>
          </cell>
          <cell r="H182" t="str">
            <v>OP460</v>
          </cell>
          <cell r="K182" t="str">
            <v>Pickup</v>
          </cell>
          <cell r="L182" t="str">
            <v>V8-G, 4WD</v>
          </cell>
          <cell r="M182" t="str">
            <v>Project Supv / Ops</v>
          </cell>
          <cell r="N182" t="str">
            <v>PR460</v>
          </cell>
          <cell r="O182" t="str">
            <v>Roger Freeze</v>
          </cell>
          <cell r="P182" t="str">
            <v>YES</v>
          </cell>
        </row>
        <row r="183">
          <cell r="A183">
            <v>328</v>
          </cell>
          <cell r="B183" t="str">
            <v>1GCEK19CX8Z207246</v>
          </cell>
          <cell r="C183" t="str">
            <v>632JUT</v>
          </cell>
          <cell r="D183">
            <v>2008</v>
          </cell>
          <cell r="E183" t="str">
            <v>Chevrolet</v>
          </cell>
          <cell r="F183" t="str">
            <v>Silverado</v>
          </cell>
          <cell r="G183">
            <v>7000</v>
          </cell>
          <cell r="H183" t="str">
            <v>OP460</v>
          </cell>
          <cell r="K183" t="str">
            <v>Pickup</v>
          </cell>
          <cell r="L183" t="str">
            <v>V8-G, 4WD</v>
          </cell>
          <cell r="M183" t="str">
            <v>Ops Tech III / Ops</v>
          </cell>
          <cell r="N183" t="str">
            <v>PR460</v>
          </cell>
          <cell r="O183" t="str">
            <v>Denzil Wilson</v>
          </cell>
          <cell r="P183" t="str">
            <v>YES</v>
          </cell>
        </row>
        <row r="184">
          <cell r="A184">
            <v>329</v>
          </cell>
          <cell r="B184" t="str">
            <v>2GCEK13C481196391</v>
          </cell>
          <cell r="C184" t="str">
            <v>619JUT</v>
          </cell>
          <cell r="D184">
            <v>2008</v>
          </cell>
          <cell r="E184" t="str">
            <v>Chevrolet</v>
          </cell>
          <cell r="F184" t="str">
            <v>Silverado</v>
          </cell>
          <cell r="G184">
            <v>7000</v>
          </cell>
          <cell r="H184" t="str">
            <v>MG460</v>
          </cell>
          <cell r="K184" t="str">
            <v>Pickup</v>
          </cell>
          <cell r="L184" t="str">
            <v>V8-G, 4WD</v>
          </cell>
          <cell r="M184" t="str">
            <v>Ops Mgr / Ops</v>
          </cell>
          <cell r="N184" t="str">
            <v>MG460</v>
          </cell>
          <cell r="O184" t="str">
            <v>Jeff Miles</v>
          </cell>
          <cell r="P184" t="str">
            <v>YES</v>
          </cell>
        </row>
        <row r="185">
          <cell r="A185">
            <v>606</v>
          </cell>
          <cell r="B185" t="str">
            <v>4T1BE46K68U782072</v>
          </cell>
          <cell r="C185" t="str">
            <v>068KPF</v>
          </cell>
          <cell r="D185">
            <v>2008</v>
          </cell>
          <cell r="E185" t="str">
            <v>Toyota</v>
          </cell>
          <cell r="F185" t="str">
            <v>Camry</v>
          </cell>
          <cell r="H185" t="str">
            <v>MK411</v>
          </cell>
          <cell r="I185">
            <v>39548</v>
          </cell>
          <cell r="J185">
            <v>25000</v>
          </cell>
          <cell r="K185" t="str">
            <v>Sedan</v>
          </cell>
          <cell r="M185" t="str">
            <v>Sales Mgr</v>
          </cell>
          <cell r="N185" t="str">
            <v>MK411</v>
          </cell>
          <cell r="O185" t="str">
            <v>Dan Lynch</v>
          </cell>
          <cell r="P185" t="str">
            <v>YES</v>
          </cell>
        </row>
        <row r="186">
          <cell r="A186">
            <v>42</v>
          </cell>
          <cell r="B186" t="str">
            <v>1HTMMAANX7H362101</v>
          </cell>
          <cell r="C186" t="str">
            <v>GBP657</v>
          </cell>
          <cell r="D186">
            <v>2007</v>
          </cell>
          <cell r="E186" t="str">
            <v>International</v>
          </cell>
          <cell r="F186">
            <v>4300</v>
          </cell>
          <cell r="G186">
            <v>33000</v>
          </cell>
          <cell r="H186" t="str">
            <v>PR410</v>
          </cell>
          <cell r="I186">
            <v>39570</v>
          </cell>
          <cell r="J186">
            <v>107699.64</v>
          </cell>
          <cell r="K186" t="str">
            <v>Bobtail</v>
          </cell>
          <cell r="L186" t="str">
            <v>KSI w/Arrow 3200 s/n 37192</v>
          </cell>
          <cell r="M186" t="str">
            <v>Bobtail</v>
          </cell>
          <cell r="N186" t="str">
            <v>PR410</v>
          </cell>
          <cell r="O186" t="str">
            <v>Adiel Portales</v>
          </cell>
          <cell r="P186" t="str">
            <v>No</v>
          </cell>
        </row>
        <row r="187">
          <cell r="A187">
            <v>188</v>
          </cell>
          <cell r="B187" t="str">
            <v>1FTYR10D48PB04124</v>
          </cell>
          <cell r="C187" t="str">
            <v>GBC913</v>
          </cell>
          <cell r="D187">
            <v>2008</v>
          </cell>
          <cell r="E187" t="str">
            <v>Ford</v>
          </cell>
          <cell r="F187" t="str">
            <v>Ranger</v>
          </cell>
          <cell r="G187">
            <v>4380</v>
          </cell>
          <cell r="H187" t="str">
            <v>SV430</v>
          </cell>
          <cell r="I187">
            <v>39631</v>
          </cell>
          <cell r="J187">
            <v>13639.11</v>
          </cell>
          <cell r="K187" t="str">
            <v>Comp. P/U</v>
          </cell>
          <cell r="L187" t="str">
            <v>I4-G, Std. Cab</v>
          </cell>
          <cell r="M187" t="str">
            <v>Meter Reader</v>
          </cell>
          <cell r="N187" t="str">
            <v>SV430</v>
          </cell>
          <cell r="O187" t="str">
            <v>Cyndi Cruz</v>
          </cell>
          <cell r="P187" t="str">
            <v>No</v>
          </cell>
        </row>
        <row r="188">
          <cell r="A188">
            <v>189</v>
          </cell>
          <cell r="B188" t="str">
            <v>1FTYR10D68PB04125</v>
          </cell>
          <cell r="C188" t="str">
            <v>GBC918</v>
          </cell>
          <cell r="D188">
            <v>2008</v>
          </cell>
          <cell r="E188" t="str">
            <v>Ford</v>
          </cell>
          <cell r="F188" t="str">
            <v>Ranger</v>
          </cell>
          <cell r="G188">
            <v>4380</v>
          </cell>
          <cell r="H188" t="str">
            <v>NG430</v>
          </cell>
          <cell r="I188">
            <v>39631</v>
          </cell>
          <cell r="J188">
            <v>13639.11</v>
          </cell>
          <cell r="K188" t="str">
            <v>Comp. P/U</v>
          </cell>
          <cell r="L188" t="str">
            <v>I4-G, Std. Cab</v>
          </cell>
          <cell r="M188" t="str">
            <v>Meter Reader</v>
          </cell>
          <cell r="N188" t="str">
            <v>NG430</v>
          </cell>
          <cell r="O188" t="str">
            <v>Ron LeBron</v>
          </cell>
          <cell r="P188" t="str">
            <v>No</v>
          </cell>
        </row>
        <row r="189">
          <cell r="A189">
            <v>190</v>
          </cell>
          <cell r="B189" t="str">
            <v>1GTGG29K681234885</v>
          </cell>
          <cell r="C189" t="str">
            <v>GBC932</v>
          </cell>
          <cell r="D189">
            <v>2008</v>
          </cell>
          <cell r="E189" t="str">
            <v>GMC</v>
          </cell>
          <cell r="F189" t="str">
            <v>Savana 2500</v>
          </cell>
          <cell r="G189">
            <v>8600</v>
          </cell>
          <cell r="H189" t="str">
            <v>SV430</v>
          </cell>
          <cell r="I189">
            <v>39722</v>
          </cell>
          <cell r="J189">
            <v>27008.13</v>
          </cell>
          <cell r="K189" t="str">
            <v>Van</v>
          </cell>
          <cell r="L189" t="str">
            <v>6.0L V8-G</v>
          </cell>
          <cell r="M189" t="str">
            <v>Service</v>
          </cell>
          <cell r="N189" t="str">
            <v>SV430</v>
          </cell>
          <cell r="O189" t="str">
            <v>Jim Whitaker</v>
          </cell>
          <cell r="P189" t="str">
            <v>No</v>
          </cell>
        </row>
        <row r="190">
          <cell r="A190">
            <v>608</v>
          </cell>
          <cell r="B190" t="str">
            <v>1GDJ5C1929F404833</v>
          </cell>
          <cell r="C190" t="str">
            <v>GCW062</v>
          </cell>
          <cell r="D190">
            <v>2009</v>
          </cell>
          <cell r="E190" t="str">
            <v>GMC</v>
          </cell>
          <cell r="F190">
            <v>5500</v>
          </cell>
          <cell r="G190">
            <v>26000</v>
          </cell>
          <cell r="H190" t="str">
            <v>IM410</v>
          </cell>
          <cell r="I190">
            <v>39748</v>
          </cell>
          <cell r="J190">
            <v>56960.78</v>
          </cell>
          <cell r="K190" t="str">
            <v>Dump Trk</v>
          </cell>
          <cell r="L190" t="str">
            <v>V8-D, I&amp;M</v>
          </cell>
          <cell r="M190" t="str">
            <v>I&amp;M</v>
          </cell>
          <cell r="N190" t="str">
            <v>IM410</v>
          </cell>
          <cell r="O190" t="str">
            <v>I&amp;M Dump Truck</v>
          </cell>
          <cell r="P190" t="str">
            <v>No</v>
          </cell>
        </row>
        <row r="191">
          <cell r="A191">
            <v>609</v>
          </cell>
          <cell r="B191" t="str">
            <v>1GDG5C1G89F404036</v>
          </cell>
          <cell r="C191" t="str">
            <v>GCW061</v>
          </cell>
          <cell r="D191">
            <v>2009</v>
          </cell>
          <cell r="E191" t="str">
            <v>GMC</v>
          </cell>
          <cell r="F191">
            <v>5500</v>
          </cell>
          <cell r="G191">
            <v>22000</v>
          </cell>
          <cell r="H191" t="str">
            <v>PR410</v>
          </cell>
          <cell r="I191">
            <v>39756</v>
          </cell>
          <cell r="J191">
            <v>46442.92</v>
          </cell>
          <cell r="K191" t="str">
            <v>Dry Freight</v>
          </cell>
          <cell r="L191" t="str">
            <v>8.1L V8-G, M&amp;J, Liftgate</v>
          </cell>
          <cell r="M191" t="str">
            <v>M&amp;J</v>
          </cell>
          <cell r="N191" t="str">
            <v>PR410</v>
          </cell>
          <cell r="O191" t="str">
            <v>Vacant Position</v>
          </cell>
          <cell r="P191" t="str">
            <v>No</v>
          </cell>
        </row>
        <row r="192">
          <cell r="A192">
            <v>610</v>
          </cell>
          <cell r="B192" t="str">
            <v>1GTGG25K881234960</v>
          </cell>
          <cell r="C192" t="str">
            <v>GBC942</v>
          </cell>
          <cell r="D192">
            <v>2008</v>
          </cell>
          <cell r="E192" t="str">
            <v>GMC</v>
          </cell>
          <cell r="F192" t="str">
            <v>Savana 2500</v>
          </cell>
          <cell r="G192">
            <v>8600</v>
          </cell>
          <cell r="H192" t="str">
            <v>SV411</v>
          </cell>
          <cell r="I192">
            <v>39757</v>
          </cell>
          <cell r="J192">
            <v>26985.04</v>
          </cell>
          <cell r="K192" t="str">
            <v>Van</v>
          </cell>
          <cell r="L192" t="str">
            <v>6.0L V8-G, Service</v>
          </cell>
          <cell r="M192" t="str">
            <v>Service</v>
          </cell>
          <cell r="N192" t="str">
            <v>SV411</v>
          </cell>
          <cell r="O192" t="str">
            <v>Sean Jackson</v>
          </cell>
          <cell r="P192" t="str">
            <v>Yes</v>
          </cell>
        </row>
        <row r="193">
          <cell r="A193">
            <v>611</v>
          </cell>
          <cell r="B193" t="str">
            <v>1GTGG25K981235471</v>
          </cell>
          <cell r="C193" t="str">
            <v>GBC943</v>
          </cell>
          <cell r="D193">
            <v>2008</v>
          </cell>
          <cell r="E193" t="str">
            <v>GMC</v>
          </cell>
          <cell r="F193" t="str">
            <v>Savana 2500</v>
          </cell>
          <cell r="G193">
            <v>8600</v>
          </cell>
          <cell r="H193" t="str">
            <v>SV411</v>
          </cell>
          <cell r="I193">
            <v>39757</v>
          </cell>
          <cell r="J193">
            <v>26985.04</v>
          </cell>
          <cell r="K193" t="str">
            <v>Van</v>
          </cell>
          <cell r="L193" t="str">
            <v>6.0L V8-G, Service</v>
          </cell>
          <cell r="M193" t="str">
            <v>Service</v>
          </cell>
          <cell r="N193" t="str">
            <v>SV411</v>
          </cell>
          <cell r="O193" t="str">
            <v>Bryan Gaugler</v>
          </cell>
          <cell r="P193" t="str">
            <v>Yes</v>
          </cell>
        </row>
        <row r="194">
          <cell r="A194">
            <v>612</v>
          </cell>
          <cell r="B194" t="str">
            <v>1GTGG25K681235623</v>
          </cell>
          <cell r="C194" t="str">
            <v>GBC944</v>
          </cell>
          <cell r="D194">
            <v>2008</v>
          </cell>
          <cell r="E194" t="str">
            <v>GMC</v>
          </cell>
          <cell r="F194" t="str">
            <v>Savana 2500</v>
          </cell>
          <cell r="G194">
            <v>8600</v>
          </cell>
          <cell r="H194" t="str">
            <v>SV411</v>
          </cell>
          <cell r="I194">
            <v>39759</v>
          </cell>
          <cell r="J194">
            <v>26985.04</v>
          </cell>
          <cell r="K194" t="str">
            <v>Van</v>
          </cell>
          <cell r="L194" t="str">
            <v>6.0L V8-G, Service</v>
          </cell>
          <cell r="M194" t="str">
            <v>Service</v>
          </cell>
          <cell r="N194" t="str">
            <v>SV411</v>
          </cell>
          <cell r="O194" t="str">
            <v>Claude Larmonie</v>
          </cell>
          <cell r="P194" t="str">
            <v>Yes</v>
          </cell>
        </row>
        <row r="195">
          <cell r="A195">
            <v>336</v>
          </cell>
          <cell r="B195" t="str">
            <v>1FTRX14WX9KA68637</v>
          </cell>
          <cell r="C195" t="str">
            <v>214VQF</v>
          </cell>
          <cell r="D195">
            <v>2009</v>
          </cell>
          <cell r="E195" t="str">
            <v>Ford</v>
          </cell>
          <cell r="F195" t="str">
            <v>F-150</v>
          </cell>
          <cell r="G195">
            <v>6850</v>
          </cell>
          <cell r="H195" t="str">
            <v>MS410</v>
          </cell>
          <cell r="K195" t="str">
            <v>Pickup</v>
          </cell>
          <cell r="L195" t="str">
            <v>V6-G, 4WD</v>
          </cell>
          <cell r="M195" t="str">
            <v>Meas Tech / Ops</v>
          </cell>
          <cell r="N195" t="str">
            <v>MS410</v>
          </cell>
          <cell r="O195" t="str">
            <v>Alan Hall</v>
          </cell>
          <cell r="P195" t="str">
            <v>YES</v>
          </cell>
        </row>
        <row r="196">
          <cell r="A196">
            <v>337</v>
          </cell>
          <cell r="B196" t="str">
            <v>1FTZR15EX9PA02124</v>
          </cell>
          <cell r="C196" t="str">
            <v>212VQF</v>
          </cell>
          <cell r="D196">
            <v>2009</v>
          </cell>
          <cell r="E196" t="str">
            <v>Ford</v>
          </cell>
          <cell r="F196" t="str">
            <v>Ranger</v>
          </cell>
          <cell r="G196">
            <v>5150</v>
          </cell>
          <cell r="H196" t="str">
            <v>OP460</v>
          </cell>
          <cell r="K196" t="str">
            <v>Comp. P/U</v>
          </cell>
          <cell r="L196" t="str">
            <v>V6-G, 4WD</v>
          </cell>
          <cell r="M196" t="str">
            <v>Ops Tech I / Ops</v>
          </cell>
          <cell r="N196" t="str">
            <v>PR460</v>
          </cell>
          <cell r="O196" t="str">
            <v>Gary Hardy</v>
          </cell>
          <cell r="P196" t="str">
            <v>YES</v>
          </cell>
        </row>
        <row r="197">
          <cell r="A197">
            <v>334</v>
          </cell>
          <cell r="B197" t="str">
            <v>1GCEC19XX9Z158955</v>
          </cell>
          <cell r="C197" t="str">
            <v>768VNB</v>
          </cell>
          <cell r="D197">
            <v>2009</v>
          </cell>
          <cell r="E197" t="str">
            <v>Chevrolet</v>
          </cell>
          <cell r="F197" t="str">
            <v>Silverado</v>
          </cell>
          <cell r="G197">
            <v>6400</v>
          </cell>
          <cell r="H197" t="str">
            <v>OP460</v>
          </cell>
          <cell r="K197" t="str">
            <v>Pickup</v>
          </cell>
          <cell r="L197" t="str">
            <v>V6-G, Ext Cab</v>
          </cell>
          <cell r="M197" t="str">
            <v>Propane Delivery / Ops</v>
          </cell>
          <cell r="N197" t="str">
            <v>PR460</v>
          </cell>
          <cell r="O197" t="str">
            <v>Rich Brabson</v>
          </cell>
          <cell r="P197" t="str">
            <v>YES</v>
          </cell>
        </row>
        <row r="198">
          <cell r="A198">
            <v>335</v>
          </cell>
          <cell r="B198" t="str">
            <v>1GNDT33S592131618</v>
          </cell>
          <cell r="C198" t="str">
            <v>770VNB</v>
          </cell>
          <cell r="D198">
            <v>2009</v>
          </cell>
          <cell r="E198" t="str">
            <v>Chevrolet</v>
          </cell>
          <cell r="F198" t="str">
            <v>TrailBlazer</v>
          </cell>
          <cell r="G198">
            <v>5750</v>
          </cell>
          <cell r="H198" t="str">
            <v>EN400</v>
          </cell>
          <cell r="K198" t="str">
            <v>SUV</v>
          </cell>
          <cell r="L198" t="str">
            <v>V6-G, 4WD</v>
          </cell>
          <cell r="M198" t="str">
            <v>Eng Mgr / Office</v>
          </cell>
          <cell r="N198" t="str">
            <v>EN400</v>
          </cell>
          <cell r="O198" t="str">
            <v>Randy Taylor</v>
          </cell>
          <cell r="P198" t="str">
            <v>YES</v>
          </cell>
        </row>
        <row r="199">
          <cell r="A199">
            <v>333</v>
          </cell>
          <cell r="B199" t="str">
            <v>2GCEC19C991123457</v>
          </cell>
          <cell r="C199" t="str">
            <v>776VNB</v>
          </cell>
          <cell r="D199">
            <v>2009</v>
          </cell>
          <cell r="E199" t="str">
            <v>Chevrolet</v>
          </cell>
          <cell r="F199" t="str">
            <v>Silverado</v>
          </cell>
          <cell r="G199">
            <v>6400</v>
          </cell>
          <cell r="H199" t="str">
            <v>PR460</v>
          </cell>
          <cell r="K199" t="str">
            <v>Pickup</v>
          </cell>
          <cell r="L199" t="str">
            <v>V8-G, Ext Cab</v>
          </cell>
          <cell r="M199" t="str">
            <v>Propane Mgr / Ops</v>
          </cell>
          <cell r="N199" t="str">
            <v>OP460</v>
          </cell>
          <cell r="O199" t="str">
            <v>Steve Hetland</v>
          </cell>
          <cell r="P199" t="str">
            <v>YES</v>
          </cell>
        </row>
        <row r="200">
          <cell r="A200">
            <v>332</v>
          </cell>
          <cell r="B200" t="str">
            <v>3GCEK13C39G194009</v>
          </cell>
          <cell r="C200" t="str">
            <v>767VNB</v>
          </cell>
          <cell r="D200">
            <v>2009</v>
          </cell>
          <cell r="E200" t="str">
            <v>Chevrolet</v>
          </cell>
          <cell r="F200" t="str">
            <v>Silverado</v>
          </cell>
          <cell r="G200">
            <v>7000</v>
          </cell>
          <cell r="H200" t="str">
            <v>SM711</v>
          </cell>
          <cell r="K200" t="str">
            <v>Pickup</v>
          </cell>
          <cell r="L200" t="str">
            <v>V8-G, 4WD</v>
          </cell>
          <cell r="M200" t="str">
            <v>Safety Mgr / Office</v>
          </cell>
          <cell r="N200" t="str">
            <v>SM711</v>
          </cell>
          <cell r="O200" t="str">
            <v>Mike McCarty</v>
          </cell>
          <cell r="P200" t="str">
            <v>YES</v>
          </cell>
        </row>
        <row r="201">
          <cell r="A201">
            <v>980</v>
          </cell>
          <cell r="B201" t="str">
            <v>1FVACYBS89HAE5813</v>
          </cell>
          <cell r="C201" t="str">
            <v>GBQ203</v>
          </cell>
          <cell r="D201">
            <v>2009</v>
          </cell>
          <cell r="E201" t="str">
            <v>Freightliner</v>
          </cell>
          <cell r="F201" t="str">
            <v>BCM2</v>
          </cell>
          <cell r="G201">
            <v>35000</v>
          </cell>
          <cell r="H201" t="str">
            <v>EL442</v>
          </cell>
          <cell r="I201">
            <v>2008</v>
          </cell>
          <cell r="J201">
            <v>133054.61</v>
          </cell>
          <cell r="K201" t="str">
            <v>Altec</v>
          </cell>
          <cell r="L201" t="str">
            <v>TA41M Bucket s/n 0708CL1342</v>
          </cell>
          <cell r="M201" t="str">
            <v>Bucket Truck</v>
          </cell>
          <cell r="N201" t="str">
            <v>EL442</v>
          </cell>
          <cell r="O201" t="str">
            <v>Line Ops</v>
          </cell>
          <cell r="P201" t="str">
            <v>No</v>
          </cell>
        </row>
        <row r="202">
          <cell r="A202">
            <v>340</v>
          </cell>
          <cell r="B202" t="str">
            <v>1GCSKPE39AZ149888</v>
          </cell>
          <cell r="C202" t="str">
            <v>ABVN61</v>
          </cell>
          <cell r="D202">
            <v>2010</v>
          </cell>
          <cell r="E202" t="str">
            <v>Chevrolet</v>
          </cell>
          <cell r="F202" t="str">
            <v>Silverado</v>
          </cell>
          <cell r="G202">
            <v>7000</v>
          </cell>
          <cell r="H202" t="str">
            <v>MS410</v>
          </cell>
          <cell r="K202" t="str">
            <v>Pickup</v>
          </cell>
          <cell r="L202" t="str">
            <v>Ext Cab</v>
          </cell>
          <cell r="M202" t="str">
            <v>Meas Tech / Ops</v>
          </cell>
          <cell r="N202" t="str">
            <v>MS410</v>
          </cell>
          <cell r="O202" t="str">
            <v>David Bradshaw</v>
          </cell>
          <cell r="P202" t="str">
            <v>YES</v>
          </cell>
        </row>
        <row r="203">
          <cell r="A203">
            <v>339</v>
          </cell>
          <cell r="B203" t="str">
            <v>2G1WB5EKXA1188603</v>
          </cell>
          <cell r="C203" t="str">
            <v>ABVN60</v>
          </cell>
          <cell r="D203">
            <v>2010</v>
          </cell>
          <cell r="E203" t="str">
            <v>Chevrolet</v>
          </cell>
          <cell r="F203" t="str">
            <v>Impala</v>
          </cell>
          <cell r="G203">
            <v>4571</v>
          </cell>
          <cell r="H203" t="str">
            <v>MK414</v>
          </cell>
          <cell r="K203" t="str">
            <v>Sedan</v>
          </cell>
          <cell r="L203" t="str">
            <v>V6-G</v>
          </cell>
          <cell r="M203" t="str">
            <v>Bus Dev Drctr / Office</v>
          </cell>
          <cell r="N203" t="str">
            <v>MK414</v>
          </cell>
          <cell r="O203" t="str">
            <v>John McLelland</v>
          </cell>
          <cell r="P203" t="str">
            <v>YES</v>
          </cell>
        </row>
        <row r="204">
          <cell r="A204">
            <v>209</v>
          </cell>
          <cell r="B204" t="str">
            <v>1FTFX1CV5AFC85750</v>
          </cell>
          <cell r="C204" t="str">
            <v>GBP339</v>
          </cell>
          <cell r="D204">
            <v>2010</v>
          </cell>
          <cell r="E204" t="str">
            <v>Ford</v>
          </cell>
          <cell r="F204" t="str">
            <v>F-150</v>
          </cell>
          <cell r="G204">
            <v>7050</v>
          </cell>
          <cell r="H204" t="str">
            <v>PR431</v>
          </cell>
          <cell r="I204">
            <v>40391</v>
          </cell>
          <cell r="J204">
            <v>25059.82</v>
          </cell>
          <cell r="K204" t="str">
            <v>Pickup</v>
          </cell>
          <cell r="L204" t="str">
            <v>5.4L V8-G, Ext. Cab</v>
          </cell>
          <cell r="M204" t="str">
            <v>Flo-Gas Supv</v>
          </cell>
          <cell r="N204" t="str">
            <v>PR431</v>
          </cell>
          <cell r="O204" t="str">
            <v>Greg Blazina</v>
          </cell>
          <cell r="P204" t="str">
            <v>YES</v>
          </cell>
        </row>
        <row r="205">
          <cell r="A205">
            <v>208</v>
          </cell>
          <cell r="B205" t="str">
            <v>1FTFX1CV7AFC85748</v>
          </cell>
          <cell r="C205" t="str">
            <v>GBP134</v>
          </cell>
          <cell r="D205">
            <v>2010</v>
          </cell>
          <cell r="E205" t="str">
            <v>Ford</v>
          </cell>
          <cell r="F205" t="str">
            <v>F-150</v>
          </cell>
          <cell r="G205">
            <v>7050</v>
          </cell>
          <cell r="H205" t="str">
            <v>SY430</v>
          </cell>
          <cell r="I205">
            <v>40391</v>
          </cell>
          <cell r="J205">
            <v>25059.82</v>
          </cell>
          <cell r="K205" t="str">
            <v>Pickup</v>
          </cell>
          <cell r="L205" t="str">
            <v>5.4L V8-G, Ext. Cab</v>
          </cell>
          <cell r="M205" t="str">
            <v>Sys Ops Supv</v>
          </cell>
          <cell r="N205" t="str">
            <v>SY430</v>
          </cell>
          <cell r="O205" t="str">
            <v>Glenn Pendleton</v>
          </cell>
          <cell r="P205" t="str">
            <v>YES</v>
          </cell>
        </row>
        <row r="206">
          <cell r="A206">
            <v>811</v>
          </cell>
          <cell r="B206" t="str">
            <v>1FTFX1CV7AFC85751</v>
          </cell>
          <cell r="C206" t="str">
            <v>GBC917</v>
          </cell>
          <cell r="D206">
            <v>2010</v>
          </cell>
          <cell r="E206" t="str">
            <v>Ford</v>
          </cell>
          <cell r="F206" t="str">
            <v>F-150</v>
          </cell>
          <cell r="G206">
            <v>7050</v>
          </cell>
          <cell r="H206" t="str">
            <v>SM711</v>
          </cell>
          <cell r="I206">
            <v>40391</v>
          </cell>
          <cell r="J206">
            <v>25271.82</v>
          </cell>
          <cell r="K206" t="str">
            <v>Pickup</v>
          </cell>
          <cell r="L206" t="str">
            <v>5.4L V8-G, Ext. Cab</v>
          </cell>
          <cell r="M206" t="str">
            <v>Safety Coordinator</v>
          </cell>
          <cell r="N206" t="str">
            <v> SM711</v>
          </cell>
          <cell r="O206" t="str">
            <v>Tom Moen</v>
          </cell>
          <cell r="P206" t="str">
            <v>YES</v>
          </cell>
        </row>
        <row r="207">
          <cell r="A207">
            <v>982</v>
          </cell>
          <cell r="B207" t="str">
            <v>1FTFX1CV9AFC85749</v>
          </cell>
          <cell r="C207" t="str">
            <v>GBC925</v>
          </cell>
          <cell r="D207">
            <v>2010</v>
          </cell>
          <cell r="E207" t="str">
            <v>Ford</v>
          </cell>
          <cell r="F207" t="str">
            <v>F-150</v>
          </cell>
          <cell r="G207">
            <v>7050</v>
          </cell>
          <cell r="H207" t="str">
            <v>SM711</v>
          </cell>
          <cell r="I207">
            <v>40391</v>
          </cell>
          <cell r="J207">
            <v>25271.82</v>
          </cell>
          <cell r="K207" t="str">
            <v>Pickup</v>
          </cell>
          <cell r="L207" t="str">
            <v>5.4L V8-G, Ext. Cab</v>
          </cell>
          <cell r="M207" t="str">
            <v>Safety Coordinator</v>
          </cell>
          <cell r="N207" t="str">
            <v>SM711</v>
          </cell>
          <cell r="O207" t="str">
            <v>Rhondon Gray</v>
          </cell>
          <cell r="P207" t="str">
            <v>YES</v>
          </cell>
        </row>
        <row r="208">
          <cell r="A208">
            <v>207</v>
          </cell>
          <cell r="B208" t="str">
            <v>1FTKR1EDXAPA40451</v>
          </cell>
          <cell r="C208" t="str">
            <v>GBD003</v>
          </cell>
          <cell r="D208">
            <v>2010</v>
          </cell>
          <cell r="E208" t="str">
            <v>Ford</v>
          </cell>
          <cell r="F208" t="str">
            <v>Ranger</v>
          </cell>
          <cell r="H208" t="str">
            <v>SV430</v>
          </cell>
          <cell r="I208">
            <v>40400</v>
          </cell>
          <cell r="J208">
            <v>16575.84</v>
          </cell>
          <cell r="K208" t="str">
            <v>Comp. P/U</v>
          </cell>
          <cell r="L208" t="str">
            <v>2.3L I4-G, 2-DR Ext Cab</v>
          </cell>
          <cell r="M208" t="str">
            <v>Meter Reader</v>
          </cell>
          <cell r="N208" t="str">
            <v>SV430</v>
          </cell>
          <cell r="O208" t="str">
            <v>Gary Pierce</v>
          </cell>
          <cell r="P208" t="str">
            <v>No</v>
          </cell>
        </row>
        <row r="209">
          <cell r="A209">
            <v>210</v>
          </cell>
          <cell r="B209" t="str">
            <v>1FT7X2A6XBEA79515</v>
          </cell>
          <cell r="C209" t="str">
            <v>GBC950</v>
          </cell>
          <cell r="D209">
            <v>2011</v>
          </cell>
          <cell r="E209" t="str">
            <v>Ford</v>
          </cell>
          <cell r="F209" t="str">
            <v>F-250</v>
          </cell>
          <cell r="G209">
            <v>9400</v>
          </cell>
          <cell r="H209" t="str">
            <v>SY430</v>
          </cell>
          <cell r="I209">
            <v>40402</v>
          </cell>
          <cell r="J209">
            <v>38206</v>
          </cell>
          <cell r="K209" t="str">
            <v>Utility</v>
          </cell>
          <cell r="L209" t="str">
            <v>6.2L V8-G, Ext. Cab</v>
          </cell>
          <cell r="M209" t="str">
            <v>Sys Ops</v>
          </cell>
          <cell r="N209" t="str">
            <v>SY430</v>
          </cell>
          <cell r="O209" t="str">
            <v>Craig O'Brien</v>
          </cell>
          <cell r="P209" t="str">
            <v>No</v>
          </cell>
        </row>
        <row r="210">
          <cell r="A210">
            <v>211</v>
          </cell>
          <cell r="B210" t="str">
            <v>1FT7X2A66BEA79513</v>
          </cell>
          <cell r="C210" t="str">
            <v>GBC951</v>
          </cell>
          <cell r="D210">
            <v>2011</v>
          </cell>
          <cell r="E210" t="str">
            <v>Ford</v>
          </cell>
          <cell r="F210" t="str">
            <v>F-250</v>
          </cell>
          <cell r="G210">
            <v>9400</v>
          </cell>
          <cell r="H210" t="str">
            <v>PR460</v>
          </cell>
          <cell r="I210">
            <v>40408</v>
          </cell>
          <cell r="J210">
            <v>37003.16</v>
          </cell>
          <cell r="K210" t="str">
            <v>Utility</v>
          </cell>
          <cell r="L210" t="str">
            <v>6.2L V8-G, Ext. Cab</v>
          </cell>
          <cell r="M210" t="str">
            <v>Service</v>
          </cell>
          <cell r="N210" t="str">
            <v>OP460</v>
          </cell>
          <cell r="O210" t="str">
            <v>Phil Zimmer</v>
          </cell>
          <cell r="P210" t="str">
            <v>YES</v>
          </cell>
        </row>
        <row r="211">
          <cell r="A211">
            <v>212</v>
          </cell>
          <cell r="B211" t="str">
            <v>1FT7X2A68BEA79514</v>
          </cell>
          <cell r="C211" t="str">
            <v>GBC952</v>
          </cell>
          <cell r="D211">
            <v>2011</v>
          </cell>
          <cell r="E211" t="str">
            <v>Ford</v>
          </cell>
          <cell r="F211" t="str">
            <v>F-250</v>
          </cell>
          <cell r="G211">
            <v>9400</v>
          </cell>
          <cell r="H211" t="str">
            <v>PR460</v>
          </cell>
          <cell r="I211">
            <v>40408</v>
          </cell>
          <cell r="J211">
            <v>37003.18</v>
          </cell>
          <cell r="K211" t="str">
            <v>Utility</v>
          </cell>
          <cell r="L211" t="str">
            <v>6.2L V8-G, Ext. Cab</v>
          </cell>
          <cell r="M211" t="str">
            <v>Service</v>
          </cell>
          <cell r="N211" t="str">
            <v>OP460</v>
          </cell>
          <cell r="O211" t="str">
            <v>Dave Shreckengost</v>
          </cell>
          <cell r="P211" t="str">
            <v>YES</v>
          </cell>
        </row>
        <row r="212">
          <cell r="A212">
            <v>812</v>
          </cell>
          <cell r="B212" t="str">
            <v>1FTKR4EE7APA74194</v>
          </cell>
          <cell r="C212" t="str">
            <v>GBC945</v>
          </cell>
          <cell r="D212">
            <v>2010</v>
          </cell>
          <cell r="E212" t="str">
            <v>Ford</v>
          </cell>
          <cell r="F212" t="str">
            <v>Ranger</v>
          </cell>
          <cell r="H212" t="str">
            <v>EN450</v>
          </cell>
          <cell r="I212">
            <v>40408</v>
          </cell>
          <cell r="J212">
            <v>22294.54</v>
          </cell>
          <cell r="K212" t="str">
            <v>Comp. P/U</v>
          </cell>
          <cell r="L212" t="str">
            <v>4.0L V6-G, 4-dr Super Cab</v>
          </cell>
          <cell r="M212" t="str">
            <v>Sr. Engineer</v>
          </cell>
          <cell r="N212" t="str">
            <v> EN450</v>
          </cell>
          <cell r="O212" t="str">
            <v>Curtis Boatright</v>
          </cell>
          <cell r="P212" t="str">
            <v>No</v>
          </cell>
        </row>
        <row r="213">
          <cell r="A213">
            <v>616</v>
          </cell>
          <cell r="B213" t="str">
            <v>1GKLRMED0AJ238050</v>
          </cell>
          <cell r="C213" t="str">
            <v>ADCZ86</v>
          </cell>
          <cell r="D213">
            <v>2010</v>
          </cell>
          <cell r="E213" t="str">
            <v>GMC</v>
          </cell>
          <cell r="F213" t="str">
            <v>Acadia</v>
          </cell>
          <cell r="H213" t="str">
            <v>CS400</v>
          </cell>
          <cell r="I213">
            <v>40354</v>
          </cell>
          <cell r="J213">
            <v>38600</v>
          </cell>
          <cell r="K213" t="str">
            <v>SUV</v>
          </cell>
          <cell r="L213" t="str">
            <v>3.6L V6-G</v>
          </cell>
          <cell r="M213" t="str">
            <v>VP Customer Care</v>
          </cell>
          <cell r="N213" t="str">
            <v>CS400</v>
          </cell>
          <cell r="O213" t="str">
            <v>Jeff Sylvester</v>
          </cell>
          <cell r="P213" t="str">
            <v>YES</v>
          </cell>
        </row>
        <row r="214">
          <cell r="A214">
            <v>618</v>
          </cell>
          <cell r="B214" t="str">
            <v>5GALRBED8AJ252814</v>
          </cell>
          <cell r="C214" t="str">
            <v>ADYD49</v>
          </cell>
          <cell r="D214">
            <v>2010</v>
          </cell>
          <cell r="E214" t="str">
            <v>Buick</v>
          </cell>
          <cell r="F214" t="str">
            <v>Enclave</v>
          </cell>
          <cell r="H214" t="str">
            <v>MK400</v>
          </cell>
          <cell r="I214">
            <v>40390</v>
          </cell>
          <cell r="J214">
            <v>38600</v>
          </cell>
          <cell r="K214" t="str">
            <v>SUV</v>
          </cell>
          <cell r="L214" t="str">
            <v>3.6L V6-G</v>
          </cell>
          <cell r="M214" t="str">
            <v>Vice President</v>
          </cell>
          <cell r="N214" t="str">
            <v>MK400</v>
          </cell>
          <cell r="O214" t="str">
            <v>Kevin Webber</v>
          </cell>
          <cell r="P214" t="str">
            <v>YES</v>
          </cell>
        </row>
        <row r="215">
          <cell r="A215">
            <v>813</v>
          </cell>
          <cell r="B215" t="str">
            <v>1FTFX1CV7AFD34060</v>
          </cell>
          <cell r="C215" t="str">
            <v>693NVX</v>
          </cell>
          <cell r="D215">
            <v>2010</v>
          </cell>
          <cell r="E215" t="str">
            <v>Ford</v>
          </cell>
          <cell r="F215" t="str">
            <v>F-150</v>
          </cell>
          <cell r="G215">
            <v>7050</v>
          </cell>
          <cell r="H215" t="str">
            <v>EL450</v>
          </cell>
          <cell r="I215">
            <v>40452</v>
          </cell>
          <cell r="J215">
            <v>26615.1</v>
          </cell>
          <cell r="K215" t="str">
            <v>Pickup</v>
          </cell>
          <cell r="L215" t="str">
            <v>5.4L V8-G, Ext. Cab</v>
          </cell>
          <cell r="M215" t="str">
            <v>Ops Mgr</v>
          </cell>
          <cell r="N215" t="str">
            <v> EL450</v>
          </cell>
          <cell r="O215" t="str">
            <v>Jorge Puentes</v>
          </cell>
          <cell r="P215" t="str">
            <v>YES</v>
          </cell>
        </row>
        <row r="216">
          <cell r="A216">
            <v>814</v>
          </cell>
          <cell r="B216" t="str">
            <v>1FTFX1CV9AFD34061</v>
          </cell>
          <cell r="C216" t="str">
            <v>694NVX</v>
          </cell>
          <cell r="D216">
            <v>2010</v>
          </cell>
          <cell r="E216" t="str">
            <v>Ford</v>
          </cell>
          <cell r="F216" t="str">
            <v>F-150</v>
          </cell>
          <cell r="G216">
            <v>7050</v>
          </cell>
          <cell r="H216" t="str">
            <v>EN450</v>
          </cell>
          <cell r="I216">
            <v>40452</v>
          </cell>
          <cell r="J216">
            <v>26615.1</v>
          </cell>
          <cell r="K216" t="str">
            <v>Pickup</v>
          </cell>
          <cell r="L216" t="str">
            <v>5.4L V8-G, Ext. Cab</v>
          </cell>
          <cell r="M216" t="str">
            <v>Eng Mgr</v>
          </cell>
          <cell r="N216" t="str">
            <v> EN450</v>
          </cell>
          <cell r="O216" t="str">
            <v>William Grant</v>
          </cell>
          <cell r="P216" t="str">
            <v>YES</v>
          </cell>
        </row>
        <row r="217">
          <cell r="A217">
            <v>213</v>
          </cell>
          <cell r="B217" t="str">
            <v>1GCZGGBG1A1177335</v>
          </cell>
          <cell r="C217" t="str">
            <v>GBC953</v>
          </cell>
          <cell r="D217">
            <v>2010</v>
          </cell>
          <cell r="E217" t="str">
            <v>Chevrolet</v>
          </cell>
          <cell r="F217" t="str">
            <v>Express 2500</v>
          </cell>
          <cell r="G217">
            <v>8600</v>
          </cell>
          <cell r="H217" t="str">
            <v>SV430</v>
          </cell>
          <cell r="I217">
            <v>40484</v>
          </cell>
          <cell r="J217">
            <v>31002.87</v>
          </cell>
          <cell r="K217" t="str">
            <v>Van</v>
          </cell>
          <cell r="L217" t="str">
            <v>6.0L V8-G</v>
          </cell>
          <cell r="M217" t="str">
            <v>Service</v>
          </cell>
          <cell r="N217" t="str">
            <v>SV430</v>
          </cell>
          <cell r="O217" t="str">
            <v>George Speerin</v>
          </cell>
          <cell r="P217" t="str">
            <v>No</v>
          </cell>
        </row>
        <row r="218">
          <cell r="A218">
            <v>214</v>
          </cell>
          <cell r="B218" t="str">
            <v>1GCZGGBG9A1177339</v>
          </cell>
          <cell r="C218" t="str">
            <v>GBC954</v>
          </cell>
          <cell r="D218">
            <v>2010</v>
          </cell>
          <cell r="E218" t="str">
            <v>Chevrolet</v>
          </cell>
          <cell r="F218" t="str">
            <v>Express 2500</v>
          </cell>
          <cell r="G218">
            <v>8600</v>
          </cell>
          <cell r="H218" t="str">
            <v>SV430</v>
          </cell>
          <cell r="I218">
            <v>40484</v>
          </cell>
          <cell r="J218">
            <v>31002.87</v>
          </cell>
          <cell r="K218" t="str">
            <v>Van</v>
          </cell>
          <cell r="L218" t="str">
            <v>6.0L V8-G</v>
          </cell>
          <cell r="M218" t="str">
            <v>Service</v>
          </cell>
          <cell r="N218" t="str">
            <v>SV430</v>
          </cell>
          <cell r="O218" t="str">
            <v>Tim Love</v>
          </cell>
          <cell r="P218" t="str">
            <v>No</v>
          </cell>
        </row>
        <row r="219">
          <cell r="A219">
            <v>626</v>
          </cell>
          <cell r="B219" t="str">
            <v>HHTD1D2B1000023</v>
          </cell>
          <cell r="C219" t="str">
            <v>GBC916</v>
          </cell>
          <cell r="D219">
            <v>2010</v>
          </cell>
          <cell r="E219" t="str">
            <v>Hudson</v>
          </cell>
          <cell r="F219" t="str">
            <v>HTD18D</v>
          </cell>
          <cell r="G219">
            <v>25740</v>
          </cell>
          <cell r="H219" t="str">
            <v>IM410</v>
          </cell>
          <cell r="I219">
            <v>40532</v>
          </cell>
          <cell r="J219">
            <v>9559.7</v>
          </cell>
          <cell r="K219" t="str">
            <v>Trailer</v>
          </cell>
          <cell r="M219" t="str">
            <v>Equipment Trailer</v>
          </cell>
          <cell r="N219" t="str">
            <v>IM410</v>
          </cell>
          <cell r="O219" t="str">
            <v>Equipment Trailer</v>
          </cell>
          <cell r="P219" t="str">
            <v>n/a</v>
          </cell>
        </row>
        <row r="220">
          <cell r="A220">
            <v>624</v>
          </cell>
          <cell r="B220" t="str">
            <v>1GNKRFED1BJ129740</v>
          </cell>
          <cell r="C220" t="str">
            <v>AJKJ68</v>
          </cell>
          <cell r="D220">
            <v>2011</v>
          </cell>
          <cell r="E220" t="str">
            <v>Chevrolet</v>
          </cell>
          <cell r="F220" t="str">
            <v>Traverse</v>
          </cell>
          <cell r="H220" t="str">
            <v>HR940</v>
          </cell>
          <cell r="I220">
            <v>40514</v>
          </cell>
          <cell r="J220">
            <v>31103.38</v>
          </cell>
          <cell r="K220" t="str">
            <v>SUV</v>
          </cell>
          <cell r="L220" t="str">
            <v>3.6L V6-G</v>
          </cell>
          <cell r="M220" t="str">
            <v>HR Director</v>
          </cell>
          <cell r="N220" t="str">
            <v>HR940</v>
          </cell>
          <cell r="O220" t="str">
            <v>Devon Rudloff</v>
          </cell>
          <cell r="P220" t="str">
            <v>YES</v>
          </cell>
        </row>
        <row r="221">
          <cell r="A221">
            <v>983</v>
          </cell>
          <cell r="B221" t="str">
            <v>1HTMKAAR2BH369867</v>
          </cell>
          <cell r="C221" t="str">
            <v>GBP668</v>
          </cell>
          <cell r="D221">
            <v>2011</v>
          </cell>
          <cell r="E221" t="str">
            <v>International</v>
          </cell>
          <cell r="F221">
            <v>4300</v>
          </cell>
          <cell r="G221">
            <v>43999</v>
          </cell>
          <cell r="H221" t="str">
            <v>EL442</v>
          </cell>
          <cell r="I221">
            <v>40543</v>
          </cell>
          <cell r="J221">
            <v>165412.64</v>
          </cell>
          <cell r="K221" t="str">
            <v>Altec</v>
          </cell>
          <cell r="L221" t="str">
            <v>TA41M Bucket</v>
          </cell>
          <cell r="M221" t="str">
            <v>Bucket Truck</v>
          </cell>
          <cell r="N221" t="str">
            <v>EL442</v>
          </cell>
          <cell r="O221" t="str">
            <v>Brady Foran</v>
          </cell>
          <cell r="P221" t="str">
            <v>No</v>
          </cell>
        </row>
        <row r="222">
          <cell r="A222">
            <v>627</v>
          </cell>
          <cell r="B222" t="str">
            <v>2FMDK3GC9BBA04817</v>
          </cell>
          <cell r="C222" t="str">
            <v>076NWS</v>
          </cell>
          <cell r="D222">
            <v>2011</v>
          </cell>
          <cell r="E222" t="str">
            <v>Ford</v>
          </cell>
          <cell r="F222" t="str">
            <v>Edge</v>
          </cell>
          <cell r="H222" t="str">
            <v>MK410</v>
          </cell>
          <cell r="I222">
            <v>40561</v>
          </cell>
          <cell r="J222">
            <v>27293.53</v>
          </cell>
          <cell r="K222" t="str">
            <v>SUV</v>
          </cell>
          <cell r="L222" t="str">
            <v>3.5L V6-G</v>
          </cell>
          <cell r="M222" t="str">
            <v>Mktg Mgr SF</v>
          </cell>
          <cell r="N222" t="str">
            <v>MK410</v>
          </cell>
          <cell r="O222" t="str">
            <v>Ramiro Sicre</v>
          </cell>
          <cell r="P222" t="str">
            <v>YES</v>
          </cell>
        </row>
        <row r="223">
          <cell r="A223">
            <v>984</v>
          </cell>
          <cell r="B223" t="str">
            <v>2T3ZK4DV7BW011185</v>
          </cell>
          <cell r="C223" t="str">
            <v>F060TI</v>
          </cell>
          <cell r="D223">
            <v>2011</v>
          </cell>
          <cell r="E223" t="str">
            <v>Toyota</v>
          </cell>
          <cell r="F223" t="str">
            <v>Rav4</v>
          </cell>
          <cell r="H223" t="str">
            <v>MK412</v>
          </cell>
          <cell r="I223">
            <v>40577</v>
          </cell>
          <cell r="J223">
            <v>26531.63</v>
          </cell>
          <cell r="K223" t="str">
            <v>SUV</v>
          </cell>
          <cell r="L223" t="str">
            <v>3.5L V6-G</v>
          </cell>
          <cell r="M223" t="str">
            <v>Conservation Rep</v>
          </cell>
          <cell r="N223" t="str">
            <v>MK412</v>
          </cell>
          <cell r="O223" t="str">
            <v>Mason Brock</v>
          </cell>
          <cell r="P223" t="str">
            <v>No</v>
          </cell>
        </row>
        <row r="224">
          <cell r="A224">
            <v>629</v>
          </cell>
          <cell r="B224" t="str">
            <v>4T1BF3EK5BU674316</v>
          </cell>
          <cell r="C224" t="str">
            <v>K412CK</v>
          </cell>
          <cell r="D224">
            <v>2011</v>
          </cell>
          <cell r="E224" t="str">
            <v>Toyota</v>
          </cell>
          <cell r="F224" t="str">
            <v>Camry</v>
          </cell>
          <cell r="H224" t="str">
            <v>MK410</v>
          </cell>
          <cell r="I224">
            <v>40606</v>
          </cell>
          <cell r="J224">
            <v>27389.06</v>
          </cell>
          <cell r="K224" t="str">
            <v>Sedan</v>
          </cell>
          <cell r="L224" t="str">
            <v>I4-G</v>
          </cell>
          <cell r="M224" t="str">
            <v>Mktg Director</v>
          </cell>
          <cell r="N224" t="str">
            <v>MK410</v>
          </cell>
          <cell r="O224" t="str">
            <v>Alieda Socarras</v>
          </cell>
          <cell r="P224" t="str">
            <v>YES</v>
          </cell>
        </row>
        <row r="225">
          <cell r="A225">
            <v>630</v>
          </cell>
          <cell r="B225" t="str">
            <v>4T1BF3EK7BU712533</v>
          </cell>
          <cell r="C225" t="str">
            <v>K410CK</v>
          </cell>
          <cell r="D225">
            <v>2011</v>
          </cell>
          <cell r="E225" t="str">
            <v>Toyota</v>
          </cell>
          <cell r="F225" t="str">
            <v>Camry</v>
          </cell>
          <cell r="H225" t="str">
            <v>CR710</v>
          </cell>
          <cell r="I225">
            <v>40606</v>
          </cell>
          <cell r="J225">
            <v>27389.06</v>
          </cell>
          <cell r="K225" t="str">
            <v>Sedan</v>
          </cell>
          <cell r="L225" t="str">
            <v>I4-G</v>
          </cell>
          <cell r="M225" t="str">
            <v>CC Director</v>
          </cell>
          <cell r="N225" t="str">
            <v>CR710</v>
          </cell>
          <cell r="O225" t="str">
            <v>Mariana Perea</v>
          </cell>
          <cell r="P225" t="str">
            <v>YES</v>
          </cell>
        </row>
        <row r="226">
          <cell r="A226">
            <v>820</v>
          </cell>
          <cell r="B226" t="str">
            <v>1FTKR1AD1BPA72101</v>
          </cell>
          <cell r="C226" t="str">
            <v>GBC973</v>
          </cell>
          <cell r="D226">
            <v>2011</v>
          </cell>
          <cell r="E226" t="str">
            <v>Ford</v>
          </cell>
          <cell r="F226" t="str">
            <v>Ranger</v>
          </cell>
          <cell r="H226" t="str">
            <v>EL452</v>
          </cell>
          <cell r="I226">
            <v>40739</v>
          </cell>
          <cell r="J226">
            <v>17660</v>
          </cell>
          <cell r="K226" t="str">
            <v>Comp. P/U</v>
          </cell>
          <cell r="L226" t="str">
            <v>I4-G, Std. Cab</v>
          </cell>
          <cell r="M226" t="str">
            <v>Meter Reader</v>
          </cell>
          <cell r="N226" t="str">
            <v> EL452</v>
          </cell>
          <cell r="O226" t="str">
            <v>Jevon Brown</v>
          </cell>
          <cell r="P226" t="str">
            <v>No</v>
          </cell>
        </row>
        <row r="227">
          <cell r="A227">
            <v>818</v>
          </cell>
          <cell r="B227" t="str">
            <v>1FTKR1AD5BPA72098</v>
          </cell>
          <cell r="C227" t="str">
            <v>GBC974</v>
          </cell>
          <cell r="D227">
            <v>2011</v>
          </cell>
          <cell r="E227" t="str">
            <v>Ford</v>
          </cell>
          <cell r="F227" t="str">
            <v>Ranger</v>
          </cell>
          <cell r="H227" t="str">
            <v>EL452</v>
          </cell>
          <cell r="I227">
            <v>40739</v>
          </cell>
          <cell r="J227">
            <v>17660</v>
          </cell>
          <cell r="K227" t="str">
            <v>Comp. P/U</v>
          </cell>
          <cell r="L227" t="str">
            <v>I4-G, Std. Cab</v>
          </cell>
          <cell r="M227" t="str">
            <v>Meter Reader</v>
          </cell>
          <cell r="N227" t="str">
            <v> EL452</v>
          </cell>
          <cell r="O227" t="str">
            <v>Mia Goins</v>
          </cell>
          <cell r="P227" t="str">
            <v>No</v>
          </cell>
        </row>
        <row r="228">
          <cell r="A228">
            <v>819</v>
          </cell>
          <cell r="B228" t="str">
            <v>1FTKR1AD7BPA72099</v>
          </cell>
          <cell r="C228" t="str">
            <v>GBC980</v>
          </cell>
          <cell r="D228">
            <v>2011</v>
          </cell>
          <cell r="E228" t="str">
            <v>Ford</v>
          </cell>
          <cell r="F228" t="str">
            <v>Ranger</v>
          </cell>
          <cell r="H228" t="str">
            <v>EL452</v>
          </cell>
          <cell r="I228">
            <v>40739</v>
          </cell>
          <cell r="J228">
            <v>17660</v>
          </cell>
          <cell r="K228" t="str">
            <v>Comp. P/U</v>
          </cell>
          <cell r="L228" t="str">
            <v>I4-G, Std. Cab</v>
          </cell>
          <cell r="M228" t="str">
            <v>Collector</v>
          </cell>
          <cell r="N228" t="str">
            <v> EL452</v>
          </cell>
          <cell r="O228" t="str">
            <v>Sarah Davis</v>
          </cell>
          <cell r="P228" t="str">
            <v>No</v>
          </cell>
        </row>
        <row r="229">
          <cell r="A229">
            <v>817</v>
          </cell>
          <cell r="B229" t="str">
            <v>1FTKR1ADXBPA72100</v>
          </cell>
          <cell r="C229" t="str">
            <v>GBC883</v>
          </cell>
          <cell r="D229">
            <v>2011</v>
          </cell>
          <cell r="E229" t="str">
            <v>Ford</v>
          </cell>
          <cell r="F229" t="str">
            <v>Ranger</v>
          </cell>
          <cell r="H229" t="str">
            <v>EL452</v>
          </cell>
          <cell r="I229">
            <v>40739</v>
          </cell>
          <cell r="J229">
            <v>17660</v>
          </cell>
          <cell r="K229" t="str">
            <v>Comp. P/U</v>
          </cell>
          <cell r="L229" t="str">
            <v>I4-G, Std. Cab</v>
          </cell>
          <cell r="M229" t="str">
            <v>Collector</v>
          </cell>
          <cell r="N229" t="str">
            <v> EL452</v>
          </cell>
          <cell r="O229" t="str">
            <v>Lewis Peacock</v>
          </cell>
          <cell r="P229" t="str">
            <v>No</v>
          </cell>
        </row>
        <row r="230">
          <cell r="A230">
            <v>986</v>
          </cell>
          <cell r="B230" t="str">
            <v>1FTFW1EF0BFC15292</v>
          </cell>
          <cell r="C230" t="str">
            <v>GBC956</v>
          </cell>
          <cell r="D230">
            <v>2011</v>
          </cell>
          <cell r="E230" t="str">
            <v>Ford</v>
          </cell>
          <cell r="F230" t="str">
            <v>F-150</v>
          </cell>
          <cell r="H230" t="str">
            <v>EL441</v>
          </cell>
          <cell r="I230">
            <v>40752</v>
          </cell>
          <cell r="J230">
            <v>31830.25</v>
          </cell>
          <cell r="K230" t="str">
            <v>Pickup</v>
          </cell>
          <cell r="L230" t="str">
            <v>5.0L V8-G, Crew Cab</v>
          </cell>
          <cell r="M230" t="str">
            <v>Line Supv</v>
          </cell>
          <cell r="N230" t="str">
            <v>EL441</v>
          </cell>
          <cell r="O230" t="str">
            <v>Jerry Lewis</v>
          </cell>
          <cell r="P230" t="str">
            <v>YES</v>
          </cell>
        </row>
        <row r="231">
          <cell r="A231">
            <v>985</v>
          </cell>
          <cell r="B231" t="str">
            <v>1FTFW1EF9BFC15291</v>
          </cell>
          <cell r="C231" t="str">
            <v>GBC955</v>
          </cell>
          <cell r="D231">
            <v>2011</v>
          </cell>
          <cell r="E231" t="str">
            <v>Ford</v>
          </cell>
          <cell r="F231" t="str">
            <v>F-150</v>
          </cell>
          <cell r="H231" t="str">
            <v>EL442</v>
          </cell>
          <cell r="I231">
            <v>40752</v>
          </cell>
          <cell r="J231">
            <v>34374.25</v>
          </cell>
          <cell r="K231" t="str">
            <v>Pickup</v>
          </cell>
          <cell r="L231" t="str">
            <v>5.0L V8-G, Crew Cab</v>
          </cell>
          <cell r="M231" t="str">
            <v>Service Supv</v>
          </cell>
          <cell r="N231" t="str">
            <v>EL442</v>
          </cell>
          <cell r="O231" t="str">
            <v>Lynwood Tanner</v>
          </cell>
          <cell r="P231" t="str">
            <v>YES</v>
          </cell>
        </row>
        <row r="232">
          <cell r="A232">
            <v>341</v>
          </cell>
          <cell r="B232" t="str">
            <v>1GTR1TE04BZ408711</v>
          </cell>
          <cell r="C232" t="str">
            <v>GBC890</v>
          </cell>
          <cell r="D232">
            <v>2011</v>
          </cell>
          <cell r="E232" t="str">
            <v>GMC</v>
          </cell>
          <cell r="F232" t="str">
            <v>Sierra</v>
          </cell>
          <cell r="G232">
            <v>6400</v>
          </cell>
          <cell r="H232" t="str">
            <v>SM711</v>
          </cell>
          <cell r="I232">
            <v>40729</v>
          </cell>
          <cell r="J232">
            <v>28445.79</v>
          </cell>
          <cell r="K232" t="str">
            <v>Pickup</v>
          </cell>
          <cell r="L232" t="str">
            <v>5.3L V8-G, Ext Cab</v>
          </cell>
          <cell r="M232" t="str">
            <v>Safety Coordinator / Ops</v>
          </cell>
          <cell r="N232" t="str">
            <v>SM711</v>
          </cell>
          <cell r="O232" t="str">
            <v>Terrance Mike</v>
          </cell>
          <cell r="P232" t="str">
            <v>YES</v>
          </cell>
        </row>
        <row r="233">
          <cell r="A233">
            <v>343</v>
          </cell>
          <cell r="B233" t="str">
            <v>1GTR2TE33BZ409341</v>
          </cell>
          <cell r="C233" t="str">
            <v>GBC946</v>
          </cell>
          <cell r="D233">
            <v>2011</v>
          </cell>
          <cell r="E233" t="str">
            <v>GMC</v>
          </cell>
          <cell r="F233" t="str">
            <v>Sierra</v>
          </cell>
          <cell r="G233">
            <v>7000</v>
          </cell>
          <cell r="H233" t="str">
            <v>MS410</v>
          </cell>
          <cell r="I233">
            <v>40729</v>
          </cell>
          <cell r="J233">
            <v>31673.49</v>
          </cell>
          <cell r="K233" t="str">
            <v>Pickup</v>
          </cell>
          <cell r="L233" t="str">
            <v>5.3L V8-G, Ext Cab, 4WD</v>
          </cell>
          <cell r="M233" t="str">
            <v>Meter Shop</v>
          </cell>
          <cell r="N233" t="str">
            <v>MS410</v>
          </cell>
          <cell r="O233" t="str">
            <v>Ernest Washington</v>
          </cell>
          <cell r="P233" t="str">
            <v>YES</v>
          </cell>
        </row>
        <row r="234">
          <cell r="A234">
            <v>344</v>
          </cell>
          <cell r="B234" t="str">
            <v>1GD21ZCG4BZ414489</v>
          </cell>
          <cell r="C234" t="str">
            <v>GBC928</v>
          </cell>
          <cell r="D234">
            <v>2011</v>
          </cell>
          <cell r="E234" t="str">
            <v>GMC</v>
          </cell>
          <cell r="F234">
            <v>2500</v>
          </cell>
          <cell r="H234" t="str">
            <v>PR460</v>
          </cell>
          <cell r="I234">
            <v>40777</v>
          </cell>
          <cell r="J234">
            <v>40882.3</v>
          </cell>
          <cell r="K234" t="str">
            <v>Utility</v>
          </cell>
          <cell r="L234" t="str">
            <v>6.0L V8-G, Ext Cab</v>
          </cell>
          <cell r="M234" t="str">
            <v>Service</v>
          </cell>
          <cell r="N234" t="str">
            <v>OP460</v>
          </cell>
          <cell r="O234" t="str">
            <v>Gary Bryant</v>
          </cell>
          <cell r="P234" t="str">
            <v>YES</v>
          </cell>
        </row>
        <row r="235">
          <cell r="A235">
            <v>631</v>
          </cell>
          <cell r="B235" t="str">
            <v>1GTW7FCG5B1182955</v>
          </cell>
          <cell r="C235" t="str">
            <v>GBP312</v>
          </cell>
          <cell r="D235">
            <v>2011</v>
          </cell>
          <cell r="E235" t="str">
            <v>GMC</v>
          </cell>
          <cell r="F235" t="str">
            <v>Savana 2500</v>
          </cell>
          <cell r="G235">
            <v>8600</v>
          </cell>
          <cell r="H235" t="str">
            <v>SV411</v>
          </cell>
          <cell r="I235">
            <v>40809</v>
          </cell>
          <cell r="J235">
            <v>35829.53</v>
          </cell>
          <cell r="K235" t="str">
            <v>Van</v>
          </cell>
          <cell r="L235" t="str">
            <v>6.0L V8-G, Service</v>
          </cell>
          <cell r="M235" t="str">
            <v>Service</v>
          </cell>
          <cell r="N235" t="str">
            <v>SV411</v>
          </cell>
          <cell r="O235" t="str">
            <v>Jeff Reitz</v>
          </cell>
        </row>
        <row r="236">
          <cell r="A236">
            <v>632</v>
          </cell>
          <cell r="B236" t="str">
            <v>1GTW7FCG7B1184206</v>
          </cell>
          <cell r="C236" t="str">
            <v>GBC977</v>
          </cell>
          <cell r="D236">
            <v>2011</v>
          </cell>
          <cell r="E236" t="str">
            <v>GMC</v>
          </cell>
          <cell r="F236" t="str">
            <v>Savana 2500</v>
          </cell>
          <cell r="G236">
            <v>8600</v>
          </cell>
          <cell r="H236" t="str">
            <v>SV411</v>
          </cell>
          <cell r="I236">
            <v>40809</v>
          </cell>
          <cell r="J236">
            <v>35829.53</v>
          </cell>
          <cell r="K236" t="str">
            <v>Van</v>
          </cell>
          <cell r="L236" t="str">
            <v>6.0L V8-G, Service</v>
          </cell>
          <cell r="M236" t="str">
            <v>Service</v>
          </cell>
          <cell r="N236" t="str">
            <v>SV411</v>
          </cell>
          <cell r="O236" t="str">
            <v>Cedric Mitchell</v>
          </cell>
        </row>
        <row r="237">
          <cell r="A237">
            <v>987</v>
          </cell>
          <cell r="B237" t="str">
            <v>1FMHK8D85CGA35037</v>
          </cell>
          <cell r="C237" t="str">
            <v>965NKZ</v>
          </cell>
          <cell r="D237">
            <v>2012</v>
          </cell>
          <cell r="E237" t="str">
            <v>Ford</v>
          </cell>
          <cell r="F237" t="str">
            <v>Explorer</v>
          </cell>
          <cell r="H237" t="str">
            <v>GM440</v>
          </cell>
          <cell r="I237">
            <v>40823</v>
          </cell>
          <cell r="J237">
            <v>37781.31</v>
          </cell>
          <cell r="K237" t="str">
            <v>SUV</v>
          </cell>
          <cell r="L237" t="str">
            <v>V6-G, 4WD</v>
          </cell>
          <cell r="M237" t="str">
            <v>Gen Mgr</v>
          </cell>
          <cell r="N237" t="str">
            <v>GM440</v>
          </cell>
          <cell r="O237" t="str">
            <v>Drane Shelley</v>
          </cell>
          <cell r="P237" t="str">
            <v>YES</v>
          </cell>
        </row>
        <row r="238">
          <cell r="A238">
            <v>44</v>
          </cell>
          <cell r="B238" t="str">
            <v>3HTMMAAN8CL611712</v>
          </cell>
          <cell r="C238" t="str">
            <v>GBP655</v>
          </cell>
          <cell r="D238">
            <v>2012</v>
          </cell>
          <cell r="E238" t="str">
            <v>International</v>
          </cell>
          <cell r="F238">
            <v>4300</v>
          </cell>
          <cell r="G238">
            <v>32900</v>
          </cell>
          <cell r="H238" t="str">
            <v>PR410</v>
          </cell>
          <cell r="I238">
            <v>40830</v>
          </cell>
          <cell r="J238">
            <v>110903.41</v>
          </cell>
          <cell r="K238" t="str">
            <v>Bobtail</v>
          </cell>
          <cell r="L238" t="str">
            <v>BT&amp;T 3499 s/n 686</v>
          </cell>
          <cell r="M238" t="str">
            <v>Bobtail</v>
          </cell>
          <cell r="N238" t="str">
            <v>PR410</v>
          </cell>
          <cell r="O238" t="str">
            <v>Unassigned</v>
          </cell>
          <cell r="P238" t="str">
            <v>No</v>
          </cell>
        </row>
        <row r="239">
          <cell r="A239">
            <v>821</v>
          </cell>
          <cell r="B239" t="str">
            <v>1FDRF3G65BED06162</v>
          </cell>
          <cell r="C239" t="str">
            <v>GBC988</v>
          </cell>
          <cell r="D239">
            <v>2011</v>
          </cell>
          <cell r="E239" t="str">
            <v>Ford</v>
          </cell>
          <cell r="F239" t="str">
            <v>F-350</v>
          </cell>
          <cell r="G239">
            <v>13300</v>
          </cell>
          <cell r="H239" t="str">
            <v>EL452</v>
          </cell>
          <cell r="I239">
            <v>40840</v>
          </cell>
          <cell r="J239">
            <v>40706.48</v>
          </cell>
          <cell r="K239" t="str">
            <v>Utility</v>
          </cell>
          <cell r="N239" t="str">
            <v>EL452</v>
          </cell>
          <cell r="O239" t="str">
            <v>Shannon Wagner</v>
          </cell>
          <cell r="P239" t="str">
            <v>No</v>
          </cell>
        </row>
        <row r="240">
          <cell r="A240">
            <v>822</v>
          </cell>
          <cell r="B240" t="str">
            <v>1FDUF5GT0CEA58268</v>
          </cell>
          <cell r="C240" t="str">
            <v>GBC957</v>
          </cell>
          <cell r="D240">
            <v>2012</v>
          </cell>
          <cell r="E240" t="str">
            <v>Ford</v>
          </cell>
          <cell r="F240" t="str">
            <v>F-550</v>
          </cell>
          <cell r="G240">
            <v>19500</v>
          </cell>
          <cell r="H240" t="str">
            <v>EL452</v>
          </cell>
          <cell r="I240">
            <v>40884</v>
          </cell>
          <cell r="J240">
            <v>75457</v>
          </cell>
          <cell r="K240" t="str">
            <v>Utility</v>
          </cell>
          <cell r="L240" t="str">
            <v>6.7L V8-D, Std. Cab / Utility, 5005EH Crane</v>
          </cell>
          <cell r="M240" t="str">
            <v>I&amp;M</v>
          </cell>
          <cell r="N240" t="str">
            <v>EL452</v>
          </cell>
          <cell r="O240" t="str">
            <v>Jeff Hindsley</v>
          </cell>
          <cell r="P240" t="str">
            <v>No</v>
          </cell>
        </row>
        <row r="241">
          <cell r="A241">
            <v>823</v>
          </cell>
          <cell r="B241" t="str">
            <v>1FDUF5GT9CEA58270</v>
          </cell>
          <cell r="C241" t="str">
            <v>GBC883</v>
          </cell>
          <cell r="D241">
            <v>2012</v>
          </cell>
          <cell r="E241" t="str">
            <v>Ford</v>
          </cell>
          <cell r="F241" t="str">
            <v>F-550</v>
          </cell>
          <cell r="G241">
            <v>19500</v>
          </cell>
          <cell r="H241" t="str">
            <v>PR431</v>
          </cell>
          <cell r="I241">
            <v>40884</v>
          </cell>
          <cell r="J241">
            <v>80172</v>
          </cell>
          <cell r="K241" t="str">
            <v>Utility</v>
          </cell>
          <cell r="L241" t="str">
            <v>6.7L V8-D, Std. Cab / Utility, 5005EH Crane</v>
          </cell>
          <cell r="M241" t="str">
            <v>I&amp;M</v>
          </cell>
          <cell r="N241" t="str">
            <v>PR431</v>
          </cell>
          <cell r="O241" t="str">
            <v>Rod Calhoun</v>
          </cell>
          <cell r="P241" t="str">
            <v>No</v>
          </cell>
        </row>
        <row r="242">
          <cell r="A242">
            <v>221</v>
          </cell>
          <cell r="B242" t="str">
            <v>1FDXF7085TVA04673</v>
          </cell>
          <cell r="D242">
            <v>1996</v>
          </cell>
          <cell r="E242" t="str">
            <v>Ford</v>
          </cell>
          <cell r="F242" t="str">
            <v>F Series</v>
          </cell>
          <cell r="G242">
            <v>28000</v>
          </cell>
          <cell r="H242" t="str">
            <v>PR460</v>
          </cell>
          <cell r="I242">
            <v>40909</v>
          </cell>
          <cell r="K242" t="str">
            <v>Bobtail</v>
          </cell>
          <cell r="L242" t="str">
            <v>7.0L V8-LP, East Fabricators (EFABCO)     Newberry</v>
          </cell>
          <cell r="M242" t="str">
            <v>Bobtail</v>
          </cell>
          <cell r="N242" t="str">
            <v>OP460</v>
          </cell>
          <cell r="P242" t="str">
            <v>No</v>
          </cell>
        </row>
        <row r="243">
          <cell r="A243">
            <v>222</v>
          </cell>
          <cell r="B243" t="str">
            <v>1GDM7H1B6YJ504839</v>
          </cell>
          <cell r="D243">
            <v>2000</v>
          </cell>
          <cell r="E243" t="str">
            <v>GMC</v>
          </cell>
          <cell r="F243" t="str">
            <v>C7500</v>
          </cell>
          <cell r="G243">
            <v>32000</v>
          </cell>
          <cell r="H243" t="str">
            <v>PR460</v>
          </cell>
          <cell r="I243">
            <v>40909</v>
          </cell>
          <cell r="K243" t="str">
            <v>Bobtail</v>
          </cell>
          <cell r="L243" t="str">
            <v>7.4L V8-LP, East Fabricators (EFABCO)     Newberry</v>
          </cell>
          <cell r="M243" t="str">
            <v>Bobtail</v>
          </cell>
          <cell r="N243" t="str">
            <v>OP460</v>
          </cell>
          <cell r="P243" t="str">
            <v>No</v>
          </cell>
        </row>
        <row r="244">
          <cell r="A244">
            <v>634</v>
          </cell>
          <cell r="B244" t="str">
            <v>1FMHK7D86CGA50995</v>
          </cell>
          <cell r="C244" t="str">
            <v>F061TI</v>
          </cell>
          <cell r="D244">
            <v>2012</v>
          </cell>
          <cell r="E244" t="str">
            <v>Ford</v>
          </cell>
          <cell r="F244" t="str">
            <v>Explorer</v>
          </cell>
          <cell r="H244" t="str">
            <v>PR400</v>
          </cell>
          <cell r="I244">
            <v>40925</v>
          </cell>
          <cell r="J244">
            <v>33661.99</v>
          </cell>
          <cell r="K244" t="str">
            <v>SUV</v>
          </cell>
          <cell r="L244" t="str">
            <v>V6-G</v>
          </cell>
          <cell r="M244" t="str">
            <v>Propane Director</v>
          </cell>
          <cell r="N244" t="str">
            <v>PR400</v>
          </cell>
          <cell r="O244" t="str">
            <v>Robert Hill</v>
          </cell>
          <cell r="P244" t="str">
            <v>YES</v>
          </cell>
        </row>
        <row r="245">
          <cell r="A245">
            <v>988</v>
          </cell>
          <cell r="B245" t="str">
            <v>1FVHC3BS0CHBN3548</v>
          </cell>
          <cell r="C245" t="str">
            <v>GA1942</v>
          </cell>
          <cell r="D245">
            <v>2012</v>
          </cell>
          <cell r="E245" t="str">
            <v>Freightliner</v>
          </cell>
          <cell r="F245" t="str">
            <v>M2 106</v>
          </cell>
          <cell r="G245">
            <v>56000</v>
          </cell>
          <cell r="H245" t="str">
            <v>EL441</v>
          </cell>
          <cell r="I245">
            <v>40940</v>
          </cell>
          <cell r="J245">
            <v>233799.99</v>
          </cell>
          <cell r="K245" t="str">
            <v>Altec</v>
          </cell>
          <cell r="L245" t="str">
            <v>AA60E Bucket</v>
          </cell>
          <cell r="M245" t="str">
            <v>Bucket Truck</v>
          </cell>
          <cell r="N245" t="str">
            <v>EL441</v>
          </cell>
          <cell r="O245" t="str">
            <v>Darryl Grooms</v>
          </cell>
          <cell r="P245" t="str">
            <v>No</v>
          </cell>
        </row>
        <row r="246">
          <cell r="A246">
            <v>824</v>
          </cell>
          <cell r="B246" t="str">
            <v>1FMCU4K38CKA72858</v>
          </cell>
          <cell r="C246" t="str">
            <v>W396YD</v>
          </cell>
          <cell r="D246">
            <v>2012</v>
          </cell>
          <cell r="E246" t="str">
            <v>Ford</v>
          </cell>
          <cell r="F246" t="str">
            <v>Escape Hybrid</v>
          </cell>
          <cell r="G246">
            <v>4720</v>
          </cell>
          <cell r="H246" t="str">
            <v>MK412</v>
          </cell>
          <cell r="I246">
            <v>40956</v>
          </cell>
          <cell r="J246">
            <v>34226.18</v>
          </cell>
          <cell r="K246" t="str">
            <v>SUV</v>
          </cell>
          <cell r="L246" t="str">
            <v>Electric Hybrid</v>
          </cell>
          <cell r="M246" t="str">
            <v>Conservation Rep</v>
          </cell>
          <cell r="N246" t="str">
            <v>MK412</v>
          </cell>
          <cell r="O246" t="str">
            <v>David Richardson</v>
          </cell>
          <cell r="P246" t="str">
            <v>Yes</v>
          </cell>
        </row>
        <row r="247">
          <cell r="A247">
            <v>122</v>
          </cell>
          <cell r="B247" t="str">
            <v>1FDWF36SXXEF05927</v>
          </cell>
          <cell r="C247" t="str">
            <v>GBF945</v>
          </cell>
          <cell r="D247">
            <v>1999</v>
          </cell>
          <cell r="E247" t="str">
            <v>Ford</v>
          </cell>
          <cell r="F247" t="str">
            <v>F350</v>
          </cell>
          <cell r="G247">
            <v>11200</v>
          </cell>
          <cell r="H247" t="str">
            <v>PR460</v>
          </cell>
          <cell r="I247">
            <v>37288</v>
          </cell>
          <cell r="J247">
            <v>22412.32</v>
          </cell>
          <cell r="K247" t="str">
            <v>Utility body</v>
          </cell>
          <cell r="L247" t="str">
            <v>V8-G, Crane</v>
          </cell>
          <cell r="M247" t="str">
            <v>I&amp;M</v>
          </cell>
          <cell r="N247" t="str">
            <v>OP460</v>
          </cell>
          <cell r="O247" t="str">
            <v>Spare</v>
          </cell>
          <cell r="P247" t="str">
            <v>No</v>
          </cell>
        </row>
        <row r="248">
          <cell r="A248">
            <v>863</v>
          </cell>
          <cell r="B248" t="str">
            <v>1F9UZ13132V048098</v>
          </cell>
          <cell r="C248" t="str">
            <v>GBC998</v>
          </cell>
          <cell r="D248">
            <v>2002</v>
          </cell>
          <cell r="E248" t="str">
            <v>Sauber</v>
          </cell>
          <cell r="H248" t="str">
            <v>EL442</v>
          </cell>
          <cell r="I248">
            <v>2002</v>
          </cell>
          <cell r="J248">
            <v>40265.43</v>
          </cell>
          <cell r="K248" t="str">
            <v>Trailer</v>
          </cell>
          <cell r="L248" t="str">
            <v>Wire Puller</v>
          </cell>
          <cell r="M248" t="str">
            <v>Reel Trailer</v>
          </cell>
          <cell r="N248" t="str">
            <v>EL442</v>
          </cell>
          <cell r="O248" t="str">
            <v>Reel Trailer</v>
          </cell>
          <cell r="P248" t="str">
            <v>n/a</v>
          </cell>
        </row>
        <row r="249">
          <cell r="A249">
            <v>191</v>
          </cell>
          <cell r="B249" t="str">
            <v>1GCEC19C19Z184809</v>
          </cell>
          <cell r="C249" t="str">
            <v>AAYF35</v>
          </cell>
          <cell r="D249">
            <v>2009</v>
          </cell>
          <cell r="E249" t="str">
            <v>Chevrolet</v>
          </cell>
          <cell r="F249" t="str">
            <v>Silverado</v>
          </cell>
          <cell r="G249">
            <v>6800</v>
          </cell>
          <cell r="H249" t="str">
            <v>SM711</v>
          </cell>
          <cell r="K249" t="str">
            <v>Pickup</v>
          </cell>
          <cell r="L249" t="str">
            <v>V8-G, Ext. Cab</v>
          </cell>
          <cell r="M249" t="str">
            <v>Safety Coordinator</v>
          </cell>
          <cell r="N249" t="str">
            <v>SM711</v>
          </cell>
          <cell r="O249" t="str">
            <v>Keith Pomeroy</v>
          </cell>
          <cell r="P249" t="str">
            <v>YES</v>
          </cell>
        </row>
        <row r="250">
          <cell r="A250">
            <v>200</v>
          </cell>
          <cell r="B250">
            <v>61409</v>
          </cell>
          <cell r="C250" t="str">
            <v>GAS898</v>
          </cell>
          <cell r="D250">
            <v>1961</v>
          </cell>
          <cell r="E250" t="str">
            <v>Bristol</v>
          </cell>
          <cell r="H250" t="str">
            <v>PR460</v>
          </cell>
          <cell r="K250" t="str">
            <v>Tank Trailer</v>
          </cell>
          <cell r="L250" t="str">
            <v>Tank Haul</v>
          </cell>
          <cell r="N250" t="str">
            <v>OP460</v>
          </cell>
          <cell r="O250" t="str">
            <v>N/A</v>
          </cell>
          <cell r="P250" t="str">
            <v>n/a</v>
          </cell>
        </row>
        <row r="251">
          <cell r="A251">
            <v>198</v>
          </cell>
          <cell r="B251" t="str">
            <v>10HHTD1D321000032</v>
          </cell>
          <cell r="C251" t="str">
            <v>GBG253</v>
          </cell>
          <cell r="D251">
            <v>2001</v>
          </cell>
          <cell r="E251" t="str">
            <v>Hudson</v>
          </cell>
          <cell r="G251">
            <v>23740</v>
          </cell>
          <cell r="H251" t="str">
            <v>PR460</v>
          </cell>
          <cell r="K251" t="str">
            <v>Trailer</v>
          </cell>
          <cell r="L251" t="str">
            <v>Back Hoe</v>
          </cell>
          <cell r="N251" t="str">
            <v>OP460</v>
          </cell>
          <cell r="O251" t="str">
            <v>N/A</v>
          </cell>
          <cell r="P251" t="str">
            <v>n/a</v>
          </cell>
        </row>
        <row r="252">
          <cell r="A252">
            <v>203</v>
          </cell>
          <cell r="B252" t="str">
            <v>1DSB181JX117V0900</v>
          </cell>
          <cell r="C252" t="str">
            <v>GAS896</v>
          </cell>
          <cell r="D252">
            <v>2001</v>
          </cell>
          <cell r="E252" t="str">
            <v>Ditch Witch</v>
          </cell>
          <cell r="H252" t="str">
            <v>PR460</v>
          </cell>
          <cell r="K252" t="str">
            <v>Trailer</v>
          </cell>
          <cell r="L252" t="str">
            <v>Track Trencher</v>
          </cell>
          <cell r="N252" t="str">
            <v>OP460</v>
          </cell>
          <cell r="O252" t="str">
            <v>N/A</v>
          </cell>
          <cell r="P252" t="str">
            <v>n/a</v>
          </cell>
        </row>
        <row r="253">
          <cell r="A253">
            <v>202</v>
          </cell>
          <cell r="B253" t="str">
            <v>1E9AL08147YL52806</v>
          </cell>
          <cell r="C253" t="str">
            <v>GAS897</v>
          </cell>
          <cell r="D253">
            <v>2000</v>
          </cell>
          <cell r="E253" t="str">
            <v>Emerson</v>
          </cell>
          <cell r="H253" t="str">
            <v>PR460</v>
          </cell>
          <cell r="K253" t="str">
            <v>Trailer</v>
          </cell>
          <cell r="L253" t="str">
            <v>Welder</v>
          </cell>
          <cell r="N253" t="str">
            <v>OP460</v>
          </cell>
          <cell r="O253" t="str">
            <v>N/A</v>
          </cell>
          <cell r="P253" t="str">
            <v>n/a</v>
          </cell>
        </row>
        <row r="254">
          <cell r="A254">
            <v>205</v>
          </cell>
          <cell r="B254" t="str">
            <v>1FV6HJAA3YHB79946</v>
          </cell>
          <cell r="C254" t="str">
            <v>GBP659</v>
          </cell>
          <cell r="D254">
            <v>2000</v>
          </cell>
          <cell r="E254" t="str">
            <v>Freightliner</v>
          </cell>
          <cell r="F254" t="str">
            <v>FL70</v>
          </cell>
          <cell r="G254">
            <v>33000</v>
          </cell>
          <cell r="H254" t="str">
            <v>OP460</v>
          </cell>
          <cell r="K254" t="str">
            <v>Bobtail</v>
          </cell>
          <cell r="L254" t="str">
            <v>V8-D, Krutsinger w/East Fab 3000, s/n 15609-1</v>
          </cell>
          <cell r="M254" t="str">
            <v>CN105 (PR460)</v>
          </cell>
          <cell r="N254" t="str">
            <v>PR460</v>
          </cell>
          <cell r="O254" t="str">
            <v>RICK BRABSON</v>
          </cell>
          <cell r="P254" t="str">
            <v>No</v>
          </cell>
        </row>
        <row r="255">
          <cell r="A255">
            <v>206</v>
          </cell>
          <cell r="B255" t="str">
            <v>1GDM7C1G96F429147</v>
          </cell>
          <cell r="C255" t="str">
            <v>GBP660</v>
          </cell>
          <cell r="D255">
            <v>2006</v>
          </cell>
          <cell r="E255" t="str">
            <v>GMC</v>
          </cell>
          <cell r="F255" t="str">
            <v>C7500</v>
          </cell>
          <cell r="G255">
            <v>33000</v>
          </cell>
          <cell r="H255" t="str">
            <v>OP460</v>
          </cell>
          <cell r="K255" t="str">
            <v>Bobtail</v>
          </cell>
          <cell r="L255" t="str">
            <v>V8-LP, Krutsinger w/Arrow 3000, s/n 39814</v>
          </cell>
          <cell r="M255" t="str">
            <v>SV106 (PR460)</v>
          </cell>
          <cell r="N255" t="str">
            <v>PR460</v>
          </cell>
          <cell r="O255" t="str">
            <v>Spare</v>
          </cell>
          <cell r="P255" t="str">
            <v>No</v>
          </cell>
        </row>
        <row r="256">
          <cell r="A256">
            <v>108</v>
          </cell>
          <cell r="B256" t="str">
            <v>1HTMMAAN65H112626</v>
          </cell>
          <cell r="C256" t="str">
            <v>GBQ202</v>
          </cell>
          <cell r="D256">
            <v>2005</v>
          </cell>
          <cell r="E256" t="str">
            <v>International</v>
          </cell>
          <cell r="G256">
            <v>32900</v>
          </cell>
          <cell r="H256" t="str">
            <v>PR460</v>
          </cell>
          <cell r="K256" t="str">
            <v>Bobtail</v>
          </cell>
          <cell r="L256" t="str">
            <v>Trinity (6/69) 3000 s/n P28359</v>
          </cell>
          <cell r="M256" t="str">
            <v>Bobtail</v>
          </cell>
          <cell r="N256" t="str">
            <v>OP460</v>
          </cell>
          <cell r="O256" t="str">
            <v>Spare</v>
          </cell>
          <cell r="P256" t="str">
            <v>No</v>
          </cell>
        </row>
        <row r="257">
          <cell r="A257">
            <v>43</v>
          </cell>
          <cell r="B257" t="str">
            <v>1HTSCAAN1WH518129</v>
          </cell>
          <cell r="C257" t="str">
            <v>GA1932</v>
          </cell>
          <cell r="D257">
            <v>1998</v>
          </cell>
          <cell r="E257" t="str">
            <v>International</v>
          </cell>
          <cell r="F257">
            <v>4700</v>
          </cell>
          <cell r="G257">
            <v>33000</v>
          </cell>
          <cell r="H257" t="str">
            <v>PR410</v>
          </cell>
          <cell r="K257" t="str">
            <v>Bobtail</v>
          </cell>
          <cell r="L257" t="str">
            <v>DW Camden w/Trinity 3000 s/n 116540</v>
          </cell>
          <cell r="M257" t="str">
            <v>Bobtail</v>
          </cell>
          <cell r="N257" t="str">
            <v>PR410</v>
          </cell>
          <cell r="O257" t="str">
            <v>Morris Rodriguez</v>
          </cell>
          <cell r="P257" t="str">
            <v>No</v>
          </cell>
        </row>
        <row r="258">
          <cell r="A258">
            <v>201</v>
          </cell>
          <cell r="B258" t="str">
            <v>1XNU616T661015524</v>
          </cell>
          <cell r="C258" t="str">
            <v>GAS899</v>
          </cell>
          <cell r="D258">
            <v>2006</v>
          </cell>
          <cell r="E258" t="str">
            <v>Triple Crown</v>
          </cell>
          <cell r="H258" t="str">
            <v>PR460</v>
          </cell>
          <cell r="K258" t="str">
            <v>Trailer</v>
          </cell>
          <cell r="L258" t="str">
            <v>6x16 Utility</v>
          </cell>
          <cell r="N258" t="str">
            <v>OP460</v>
          </cell>
          <cell r="O258" t="str">
            <v>N/A</v>
          </cell>
          <cell r="P258" t="str">
            <v>n/a</v>
          </cell>
        </row>
        <row r="259">
          <cell r="A259">
            <v>199</v>
          </cell>
          <cell r="B259" t="str">
            <v>5WKBE162291004674</v>
          </cell>
          <cell r="C259" t="str">
            <v>GAS900</v>
          </cell>
          <cell r="D259">
            <v>2009</v>
          </cell>
          <cell r="E259" t="str">
            <v>Freedom</v>
          </cell>
          <cell r="G259">
            <v>7000</v>
          </cell>
          <cell r="H259" t="str">
            <v>PR460</v>
          </cell>
          <cell r="K259" t="str">
            <v>Trailer</v>
          </cell>
          <cell r="L259" t="str">
            <v>Enclosed</v>
          </cell>
          <cell r="N259" t="str">
            <v>OP460</v>
          </cell>
          <cell r="O259" t="str">
            <v>N/A</v>
          </cell>
          <cell r="P259" t="str">
            <v>n/a</v>
          </cell>
        </row>
        <row r="260">
          <cell r="A260">
            <v>605</v>
          </cell>
          <cell r="B260">
            <v>28083</v>
          </cell>
          <cell r="C260" t="str">
            <v>GBC871</v>
          </cell>
          <cell r="D260">
            <v>2007</v>
          </cell>
          <cell r="E260" t="str">
            <v>Sullivan</v>
          </cell>
          <cell r="F260" t="str">
            <v>D210Q</v>
          </cell>
          <cell r="G260">
            <v>2367</v>
          </cell>
          <cell r="H260" t="e">
            <v>#N/A</v>
          </cell>
          <cell r="I260">
            <v>39437</v>
          </cell>
          <cell r="J260">
            <v>13755.66</v>
          </cell>
          <cell r="K260" t="str">
            <v>Trailer</v>
          </cell>
          <cell r="L260" t="str">
            <v>Air Compressor</v>
          </cell>
          <cell r="M260" t="str">
            <v>Air Compressor</v>
          </cell>
          <cell r="N260" t="str">
            <v>IM410</v>
          </cell>
          <cell r="O260" t="str">
            <v>Air Compressor</v>
          </cell>
          <cell r="P260" t="str">
            <v>n/a</v>
          </cell>
        </row>
        <row r="261">
          <cell r="A261">
            <v>197</v>
          </cell>
          <cell r="B261">
            <v>29521</v>
          </cell>
          <cell r="C261" t="str">
            <v>GBC876</v>
          </cell>
          <cell r="D261">
            <v>2010</v>
          </cell>
          <cell r="E261" t="str">
            <v>Sullivan</v>
          </cell>
          <cell r="F261" t="str">
            <v>D185PJD</v>
          </cell>
          <cell r="H261" t="e">
            <v>#N/A</v>
          </cell>
          <cell r="K261" t="str">
            <v>Trailer</v>
          </cell>
          <cell r="L261" t="str">
            <v>Air Compressor</v>
          </cell>
          <cell r="M261" t="str">
            <v>Air Compressor</v>
          </cell>
          <cell r="N261" t="str">
            <v>IM430</v>
          </cell>
          <cell r="O261" t="str">
            <v>Air Compressor</v>
          </cell>
          <cell r="P261" t="str">
            <v>n/a</v>
          </cell>
        </row>
        <row r="262">
          <cell r="A262">
            <v>865</v>
          </cell>
          <cell r="B262">
            <v>4034040</v>
          </cell>
          <cell r="C262" t="str">
            <v>GBZ815</v>
          </cell>
          <cell r="D262">
            <v>2003</v>
          </cell>
          <cell r="E262" t="str">
            <v>Solar</v>
          </cell>
          <cell r="H262" t="e">
            <v>#N/A</v>
          </cell>
          <cell r="K262" t="str">
            <v>Trailer</v>
          </cell>
          <cell r="L262" t="str">
            <v>Advance Warner, Asset #3656</v>
          </cell>
          <cell r="M262" t="str">
            <v>Traffic Arrow Trailer</v>
          </cell>
          <cell r="N262" t="str">
            <v>EL442</v>
          </cell>
          <cell r="O262" t="str">
            <v>Traffic Arrow Trailer</v>
          </cell>
          <cell r="P262" t="str">
            <v>n/a</v>
          </cell>
        </row>
        <row r="263">
          <cell r="A263">
            <v>492</v>
          </cell>
          <cell r="B263" t="str">
            <v>16934A</v>
          </cell>
          <cell r="C263" t="str">
            <v>GBC981</v>
          </cell>
          <cell r="E263" t="str">
            <v>Sullivan</v>
          </cell>
          <cell r="F263" t="str">
            <v>D210Q</v>
          </cell>
          <cell r="H263" t="e">
            <v>#N/A</v>
          </cell>
          <cell r="I263">
            <v>37073</v>
          </cell>
          <cell r="K263" t="str">
            <v>Trailer</v>
          </cell>
          <cell r="L263" t="str">
            <v>Air Compressor</v>
          </cell>
          <cell r="M263" t="str">
            <v>Air Compressor</v>
          </cell>
          <cell r="N263" t="str">
            <v>IM410</v>
          </cell>
          <cell r="O263" t="str">
            <v>Air Compressor</v>
          </cell>
          <cell r="P263" t="str">
            <v>n/a</v>
          </cell>
        </row>
        <row r="264">
          <cell r="A264">
            <v>303</v>
          </cell>
          <cell r="B264" t="str">
            <v>1BUD12204M1009255</v>
          </cell>
          <cell r="C264" t="str">
            <v>I131DI</v>
          </cell>
          <cell r="D264">
            <v>1991</v>
          </cell>
          <cell r="E264" t="str">
            <v>Butler</v>
          </cell>
          <cell r="H264" t="e">
            <v>#N/A</v>
          </cell>
          <cell r="K264" t="str">
            <v>Trailer</v>
          </cell>
          <cell r="L264" t="str">
            <v>CASE TRLR METAL DECK</v>
          </cell>
          <cell r="M264" t="str">
            <v>PR460</v>
          </cell>
          <cell r="N264" t="str">
            <v>PR460</v>
          </cell>
          <cell r="P264" t="str">
            <v>n/a</v>
          </cell>
        </row>
        <row r="265">
          <cell r="A265">
            <v>308</v>
          </cell>
          <cell r="B265" t="str">
            <v>1DS0000A7X17S0145</v>
          </cell>
          <cell r="C265" t="str">
            <v>N838DU</v>
          </cell>
          <cell r="D265">
            <v>1999</v>
          </cell>
          <cell r="E265" t="str">
            <v>Ditch Witch</v>
          </cell>
          <cell r="H265" t="e">
            <v>#N/A</v>
          </cell>
          <cell r="K265" t="str">
            <v>Trailer</v>
          </cell>
          <cell r="L265" t="str">
            <v>DW WALK BEHIND</v>
          </cell>
          <cell r="M265" t="str">
            <v>OP460</v>
          </cell>
          <cell r="N265" t="str">
            <v>PR460</v>
          </cell>
          <cell r="P265" t="str">
            <v>n/a</v>
          </cell>
        </row>
        <row r="266">
          <cell r="A266">
            <v>310</v>
          </cell>
          <cell r="B266" t="str">
            <v>1E9AL12131L252459</v>
          </cell>
          <cell r="C266" t="str">
            <v>E044ZI</v>
          </cell>
          <cell r="D266">
            <v>2001</v>
          </cell>
          <cell r="E266" t="str">
            <v>Emerson</v>
          </cell>
          <cell r="H266" t="e">
            <v>#N/A</v>
          </cell>
          <cell r="K266" t="str">
            <v>Trailer</v>
          </cell>
          <cell r="L266" t="str">
            <v>WELDER TRLR</v>
          </cell>
          <cell r="M266" t="str">
            <v>PR460</v>
          </cell>
          <cell r="N266" t="str">
            <v>PR460</v>
          </cell>
          <cell r="P266" t="str">
            <v>n/a</v>
          </cell>
        </row>
        <row r="267">
          <cell r="A267">
            <v>311</v>
          </cell>
          <cell r="B267" t="str">
            <v>1E9AL16252L252029</v>
          </cell>
          <cell r="C267" t="str">
            <v>K673DY</v>
          </cell>
          <cell r="D267">
            <v>2002</v>
          </cell>
          <cell r="E267" t="str">
            <v>Emerson</v>
          </cell>
          <cell r="H267" t="e">
            <v>#N/A</v>
          </cell>
          <cell r="K267" t="str">
            <v>Trailer</v>
          </cell>
          <cell r="L267" t="str">
            <v>CONSERVATION TRLR</v>
          </cell>
          <cell r="M267" t="str">
            <v>PR460</v>
          </cell>
          <cell r="N267" t="str">
            <v>PR460</v>
          </cell>
          <cell r="P267" t="str">
            <v>n/a</v>
          </cell>
        </row>
        <row r="269">
          <cell r="A269">
            <v>825</v>
          </cell>
          <cell r="C269" t="str">
            <v>pending</v>
          </cell>
          <cell r="D269">
            <v>2012</v>
          </cell>
          <cell r="E269" t="str">
            <v>Freightliner</v>
          </cell>
          <cell r="H269" t="e">
            <v>#N/A</v>
          </cell>
          <cell r="K269" t="str">
            <v>Bucket</v>
          </cell>
          <cell r="M269" t="str">
            <v>Bucket Truck</v>
          </cell>
          <cell r="N269" t="str">
            <v>EL451</v>
          </cell>
          <cell r="O269" t="str">
            <v>Al Harris</v>
          </cell>
          <cell r="P269" t="str">
            <v>No</v>
          </cell>
        </row>
        <row r="270">
          <cell r="A270">
            <v>346</v>
          </cell>
          <cell r="B270" t="str">
            <v>4T1BF1FK5CU523819</v>
          </cell>
          <cell r="C270" t="str">
            <v>U159UE</v>
          </cell>
          <cell r="D270">
            <v>2012</v>
          </cell>
          <cell r="E270" t="str">
            <v>Toyota</v>
          </cell>
          <cell r="F270" t="str">
            <v>Camry</v>
          </cell>
          <cell r="G270">
            <v>4630</v>
          </cell>
          <cell r="H270" t="str">
            <v>MK410</v>
          </cell>
          <cell r="I270">
            <v>40875</v>
          </cell>
          <cell r="J270">
            <v>24304.4</v>
          </cell>
          <cell r="K270" t="str">
            <v>Sedan</v>
          </cell>
          <cell r="L270" t="str">
            <v>I4-G</v>
          </cell>
          <cell r="M270" t="str">
            <v>Sales Mgr / Office</v>
          </cell>
          <cell r="N270" t="str">
            <v>MK410</v>
          </cell>
          <cell r="O270" t="str">
            <v>Ben Semchuck</v>
          </cell>
          <cell r="P270" t="str">
            <v>YES</v>
          </cell>
        </row>
        <row r="271">
          <cell r="A271">
            <v>331</v>
          </cell>
          <cell r="B271" t="str">
            <v>3GCEC23019G132374</v>
          </cell>
          <cell r="C271" t="str">
            <v>N779EF</v>
          </cell>
          <cell r="D271">
            <v>2009</v>
          </cell>
          <cell r="E271" t="str">
            <v>Chevrolet</v>
          </cell>
          <cell r="F271" t="str">
            <v>Silverado</v>
          </cell>
          <cell r="G271">
            <v>7000</v>
          </cell>
          <cell r="H271" t="str">
            <v>PS300</v>
          </cell>
          <cell r="K271" t="str">
            <v>Pickup</v>
          </cell>
          <cell r="L271" t="str">
            <v>Skip Jack</v>
          </cell>
          <cell r="M271" t="str">
            <v>PESCO GM / Office</v>
          </cell>
          <cell r="N271" t="str">
            <v>PS300</v>
          </cell>
          <cell r="O271" t="str">
            <v>Bill Hancock</v>
          </cell>
          <cell r="P271" t="str">
            <v>YES</v>
          </cell>
        </row>
        <row r="272">
          <cell r="A272">
            <v>633</v>
          </cell>
          <cell r="B272" t="str">
            <v>1FTFW1ET6BFC66320</v>
          </cell>
          <cell r="C272" t="str">
            <v>K414CK</v>
          </cell>
          <cell r="D272">
            <v>2011</v>
          </cell>
          <cell r="E272" t="str">
            <v>Ford</v>
          </cell>
          <cell r="F272" t="str">
            <v>F-150</v>
          </cell>
          <cell r="H272" t="str">
            <v>NG410</v>
          </cell>
          <cell r="I272">
            <v>40830</v>
          </cell>
          <cell r="J272">
            <v>34816.34</v>
          </cell>
          <cell r="K272" t="str">
            <v>Pickup</v>
          </cell>
          <cell r="L272" t="str">
            <v>Skip Jack</v>
          </cell>
          <cell r="M272" t="str">
            <v>Corporate Engineer</v>
          </cell>
          <cell r="N272" t="str">
            <v>EN401</v>
          </cell>
          <cell r="O272" t="str">
            <v>Calvin Favors</v>
          </cell>
          <cell r="P272" t="str">
            <v>YES</v>
          </cell>
        </row>
        <row r="273">
          <cell r="A273">
            <v>810</v>
          </cell>
          <cell r="B273" t="str">
            <v>1HTMMAAN4BH287727</v>
          </cell>
          <cell r="C273" t="str">
            <v>GBP661</v>
          </cell>
          <cell r="D273">
            <v>2011</v>
          </cell>
          <cell r="E273" t="str">
            <v>International</v>
          </cell>
          <cell r="F273">
            <v>4300</v>
          </cell>
          <cell r="G273">
            <v>33000</v>
          </cell>
          <cell r="H273" t="str">
            <v>EL451</v>
          </cell>
          <cell r="I273">
            <v>40389</v>
          </cell>
          <cell r="J273">
            <v>186943.54</v>
          </cell>
          <cell r="K273" t="str">
            <v>Bucket</v>
          </cell>
          <cell r="L273" t="str">
            <v>TA60</v>
          </cell>
          <cell r="M273" t="str">
            <v>Bucket Truck</v>
          </cell>
          <cell r="N273" t="str">
            <v> EL451</v>
          </cell>
          <cell r="O273" t="str">
            <v>Clint Brown</v>
          </cell>
          <cell r="P273" t="str">
            <v>No</v>
          </cell>
        </row>
        <row r="274">
          <cell r="A274">
            <v>320</v>
          </cell>
          <cell r="B274" t="str">
            <v>1GBJC34U87E166794</v>
          </cell>
          <cell r="C274" t="str">
            <v>M431HU</v>
          </cell>
          <cell r="D274">
            <v>2007</v>
          </cell>
          <cell r="E274" t="str">
            <v>Chevrolet</v>
          </cell>
          <cell r="F274">
            <v>3500</v>
          </cell>
          <cell r="G274">
            <v>11400</v>
          </cell>
          <cell r="H274" t="str">
            <v>OP460</v>
          </cell>
          <cell r="K274" t="str">
            <v>Utility</v>
          </cell>
          <cell r="L274" t="str">
            <v>V8-G</v>
          </cell>
          <cell r="M274" t="str">
            <v>Ops Tech II / Ops</v>
          </cell>
          <cell r="N274" t="str">
            <v>PR460</v>
          </cell>
          <cell r="O274" t="str">
            <v>Constantino Hernandez</v>
          </cell>
          <cell r="P274" t="str">
            <v>YES</v>
          </cell>
        </row>
        <row r="275">
          <cell r="A275">
            <v>319</v>
          </cell>
          <cell r="B275" t="str">
            <v>1GBJC34U67E167913</v>
          </cell>
          <cell r="C275" t="str">
            <v>T333QG</v>
          </cell>
          <cell r="D275">
            <v>2007</v>
          </cell>
          <cell r="E275" t="str">
            <v>Chevrolet</v>
          </cell>
          <cell r="F275">
            <v>3500</v>
          </cell>
          <cell r="G275">
            <v>11400</v>
          </cell>
          <cell r="H275" t="str">
            <v>OP460</v>
          </cell>
          <cell r="K275" t="str">
            <v>Utility</v>
          </cell>
          <cell r="L275" t="str">
            <v>V8-G</v>
          </cell>
          <cell r="M275" t="str">
            <v>Ops Tech II / Ops</v>
          </cell>
          <cell r="N275" t="str">
            <v>PR460</v>
          </cell>
          <cell r="O275" t="str">
            <v>Corey Gebhardt</v>
          </cell>
          <cell r="P275" t="str">
            <v>YES</v>
          </cell>
        </row>
        <row r="276">
          <cell r="A276">
            <v>620</v>
          </cell>
          <cell r="B276" t="str">
            <v>JTDKN3DU8A0190737</v>
          </cell>
          <cell r="C276" t="str">
            <v>X255HD</v>
          </cell>
          <cell r="D276">
            <v>2010</v>
          </cell>
          <cell r="E276" t="str">
            <v>Toyota</v>
          </cell>
          <cell r="F276" t="str">
            <v>Prius</v>
          </cell>
          <cell r="H276" t="str">
            <v>MK412</v>
          </cell>
          <cell r="I276">
            <v>40401</v>
          </cell>
          <cell r="J276" t="str">
            <v>LEASE</v>
          </cell>
          <cell r="K276" t="str">
            <v>Sedan</v>
          </cell>
          <cell r="L276" t="str">
            <v>Lease</v>
          </cell>
          <cell r="M276" t="str">
            <v>SF Conservation Rep</v>
          </cell>
          <cell r="N276" t="str">
            <v>MK412</v>
          </cell>
          <cell r="O276" t="str">
            <v>Danielle Boone</v>
          </cell>
          <cell r="P276" t="str">
            <v>YES</v>
          </cell>
        </row>
        <row r="277">
          <cell r="A277">
            <v>218</v>
          </cell>
          <cell r="B277" t="str">
            <v>1FTFX1ET0BFC21015</v>
          </cell>
          <cell r="C277" t="str">
            <v>D177II</v>
          </cell>
          <cell r="D277">
            <v>2011</v>
          </cell>
          <cell r="E277" t="str">
            <v>Ford</v>
          </cell>
          <cell r="F277" t="str">
            <v>F-150</v>
          </cell>
          <cell r="H277" t="str">
            <v>MS410</v>
          </cell>
          <cell r="I277">
            <v>40764</v>
          </cell>
          <cell r="J277">
            <v>32147.42</v>
          </cell>
          <cell r="K277" t="str">
            <v>Pickup</v>
          </cell>
          <cell r="L277" t="str">
            <v>3.5L V6-G EcoBoost, Ext. Cab, 4WD</v>
          </cell>
          <cell r="M277" t="str">
            <v>Measurement Mgr</v>
          </cell>
          <cell r="N277" t="str">
            <v>MS410</v>
          </cell>
          <cell r="O277" t="str">
            <v>Don Middleton</v>
          </cell>
          <cell r="P277" t="str">
            <v>YES</v>
          </cell>
        </row>
        <row r="278">
          <cell r="A278">
            <v>614</v>
          </cell>
          <cell r="B278" t="str">
            <v>1GDJ5C1908F416817</v>
          </cell>
          <cell r="C278" t="str">
            <v>GBC879</v>
          </cell>
          <cell r="D278">
            <v>2009</v>
          </cell>
          <cell r="E278" t="str">
            <v>GMC</v>
          </cell>
          <cell r="F278">
            <v>5500</v>
          </cell>
          <cell r="G278">
            <v>26000</v>
          </cell>
          <cell r="H278" t="str">
            <v>PR410</v>
          </cell>
          <cell r="I278">
            <v>40098</v>
          </cell>
          <cell r="K278" t="str">
            <v>Dump Trk</v>
          </cell>
          <cell r="L278" t="str">
            <v>V8-D, Flo-Gas</v>
          </cell>
          <cell r="M278" t="str">
            <v>Flo-Gas</v>
          </cell>
          <cell r="N278" t="str">
            <v>PR410</v>
          </cell>
          <cell r="O278" t="str">
            <v>Flo-Gas</v>
          </cell>
          <cell r="P278" t="str">
            <v>No</v>
          </cell>
        </row>
        <row r="279">
          <cell r="A279">
            <v>225</v>
          </cell>
          <cell r="B279" t="str">
            <v>1GCRCPE01CZ244109</v>
          </cell>
          <cell r="C279" t="str">
            <v>GBC940</v>
          </cell>
          <cell r="D279">
            <v>2012</v>
          </cell>
          <cell r="E279" t="str">
            <v>Chevrolet</v>
          </cell>
          <cell r="F279" t="str">
            <v>Silverado</v>
          </cell>
          <cell r="H279" t="str">
            <v>IM430</v>
          </cell>
          <cell r="I279">
            <v>41012</v>
          </cell>
          <cell r="J279">
            <v>32790.47</v>
          </cell>
          <cell r="K279" t="str">
            <v>Pickup</v>
          </cell>
          <cell r="L279" t="str">
            <v>5.3L V8-G, Ext. Cab</v>
          </cell>
          <cell r="M279" t="str">
            <v>I&amp;M Supv</v>
          </cell>
          <cell r="N279" t="str">
            <v>IM430</v>
          </cell>
          <cell r="O279" t="str">
            <v>Fred Bland</v>
          </cell>
          <cell r="P279" t="str">
            <v>YES</v>
          </cell>
        </row>
        <row r="280">
          <cell r="A280">
            <v>542</v>
          </cell>
          <cell r="B280" t="str">
            <v>1GTCS198848183628</v>
          </cell>
          <cell r="C280" t="str">
            <v>GBP943</v>
          </cell>
          <cell r="D280">
            <v>2004</v>
          </cell>
          <cell r="E280" t="str">
            <v>GMC</v>
          </cell>
          <cell r="F280" t="str">
            <v>Canyon</v>
          </cell>
          <cell r="H280" t="str">
            <v>SV411</v>
          </cell>
          <cell r="I280">
            <v>38170</v>
          </cell>
          <cell r="J280">
            <v>15174.74</v>
          </cell>
          <cell r="K280" t="str">
            <v>Comp. P/U</v>
          </cell>
          <cell r="L280" t="str">
            <v>Ext. Cab, Permitting</v>
          </cell>
          <cell r="M280" t="str">
            <v>Field Coordinator</v>
          </cell>
          <cell r="N280" t="str">
            <v>SV411</v>
          </cell>
          <cell r="O280" t="str">
            <v>Gene Camacho</v>
          </cell>
          <cell r="P280" t="str">
            <v>No</v>
          </cell>
        </row>
        <row r="281">
          <cell r="A281">
            <v>635</v>
          </cell>
          <cell r="B281" t="str">
            <v>1FMHK7F81CGA50674</v>
          </cell>
          <cell r="C281" t="str">
            <v>F258FT</v>
          </cell>
          <cell r="D281">
            <v>2012</v>
          </cell>
          <cell r="E281" t="str">
            <v>Ford</v>
          </cell>
          <cell r="F281" t="str">
            <v>Explorer</v>
          </cell>
          <cell r="H281" t="str">
            <v>MG713</v>
          </cell>
          <cell r="I281">
            <v>40927</v>
          </cell>
          <cell r="J281">
            <v>40983.03</v>
          </cell>
          <cell r="K281" t="str">
            <v>SUV</v>
          </cell>
          <cell r="L281" t="str">
            <v>Skip Jack</v>
          </cell>
          <cell r="M281" t="str">
            <v>President</v>
          </cell>
          <cell r="N281" t="str">
            <v>MG713</v>
          </cell>
          <cell r="O281" t="str">
            <v>Jeff Householder</v>
          </cell>
          <cell r="P281" t="str">
            <v>YES</v>
          </cell>
        </row>
        <row r="282">
          <cell r="A282">
            <v>220</v>
          </cell>
          <cell r="B282" t="str">
            <v>1FDUF5GT2CEA58269</v>
          </cell>
          <cell r="C282" t="str">
            <v>GBF940</v>
          </cell>
          <cell r="D282">
            <v>2012</v>
          </cell>
          <cell r="E282" t="str">
            <v>Ford</v>
          </cell>
          <cell r="F282" t="str">
            <v>F-550</v>
          </cell>
          <cell r="G282">
            <v>19500</v>
          </cell>
          <cell r="H282" t="str">
            <v>IM430</v>
          </cell>
          <cell r="I282">
            <v>40885</v>
          </cell>
          <cell r="J282">
            <v>80172</v>
          </cell>
          <cell r="K282" t="str">
            <v>Utility</v>
          </cell>
          <cell r="L282" t="str">
            <v>6.7L V8-D, Std. Cab / Utility, 5005EH Crane</v>
          </cell>
          <cell r="M282" t="str">
            <v>I&amp;M</v>
          </cell>
          <cell r="N282" t="str">
            <v>IM430</v>
          </cell>
          <cell r="O282" t="str">
            <v>Jim Ingalls</v>
          </cell>
          <cell r="P282" t="str">
            <v>No</v>
          </cell>
        </row>
        <row r="283">
          <cell r="A283">
            <v>217</v>
          </cell>
          <cell r="B283" t="str">
            <v>3GCPCPE00BG356745</v>
          </cell>
          <cell r="C283" t="str">
            <v>286YAT</v>
          </cell>
          <cell r="D283">
            <v>2011</v>
          </cell>
          <cell r="E283" t="str">
            <v>Chevrolet</v>
          </cell>
          <cell r="F283" t="str">
            <v>Silverado</v>
          </cell>
          <cell r="H283" t="str">
            <v>NG430</v>
          </cell>
          <cell r="I283">
            <v>40737</v>
          </cell>
          <cell r="J283">
            <v>33184.4</v>
          </cell>
          <cell r="K283" t="str">
            <v>Pickup</v>
          </cell>
          <cell r="L283" t="str">
            <v>5.3L V8-G, Crew Cab</v>
          </cell>
          <cell r="M283" t="str">
            <v>Ops Mgr</v>
          </cell>
          <cell r="N283" t="str">
            <v>NG430</v>
          </cell>
          <cell r="O283" t="str">
            <v>Johnny Hill</v>
          </cell>
          <cell r="P283" t="str">
            <v>YES</v>
          </cell>
        </row>
        <row r="284">
          <cell r="A284">
            <v>628</v>
          </cell>
          <cell r="B284" t="str">
            <v>1GND5335392100306</v>
          </cell>
          <cell r="C284" t="str">
            <v>769VNB</v>
          </cell>
          <cell r="D284">
            <v>2009</v>
          </cell>
          <cell r="E284" t="str">
            <v>Chevrolet</v>
          </cell>
          <cell r="F284" t="str">
            <v>TrailBlazer</v>
          </cell>
          <cell r="G284">
            <v>5500</v>
          </cell>
          <cell r="H284" t="str">
            <v>NO</v>
          </cell>
          <cell r="I284">
            <v>40575</v>
          </cell>
          <cell r="K284" t="str">
            <v>SUV</v>
          </cell>
          <cell r="L284" t="str">
            <v>V6-G</v>
          </cell>
          <cell r="M284" t="str">
            <v>HR Generalist</v>
          </cell>
          <cell r="N284" t="str">
            <v>HR940</v>
          </cell>
          <cell r="O284" t="str">
            <v>Julie St. Clair</v>
          </cell>
          <cell r="P284" t="str">
            <v>YES</v>
          </cell>
        </row>
        <row r="285">
          <cell r="A285">
            <v>561</v>
          </cell>
          <cell r="B285" t="str">
            <v>1GTEC19Z96Z211979</v>
          </cell>
          <cell r="C285" t="str">
            <v>GBC926</v>
          </cell>
          <cell r="D285">
            <v>2006</v>
          </cell>
          <cell r="E285" t="str">
            <v>GMC</v>
          </cell>
          <cell r="F285" t="str">
            <v>Sierra</v>
          </cell>
          <cell r="G285">
            <v>6200</v>
          </cell>
          <cell r="H285" t="str">
            <v>IM410</v>
          </cell>
          <cell r="I285">
            <v>38740</v>
          </cell>
          <cell r="J285">
            <v>21468.05</v>
          </cell>
          <cell r="K285" t="str">
            <v>Pickup</v>
          </cell>
          <cell r="L285" t="str">
            <v>5.3L V8-G, Ext. Cab</v>
          </cell>
          <cell r="M285" t="str">
            <v>I&amp;M Inspector</v>
          </cell>
          <cell r="N285" t="str">
            <v>IM410</v>
          </cell>
          <cell r="O285" t="str">
            <v>Karl Forde</v>
          </cell>
          <cell r="P285" t="str">
            <v>No</v>
          </cell>
        </row>
        <row r="286">
          <cell r="A286">
            <v>345</v>
          </cell>
          <cell r="B286" t="str">
            <v>1FTKR4EE0BPA78153</v>
          </cell>
          <cell r="C286" t="str">
            <v>GBC962</v>
          </cell>
          <cell r="D286">
            <v>2011</v>
          </cell>
          <cell r="E286" t="str">
            <v>Ford</v>
          </cell>
          <cell r="F286" t="str">
            <v>Ranger</v>
          </cell>
          <cell r="H286" t="str">
            <v>OP460</v>
          </cell>
          <cell r="I286">
            <v>40764</v>
          </cell>
          <cell r="J286">
            <v>21095.75</v>
          </cell>
          <cell r="K286" t="str">
            <v>Comp. P/U</v>
          </cell>
          <cell r="L286" t="str">
            <v>4.0l V6-G, Ext. Cab</v>
          </cell>
          <cell r="M286" t="str">
            <v>Eng Tech / Ops</v>
          </cell>
          <cell r="N286" t="str">
            <v>PR460</v>
          </cell>
          <cell r="O286" t="str">
            <v>Kellie Norris</v>
          </cell>
          <cell r="P286" t="str">
            <v>YES</v>
          </cell>
        </row>
        <row r="287">
          <cell r="A287">
            <v>224</v>
          </cell>
          <cell r="B287" t="str">
            <v>3FAHP0HA4BR345648</v>
          </cell>
          <cell r="C287" t="str">
            <v>W397YD</v>
          </cell>
          <cell r="D287">
            <v>2011</v>
          </cell>
          <cell r="E287" t="str">
            <v>Ford</v>
          </cell>
          <cell r="F287" t="str">
            <v>Fusion</v>
          </cell>
          <cell r="G287">
            <v>4473</v>
          </cell>
          <cell r="H287" t="str">
            <v>MK412</v>
          </cell>
          <cell r="I287">
            <v>40953</v>
          </cell>
          <cell r="K287" t="str">
            <v>Sedan</v>
          </cell>
          <cell r="L287" t="str">
            <v>CNG Bi-Fuel</v>
          </cell>
          <cell r="M287" t="str">
            <v>Conservation Mgr</v>
          </cell>
          <cell r="N287" t="str">
            <v>MK412</v>
          </cell>
          <cell r="O287" t="str">
            <v>Kira Lake</v>
          </cell>
          <cell r="P287" t="str">
            <v>YES</v>
          </cell>
        </row>
        <row r="288">
          <cell r="A288">
            <v>215</v>
          </cell>
          <cell r="B288" t="str">
            <v>JTDKB20U997856922</v>
          </cell>
          <cell r="C288" t="str">
            <v>GDE199</v>
          </cell>
          <cell r="D288">
            <v>2009</v>
          </cell>
          <cell r="E288" t="str">
            <v>Toyota</v>
          </cell>
          <cell r="F288" t="str">
            <v>Prius</v>
          </cell>
          <cell r="H288" t="str">
            <v>NO</v>
          </cell>
          <cell r="J288" t="str">
            <v>LEASE</v>
          </cell>
          <cell r="K288" t="str">
            <v>Sedan</v>
          </cell>
          <cell r="L288" t="str">
            <v>Lease, old NW 981</v>
          </cell>
          <cell r="M288" t="str">
            <v>Conservation Rep</v>
          </cell>
          <cell r="N288" t="str">
            <v>MK412</v>
          </cell>
          <cell r="O288" t="str">
            <v>Kira Lake</v>
          </cell>
          <cell r="P288" t="str">
            <v>No</v>
          </cell>
        </row>
        <row r="289">
          <cell r="A289">
            <v>342</v>
          </cell>
          <cell r="B289" t="str">
            <v>1GTR2TE35BZ407512</v>
          </cell>
          <cell r="C289" t="str">
            <v>GBC882</v>
          </cell>
          <cell r="D289">
            <v>2011</v>
          </cell>
          <cell r="E289" t="str">
            <v>GMC</v>
          </cell>
          <cell r="F289" t="str">
            <v>Sierra</v>
          </cell>
          <cell r="G289">
            <v>7000</v>
          </cell>
          <cell r="H289" t="str">
            <v>EN401</v>
          </cell>
          <cell r="I289">
            <v>40729</v>
          </cell>
          <cell r="J289">
            <v>31673.49</v>
          </cell>
          <cell r="K289" t="str">
            <v>Pickup</v>
          </cell>
          <cell r="L289" t="str">
            <v>5.3L V8-G, Ext Cab, 4WD</v>
          </cell>
          <cell r="M289" t="str">
            <v>Project Supv / Ops</v>
          </cell>
          <cell r="N289" t="str">
            <v>PR460</v>
          </cell>
          <cell r="O289" t="str">
            <v>Matt Henderson</v>
          </cell>
          <cell r="P289" t="str">
            <v>YES</v>
          </cell>
        </row>
        <row r="290">
          <cell r="A290">
            <v>539</v>
          </cell>
          <cell r="B290" t="str">
            <v>1GTEC19T14Z332188</v>
          </cell>
          <cell r="C290" t="str">
            <v>GBP938</v>
          </cell>
          <cell r="D290">
            <v>2004</v>
          </cell>
          <cell r="E290" t="str">
            <v>GMC</v>
          </cell>
          <cell r="F290">
            <v>1500</v>
          </cell>
          <cell r="G290">
            <v>6200</v>
          </cell>
          <cell r="H290" t="str">
            <v>IM410</v>
          </cell>
          <cell r="I290">
            <v>38169</v>
          </cell>
          <cell r="J290">
            <v>19031.08</v>
          </cell>
          <cell r="K290" t="str">
            <v>Pickup</v>
          </cell>
          <cell r="L290" t="str">
            <v>5.3L V8-G, Ext. Cab</v>
          </cell>
          <cell r="M290" t="str">
            <v>I&amp;M Inspector</v>
          </cell>
          <cell r="N290" t="str">
            <v>IM410</v>
          </cell>
          <cell r="O290" t="str">
            <v>Matt Ryan</v>
          </cell>
          <cell r="P290" t="str">
            <v>YES</v>
          </cell>
        </row>
        <row r="291">
          <cell r="A291">
            <v>219</v>
          </cell>
          <cell r="B291" t="str">
            <v>1GB2KVCG0BZ406212</v>
          </cell>
          <cell r="C291" t="str">
            <v>GBC972</v>
          </cell>
          <cell r="D291">
            <v>2011</v>
          </cell>
          <cell r="E291" t="str">
            <v>Chevrolet</v>
          </cell>
          <cell r="F291">
            <v>2500</v>
          </cell>
          <cell r="H291" t="str">
            <v>SY430</v>
          </cell>
          <cell r="I291">
            <v>40766</v>
          </cell>
          <cell r="J291">
            <v>42415.52</v>
          </cell>
          <cell r="K291" t="str">
            <v>Utility</v>
          </cell>
          <cell r="L291" t="str">
            <v>6.0L V8-G, Ext. Cab / Utility</v>
          </cell>
          <cell r="M291" t="str">
            <v>Sys Ops</v>
          </cell>
          <cell r="N291" t="str">
            <v>SY430</v>
          </cell>
          <cell r="O291" t="str">
            <v>Mike Lackey</v>
          </cell>
          <cell r="P291" t="str">
            <v>No</v>
          </cell>
        </row>
        <row r="292">
          <cell r="A292">
            <v>617</v>
          </cell>
          <cell r="B292" t="str">
            <v>1FTRX17W13NA43238</v>
          </cell>
          <cell r="C292" t="str">
            <v>W400YD</v>
          </cell>
          <cell r="D292">
            <v>2003</v>
          </cell>
          <cell r="E292" t="str">
            <v>Ford</v>
          </cell>
          <cell r="F292" t="str">
            <v>F150</v>
          </cell>
          <cell r="G292">
            <v>6050</v>
          </cell>
          <cell r="H292" t="str">
            <v>SV411</v>
          </cell>
          <cell r="I292">
            <v>37956</v>
          </cell>
          <cell r="J292">
            <v>21998.73</v>
          </cell>
          <cell r="K292" t="str">
            <v>Pickup Truck</v>
          </cell>
          <cell r="L292" t="str">
            <v>Old WF 101, tonneau lid added 10/30/07 ($908.43)</v>
          </cell>
          <cell r="M292" t="str">
            <v>Service</v>
          </cell>
          <cell r="N292" t="str">
            <v>SV411</v>
          </cell>
          <cell r="O292" t="str">
            <v>Norman Anderson</v>
          </cell>
          <cell r="P292" t="str">
            <v>YES</v>
          </cell>
        </row>
        <row r="293">
          <cell r="A293">
            <v>816</v>
          </cell>
          <cell r="B293" t="str">
            <v>1G4HD57267U132173</v>
          </cell>
          <cell r="C293" t="str">
            <v>B923US</v>
          </cell>
          <cell r="D293">
            <v>2007</v>
          </cell>
          <cell r="E293" t="str">
            <v>Buick</v>
          </cell>
          <cell r="F293" t="str">
            <v>Lucerne</v>
          </cell>
          <cell r="G293">
            <v>4768</v>
          </cell>
          <cell r="H293" t="str">
            <v>CS411</v>
          </cell>
          <cell r="K293" t="str">
            <v>Sedan</v>
          </cell>
          <cell r="L293" t="str">
            <v>Transferred from CFG, was SF #621 til Dec-10</v>
          </cell>
          <cell r="M293" t="str">
            <v>Customer Service</v>
          </cell>
          <cell r="N293" t="str">
            <v>CS411</v>
          </cell>
          <cell r="O293" t="str">
            <v>Roger LaCharite</v>
          </cell>
          <cell r="P293" t="str">
            <v>YES</v>
          </cell>
        </row>
        <row r="294">
          <cell r="A294">
            <v>537</v>
          </cell>
          <cell r="B294" t="str">
            <v>1GTEC19T94Z312349</v>
          </cell>
          <cell r="C294" t="str">
            <v>H799KK</v>
          </cell>
          <cell r="D294">
            <v>2004</v>
          </cell>
          <cell r="E294" t="str">
            <v>GMC</v>
          </cell>
          <cell r="F294">
            <v>1500</v>
          </cell>
          <cell r="G294">
            <v>6200</v>
          </cell>
          <cell r="H294" t="str">
            <v>SM711</v>
          </cell>
          <cell r="I294">
            <v>38155</v>
          </cell>
          <cell r="J294">
            <v>18519.31</v>
          </cell>
          <cell r="K294" t="str">
            <v>Pickup</v>
          </cell>
          <cell r="L294" t="str">
            <v>5.3L V8-G, Ext. Cab</v>
          </cell>
          <cell r="M294" t="str">
            <v>Safety Coordinator</v>
          </cell>
          <cell r="N294" t="str">
            <v>SM711</v>
          </cell>
          <cell r="O294" t="str">
            <v>Skip Flynn</v>
          </cell>
          <cell r="P294" t="str">
            <v>YES</v>
          </cell>
        </row>
        <row r="295">
          <cell r="A295">
            <v>770</v>
          </cell>
          <cell r="B295" t="str">
            <v>1FDJF37H7VEB76646</v>
          </cell>
          <cell r="C295" t="str">
            <v>GBC976</v>
          </cell>
          <cell r="D295">
            <v>1997</v>
          </cell>
          <cell r="E295" t="str">
            <v>Ford</v>
          </cell>
          <cell r="F295" t="str">
            <v>F-350</v>
          </cell>
          <cell r="G295">
            <v>10000</v>
          </cell>
          <cell r="H295" t="str">
            <v>NO</v>
          </cell>
          <cell r="I295">
            <v>36708</v>
          </cell>
          <cell r="J295">
            <v>16100</v>
          </cell>
          <cell r="K295" t="str">
            <v>Service</v>
          </cell>
          <cell r="L295" t="str">
            <v>Not listed on any rec or in access</v>
          </cell>
          <cell r="M295" t="str">
            <v>Spare Utility</v>
          </cell>
          <cell r="N295" t="str">
            <v> WH450</v>
          </cell>
          <cell r="O295" t="str">
            <v>Spare</v>
          </cell>
          <cell r="P295" t="str">
            <v>No</v>
          </cell>
        </row>
        <row r="296">
          <cell r="A296">
            <v>809</v>
          </cell>
          <cell r="B296" t="str">
            <v>1FTZF1724XNB99392</v>
          </cell>
          <cell r="C296" t="str">
            <v>GBC883</v>
          </cell>
          <cell r="D296">
            <v>1999</v>
          </cell>
          <cell r="E296" t="str">
            <v>Ford</v>
          </cell>
          <cell r="F296" t="str">
            <v>F-150</v>
          </cell>
          <cell r="G296">
            <v>6000</v>
          </cell>
          <cell r="H296" t="str">
            <v>NO</v>
          </cell>
          <cell r="I296">
            <v>36434</v>
          </cell>
          <cell r="J296">
            <v>16283.19</v>
          </cell>
          <cell r="K296" t="str">
            <v>Pickup</v>
          </cell>
          <cell r="L296" t="str">
            <v>4.2L V6-G, Std. Cab, Old SF 474</v>
          </cell>
          <cell r="M296" t="str">
            <v>Collector</v>
          </cell>
          <cell r="N296" t="str">
            <v>CS452</v>
          </cell>
          <cell r="O296" t="str">
            <v>Spare</v>
          </cell>
          <cell r="P296" t="str">
            <v>No</v>
          </cell>
        </row>
        <row r="297">
          <cell r="A297">
            <v>330</v>
          </cell>
          <cell r="B297" t="str">
            <v>1GCEK19C08Z141306</v>
          </cell>
          <cell r="C297" t="str">
            <v>630JUT</v>
          </cell>
          <cell r="D297">
            <v>2008</v>
          </cell>
          <cell r="E297" t="str">
            <v>Chevrolet</v>
          </cell>
          <cell r="F297" t="str">
            <v>Silverado</v>
          </cell>
          <cell r="G297">
            <v>7000</v>
          </cell>
          <cell r="H297" t="str">
            <v>OP460</v>
          </cell>
          <cell r="K297" t="str">
            <v>Pickup</v>
          </cell>
          <cell r="L297" t="str">
            <v>V8-G, 4WD</v>
          </cell>
          <cell r="M297" t="str">
            <v>Project Supv / Ops</v>
          </cell>
          <cell r="N297" t="str">
            <v>PR460</v>
          </cell>
          <cell r="O297" t="str">
            <v>Spare</v>
          </cell>
          <cell r="P297" t="str">
            <v>No</v>
          </cell>
        </row>
        <row r="298">
          <cell r="A298">
            <v>158</v>
          </cell>
          <cell r="B298" t="str">
            <v>1GTGG29VX41213641</v>
          </cell>
          <cell r="C298" t="str">
            <v>GBP936</v>
          </cell>
          <cell r="D298">
            <v>2004</v>
          </cell>
          <cell r="E298" t="str">
            <v>GMC</v>
          </cell>
          <cell r="F298">
            <v>2500</v>
          </cell>
          <cell r="G298">
            <v>8600</v>
          </cell>
          <cell r="H298" t="str">
            <v>SV430</v>
          </cell>
          <cell r="I298">
            <v>38353</v>
          </cell>
          <cell r="J298">
            <v>20391.05</v>
          </cell>
          <cell r="K298" t="str">
            <v>Van</v>
          </cell>
          <cell r="L298" t="str">
            <v>6.0L V8-G</v>
          </cell>
          <cell r="M298" t="str">
            <v>Service</v>
          </cell>
          <cell r="N298" t="str">
            <v>SV430</v>
          </cell>
          <cell r="O298" t="str">
            <v>Ted Wheaton</v>
          </cell>
          <cell r="P298" t="str">
            <v>No</v>
          </cell>
        </row>
        <row r="299">
          <cell r="A299">
            <v>619</v>
          </cell>
          <cell r="B299" t="str">
            <v>1GBHC24U06E212125</v>
          </cell>
          <cell r="C299" t="str">
            <v>GBG249</v>
          </cell>
          <cell r="D299">
            <v>2006</v>
          </cell>
          <cell r="E299" t="str">
            <v>Chevrolet</v>
          </cell>
          <cell r="F299">
            <v>2500</v>
          </cell>
          <cell r="G299">
            <v>9200</v>
          </cell>
          <cell r="H299" t="str">
            <v>IM410</v>
          </cell>
          <cell r="K299" t="str">
            <v>Utility</v>
          </cell>
          <cell r="L299" t="str">
            <v>Old WF 193, Transferred from CFG</v>
          </cell>
          <cell r="M299" t="str">
            <v>I&amp;M Inspector</v>
          </cell>
          <cell r="N299" t="str">
            <v>IM410</v>
          </cell>
          <cell r="O299" t="str">
            <v>Troy Bullington</v>
          </cell>
          <cell r="P299" t="str">
            <v>No</v>
          </cell>
        </row>
        <row r="300">
          <cell r="A300">
            <v>223</v>
          </cell>
          <cell r="B300" t="str">
            <v>1FDWF36L6YED87031</v>
          </cell>
          <cell r="D300">
            <v>2000</v>
          </cell>
          <cell r="E300" t="str">
            <v>Ford</v>
          </cell>
          <cell r="F300" t="str">
            <v>F350</v>
          </cell>
          <cell r="G300">
            <v>11200</v>
          </cell>
          <cell r="H300" t="str">
            <v>PR460</v>
          </cell>
          <cell r="I300">
            <v>40909</v>
          </cell>
          <cell r="K300" t="str">
            <v>Utility body</v>
          </cell>
          <cell r="L300" t="str">
            <v>Old #125, Retired 5/13/10  Formerly GPB102 tag</v>
          </cell>
          <cell r="M300" t="str">
            <v>Service</v>
          </cell>
          <cell r="N300" t="str">
            <v>OP460</v>
          </cell>
          <cell r="O300" t="str">
            <v>Victor Tamarazzo</v>
          </cell>
          <cell r="P300" t="str">
            <v>No</v>
          </cell>
        </row>
        <row r="301">
          <cell r="A301">
            <v>306</v>
          </cell>
          <cell r="B301" t="str">
            <v>1KX321539W1002929</v>
          </cell>
          <cell r="C301" t="str">
            <v>K838NU</v>
          </cell>
          <cell r="D301">
            <v>1998</v>
          </cell>
          <cell r="E301" t="str">
            <v>Custom</v>
          </cell>
          <cell r="H301" t="e">
            <v>#N/A</v>
          </cell>
          <cell r="K301" t="str">
            <v>Trailer</v>
          </cell>
          <cell r="L301" t="str">
            <v>CASE TRLR BLACK</v>
          </cell>
          <cell r="M301" t="str">
            <v>PR460</v>
          </cell>
          <cell r="N301" t="str">
            <v>PR460</v>
          </cell>
          <cell r="O301" t="str">
            <v>trailer</v>
          </cell>
          <cell r="P301" t="str">
            <v>n/a</v>
          </cell>
        </row>
        <row r="302">
          <cell r="A302">
            <v>302</v>
          </cell>
          <cell r="B302" t="str">
            <v>1L9EL1529KG085017</v>
          </cell>
          <cell r="C302" t="str">
            <v>J926AP</v>
          </cell>
          <cell r="D302">
            <v>1989</v>
          </cell>
          <cell r="E302" t="str">
            <v>Brindle</v>
          </cell>
          <cell r="H302" t="e">
            <v>#N/A</v>
          </cell>
          <cell r="K302" t="str">
            <v>Trailer</v>
          </cell>
          <cell r="L302" t="str">
            <v>TANK TRLR</v>
          </cell>
          <cell r="M302" t="str">
            <v>PR460</v>
          </cell>
          <cell r="N302" t="str">
            <v>PR460</v>
          </cell>
          <cell r="O302" t="str">
            <v>trailer</v>
          </cell>
          <cell r="P302" t="str">
            <v>n/a</v>
          </cell>
        </row>
        <row r="303">
          <cell r="A303">
            <v>815</v>
          </cell>
          <cell r="B303" t="str">
            <v>1W4200D1263055996</v>
          </cell>
          <cell r="C303" t="str">
            <v>GBZ807</v>
          </cell>
          <cell r="D303">
            <v>2006</v>
          </cell>
          <cell r="E303" t="str">
            <v>Wells Cargo</v>
          </cell>
          <cell r="F303" t="str">
            <v>RF6101</v>
          </cell>
          <cell r="G303">
            <v>2990</v>
          </cell>
          <cell r="H303" t="str">
            <v>PR431</v>
          </cell>
          <cell r="I303">
            <v>38889</v>
          </cell>
          <cell r="J303">
            <v>3591.1</v>
          </cell>
          <cell r="K303" t="str">
            <v>Trailer</v>
          </cell>
          <cell r="L303" t="str">
            <v>Enclosed - Small Trencher, old SF 584</v>
          </cell>
          <cell r="M303" t="str">
            <v>Equipment Trailer</v>
          </cell>
          <cell r="N303" t="str">
            <v>PR431</v>
          </cell>
          <cell r="O303" t="str">
            <v>trailer</v>
          </cell>
          <cell r="P303" t="str">
            <v>n/a</v>
          </cell>
        </row>
        <row r="304">
          <cell r="A304">
            <v>350</v>
          </cell>
          <cell r="B304" t="str">
            <v>1YB251664H1B11011</v>
          </cell>
          <cell r="C304" t="str">
            <v>GBC870</v>
          </cell>
          <cell r="D304">
            <v>1987</v>
          </cell>
          <cell r="E304" t="str">
            <v>Custom</v>
          </cell>
          <cell r="F304" t="str">
            <v>9T800</v>
          </cell>
          <cell r="G304">
            <v>25500</v>
          </cell>
          <cell r="H304" t="str">
            <v>IM410</v>
          </cell>
          <cell r="I304">
            <v>31778</v>
          </cell>
          <cell r="J304">
            <v>7118.88</v>
          </cell>
          <cell r="K304" t="str">
            <v>Trailer</v>
          </cell>
          <cell r="L304" t="str">
            <v>Ford Backhoe</v>
          </cell>
          <cell r="M304" t="str">
            <v>Equipment Trailer</v>
          </cell>
          <cell r="N304" t="str">
            <v>IM410</v>
          </cell>
          <cell r="O304" t="str">
            <v>trailer</v>
          </cell>
          <cell r="P304" t="str">
            <v>n/a</v>
          </cell>
        </row>
        <row r="305">
          <cell r="A305">
            <v>312</v>
          </cell>
          <cell r="B305" t="str">
            <v>1Z9BU12218J213896</v>
          </cell>
          <cell r="C305" t="str">
            <v>J912KZ</v>
          </cell>
          <cell r="D305">
            <v>2008</v>
          </cell>
          <cell r="E305" t="str">
            <v>Imperial</v>
          </cell>
          <cell r="H305" t="e">
            <v>#N/A</v>
          </cell>
          <cell r="K305" t="str">
            <v>Trailer</v>
          </cell>
          <cell r="L305" t="str">
            <v>AIR COMP TRLR</v>
          </cell>
          <cell r="M305" t="str">
            <v>PR460</v>
          </cell>
          <cell r="N305" t="str">
            <v>PR460</v>
          </cell>
          <cell r="O305" t="str">
            <v>trailer</v>
          </cell>
          <cell r="P305" t="str">
            <v>n/a</v>
          </cell>
        </row>
        <row r="306">
          <cell r="A306">
            <v>408</v>
          </cell>
          <cell r="B306" t="str">
            <v>243969UBE264</v>
          </cell>
          <cell r="C306" t="str">
            <v>GBC891</v>
          </cell>
          <cell r="D306">
            <v>1994</v>
          </cell>
          <cell r="E306" t="str">
            <v>I/R</v>
          </cell>
          <cell r="F306" t="str">
            <v>P160BWJD</v>
          </cell>
          <cell r="G306" t="str">
            <v>wt. 2,690</v>
          </cell>
          <cell r="H306" t="e">
            <v>#N/A</v>
          </cell>
          <cell r="I306">
            <v>34414</v>
          </cell>
          <cell r="K306" t="str">
            <v>Trailer</v>
          </cell>
          <cell r="L306" t="str">
            <v>Air Compressor</v>
          </cell>
          <cell r="M306" t="str">
            <v>Air Compressor</v>
          </cell>
          <cell r="N306" t="str">
            <v>IM410</v>
          </cell>
          <cell r="O306" t="str">
            <v>trailer</v>
          </cell>
          <cell r="P306" t="str">
            <v>n/a</v>
          </cell>
        </row>
        <row r="307">
          <cell r="A307" t="str">
            <v>708A</v>
          </cell>
          <cell r="B307" t="str">
            <v>4RMES1013WF987651</v>
          </cell>
          <cell r="C307" t="str">
            <v>GBP225</v>
          </cell>
          <cell r="D307">
            <v>1998</v>
          </cell>
          <cell r="E307" t="str">
            <v>Cherokee</v>
          </cell>
          <cell r="G307" t="str">
            <v>n/a</v>
          </cell>
          <cell r="H307" t="e">
            <v>#N/A</v>
          </cell>
          <cell r="K307" t="str">
            <v>Trailer</v>
          </cell>
          <cell r="L307" t="str">
            <v>Enclosed</v>
          </cell>
          <cell r="M307" t="str">
            <v>Equipment Trailer</v>
          </cell>
          <cell r="N307" t="str">
            <v> EL452</v>
          </cell>
          <cell r="O307" t="str">
            <v>trailer</v>
          </cell>
          <cell r="P307" t="str">
            <v>n/a</v>
          </cell>
        </row>
        <row r="308">
          <cell r="A308">
            <v>622</v>
          </cell>
          <cell r="B308" t="str">
            <v>4ZECF182161014074</v>
          </cell>
          <cell r="C308" t="str">
            <v>GBC949</v>
          </cell>
          <cell r="D308">
            <v>2006</v>
          </cell>
          <cell r="E308" t="str">
            <v>Load Trail</v>
          </cell>
          <cell r="F308" t="str">
            <v>CH187T</v>
          </cell>
          <cell r="H308" t="e">
            <v>#N/A</v>
          </cell>
          <cell r="K308" t="str">
            <v>Trailer</v>
          </cell>
          <cell r="L308" t="str">
            <v>Car Hauler - Track Hoe, Indiantown Gas</v>
          </cell>
          <cell r="M308" t="str">
            <v>Equipment Trailer</v>
          </cell>
          <cell r="N308" t="str">
            <v>IM410</v>
          </cell>
          <cell r="O308" t="str">
            <v>trailer</v>
          </cell>
          <cell r="P308" t="str">
            <v>n/a</v>
          </cell>
        </row>
        <row r="309">
          <cell r="A309">
            <v>309</v>
          </cell>
          <cell r="B309" t="str">
            <v>5B7321531Y001642</v>
          </cell>
          <cell r="C309" t="str">
            <v>C211TW</v>
          </cell>
          <cell r="D309">
            <v>2000</v>
          </cell>
          <cell r="E309" t="str">
            <v>Custom</v>
          </cell>
          <cell r="H309" t="e">
            <v>#N/A</v>
          </cell>
          <cell r="K309" t="str">
            <v>Trailer</v>
          </cell>
          <cell r="L309" t="str">
            <v>CASE TRLR WOOD DECK</v>
          </cell>
          <cell r="M309" t="str">
            <v>PR460</v>
          </cell>
          <cell r="N309" t="str">
            <v>PR460</v>
          </cell>
          <cell r="O309" t="str">
            <v>trailer</v>
          </cell>
          <cell r="P309" t="str">
            <v>n/a</v>
          </cell>
        </row>
        <row r="310">
          <cell r="A310">
            <v>307</v>
          </cell>
          <cell r="B310" t="str">
            <v>5B7612213X1005067</v>
          </cell>
          <cell r="C310" t="str">
            <v>C210TW</v>
          </cell>
          <cell r="D310">
            <v>1999</v>
          </cell>
          <cell r="E310" t="str">
            <v>Custom</v>
          </cell>
          <cell r="H310" t="e">
            <v>#N/A</v>
          </cell>
          <cell r="K310" t="str">
            <v>Trailer</v>
          </cell>
          <cell r="L310" t="str">
            <v>DW WALK BEHIND</v>
          </cell>
          <cell r="M310" t="str">
            <v>PR460</v>
          </cell>
          <cell r="N310" t="str">
            <v>PR460</v>
          </cell>
          <cell r="O310" t="str">
            <v>trailer</v>
          </cell>
          <cell r="P310" t="str">
            <v>n/a</v>
          </cell>
        </row>
        <row r="311">
          <cell r="A311">
            <v>313</v>
          </cell>
          <cell r="B311" t="str">
            <v>5DYAC20105P000380</v>
          </cell>
          <cell r="D311">
            <v>2005</v>
          </cell>
          <cell r="E311" t="str">
            <v>JLG</v>
          </cell>
          <cell r="H311" t="e">
            <v>#N/A</v>
          </cell>
          <cell r="K311" t="str">
            <v>Trailer</v>
          </cell>
          <cell r="L311" t="str">
            <v>TOWABLE LIFT Does not need a tag)</v>
          </cell>
          <cell r="M311" t="str">
            <v>PR460</v>
          </cell>
          <cell r="N311" t="str">
            <v>PR460</v>
          </cell>
          <cell r="O311" t="str">
            <v>trailer</v>
          </cell>
          <cell r="P311" t="str">
            <v>n/a</v>
          </cell>
        </row>
        <row r="312">
          <cell r="A312">
            <v>439</v>
          </cell>
          <cell r="B312" t="str">
            <v>9508-31276</v>
          </cell>
          <cell r="C312" t="str">
            <v>GBC920</v>
          </cell>
          <cell r="D312">
            <v>1995</v>
          </cell>
          <cell r="E312" t="str">
            <v>Amida</v>
          </cell>
          <cell r="H312" t="e">
            <v>#N/A</v>
          </cell>
          <cell r="I312">
            <v>34960</v>
          </cell>
          <cell r="K312" t="str">
            <v>Arrow Trailer</v>
          </cell>
          <cell r="L312" t="str">
            <v>1-Cyl-D, Equipment</v>
          </cell>
          <cell r="M312" t="str">
            <v>Traffic Arrow Trailer</v>
          </cell>
          <cell r="N312" t="str">
            <v>IM410</v>
          </cell>
          <cell r="O312" t="str">
            <v>trailer</v>
          </cell>
          <cell r="P312" t="str">
            <v>n/a</v>
          </cell>
        </row>
        <row r="313">
          <cell r="A313">
            <v>305</v>
          </cell>
          <cell r="B313" t="str">
            <v>D14207L1007159</v>
          </cell>
          <cell r="C313" t="str">
            <v>I132DI</v>
          </cell>
          <cell r="D313">
            <v>1997</v>
          </cell>
          <cell r="E313" t="str">
            <v>Case</v>
          </cell>
          <cell r="H313" t="e">
            <v>#N/A</v>
          </cell>
          <cell r="K313" t="str">
            <v>Trailer</v>
          </cell>
          <cell r="L313" t="str">
            <v>CASE TRLR</v>
          </cell>
          <cell r="M313" t="str">
            <v>OP460</v>
          </cell>
          <cell r="N313" t="str">
            <v>PR460</v>
          </cell>
          <cell r="O313" t="str">
            <v>trailer</v>
          </cell>
          <cell r="P313" t="str">
            <v>n/a</v>
          </cell>
        </row>
        <row r="314">
          <cell r="A314">
            <v>270</v>
          </cell>
          <cell r="B314" t="str">
            <v>DHJCG1950</v>
          </cell>
          <cell r="C314" t="str">
            <v>GBC866</v>
          </cell>
          <cell r="D314">
            <v>1979</v>
          </cell>
          <cell r="E314" t="str">
            <v>Birmingham</v>
          </cell>
          <cell r="F314" t="str">
            <v>690W818FR</v>
          </cell>
          <cell r="G314">
            <v>22750</v>
          </cell>
          <cell r="H314" t="str">
            <v>IM410</v>
          </cell>
          <cell r="I314">
            <v>28856</v>
          </cell>
          <cell r="J314">
            <v>4550</v>
          </cell>
          <cell r="K314" t="str">
            <v>Trailer</v>
          </cell>
          <cell r="L314" t="str">
            <v>Tri-Axle, Old Equipment Trailer</v>
          </cell>
          <cell r="M314" t="str">
            <v>Equipment Trailer</v>
          </cell>
          <cell r="N314" t="str">
            <v>IM410</v>
          </cell>
          <cell r="O314" t="str">
            <v>trailer</v>
          </cell>
          <cell r="P314" t="str">
            <v>n/a</v>
          </cell>
        </row>
        <row r="315">
          <cell r="A315" t="str">
            <v>691A</v>
          </cell>
          <cell r="B315" t="str">
            <v>FLT3033U</v>
          </cell>
          <cell r="C315" t="str">
            <v>GBP243</v>
          </cell>
          <cell r="D315">
            <v>1982</v>
          </cell>
          <cell r="E315" t="str">
            <v>Pengo</v>
          </cell>
          <cell r="G315" t="str">
            <v>n/a</v>
          </cell>
          <cell r="H315" t="e">
            <v>#N/A</v>
          </cell>
          <cell r="K315" t="str">
            <v>Trailer</v>
          </cell>
          <cell r="M315" t="str">
            <v>Reel Trailer</v>
          </cell>
          <cell r="N315" t="str">
            <v> EL451</v>
          </cell>
          <cell r="O315" t="str">
            <v>trailer</v>
          </cell>
          <cell r="P315" t="str">
            <v>n/a</v>
          </cell>
        </row>
        <row r="316">
          <cell r="A316" t="str">
            <v>692A</v>
          </cell>
          <cell r="B316" t="str">
            <v>FLT3034U</v>
          </cell>
          <cell r="C316" t="str">
            <v>GBP172</v>
          </cell>
          <cell r="D316">
            <v>1982</v>
          </cell>
          <cell r="E316" t="str">
            <v>Pengo</v>
          </cell>
          <cell r="G316" t="str">
            <v>n/a</v>
          </cell>
          <cell r="H316" t="e">
            <v>#N/A</v>
          </cell>
          <cell r="K316" t="str">
            <v>Trailer</v>
          </cell>
          <cell r="M316" t="str">
            <v>Reel Trailer</v>
          </cell>
          <cell r="N316" t="str">
            <v> EL451</v>
          </cell>
          <cell r="O316" t="str">
            <v>trailer</v>
          </cell>
          <cell r="P316" t="str">
            <v>n/a</v>
          </cell>
        </row>
        <row r="317">
          <cell r="A317">
            <v>159</v>
          </cell>
          <cell r="B317" t="str">
            <v>IE9AL10124L252041</v>
          </cell>
          <cell r="C317" t="str">
            <v>GBF965</v>
          </cell>
          <cell r="D317">
            <v>2004</v>
          </cell>
          <cell r="E317" t="str">
            <v>Hombre</v>
          </cell>
          <cell r="G317" t="str">
            <v>wt. 850</v>
          </cell>
          <cell r="H317" t="str">
            <v>MK411</v>
          </cell>
          <cell r="K317" t="str">
            <v>Trailer</v>
          </cell>
          <cell r="L317" t="str">
            <v>Rinnai</v>
          </cell>
          <cell r="M317" t="str">
            <v>Mktg Demo</v>
          </cell>
          <cell r="N317" t="str">
            <v>MK411</v>
          </cell>
          <cell r="O317" t="str">
            <v>trailer</v>
          </cell>
          <cell r="P317" t="str">
            <v>n/a</v>
          </cell>
        </row>
        <row r="318">
          <cell r="A318">
            <v>785</v>
          </cell>
          <cell r="B318" t="str">
            <v>MKT114120101</v>
          </cell>
          <cell r="C318" t="str">
            <v>GBF903</v>
          </cell>
          <cell r="D318">
            <v>2001</v>
          </cell>
          <cell r="G318" t="str">
            <v>n/a</v>
          </cell>
          <cell r="H318" t="e">
            <v>#N/A</v>
          </cell>
          <cell r="I318">
            <v>2001</v>
          </cell>
          <cell r="J318" t="str">
            <v>expensed</v>
          </cell>
          <cell r="K318" t="str">
            <v>Trailer</v>
          </cell>
          <cell r="L318" t="str">
            <v>BBQ Grille</v>
          </cell>
          <cell r="M318" t="str">
            <v>BBQ Trailer</v>
          </cell>
          <cell r="N318" t="str">
            <v>MK412</v>
          </cell>
          <cell r="O318" t="str">
            <v>trailer</v>
          </cell>
          <cell r="P318" t="str">
            <v>n/a</v>
          </cell>
        </row>
        <row r="319">
          <cell r="A319">
            <v>495</v>
          </cell>
          <cell r="B319" t="str">
            <v>MKT121120101</v>
          </cell>
          <cell r="C319" t="str">
            <v>GBC994</v>
          </cell>
          <cell r="D319">
            <v>2001</v>
          </cell>
          <cell r="H319" t="e">
            <v>#N/A</v>
          </cell>
          <cell r="I319">
            <v>2001</v>
          </cell>
          <cell r="J319" t="str">
            <v>expensed</v>
          </cell>
          <cell r="K319" t="str">
            <v>Trailer</v>
          </cell>
          <cell r="L319" t="str">
            <v>BBQ Grille</v>
          </cell>
          <cell r="M319" t="str">
            <v>BBQ Trailer</v>
          </cell>
          <cell r="N319" t="str">
            <v>MK412</v>
          </cell>
          <cell r="O319" t="str">
            <v>trailer</v>
          </cell>
          <cell r="P319" t="str">
            <v>n/a</v>
          </cell>
        </row>
        <row r="320">
          <cell r="A320">
            <v>300</v>
          </cell>
          <cell r="B320" t="str">
            <v>NOVIN000083774080</v>
          </cell>
          <cell r="C320" t="str">
            <v>I133DI</v>
          </cell>
          <cell r="D320">
            <v>1900</v>
          </cell>
          <cell r="E320" t="str">
            <v>home-made</v>
          </cell>
          <cell r="H320" t="e">
            <v>#N/A</v>
          </cell>
          <cell r="K320" t="str">
            <v>Trailer</v>
          </cell>
          <cell r="L320" t="str">
            <v>SPOOL TRLR</v>
          </cell>
          <cell r="M320" t="str">
            <v>PR460</v>
          </cell>
          <cell r="N320" t="str">
            <v>PR460</v>
          </cell>
          <cell r="O320" t="str">
            <v>trailer</v>
          </cell>
          <cell r="P320" t="str">
            <v>n/a</v>
          </cell>
        </row>
        <row r="321">
          <cell r="A321">
            <v>301</v>
          </cell>
          <cell r="B321" t="str">
            <v>NOVIN000090087318</v>
          </cell>
          <cell r="C321" t="str">
            <v>M676QU</v>
          </cell>
          <cell r="D321">
            <v>1978</v>
          </cell>
          <cell r="E321" t="str">
            <v>home-made</v>
          </cell>
          <cell r="H321" t="e">
            <v>#N/A</v>
          </cell>
          <cell r="K321" t="str">
            <v>Trailer</v>
          </cell>
          <cell r="L321" t="str">
            <v>TAPPING TRLR</v>
          </cell>
          <cell r="M321" t="str">
            <v>PR460</v>
          </cell>
          <cell r="N321" t="str">
            <v>PR460</v>
          </cell>
          <cell r="O321" t="str">
            <v>trailer</v>
          </cell>
          <cell r="P321" t="str">
            <v>n/a</v>
          </cell>
        </row>
        <row r="322">
          <cell r="A322">
            <v>140</v>
          </cell>
          <cell r="B322" t="str">
            <v>NOVIN0200176775</v>
          </cell>
          <cell r="C322" t="str">
            <v>GBC978</v>
          </cell>
          <cell r="D322">
            <v>2001</v>
          </cell>
          <cell r="H322" t="e">
            <v>#N/A</v>
          </cell>
          <cell r="I322">
            <v>2001</v>
          </cell>
          <cell r="J322" t="str">
            <v>expensed</v>
          </cell>
          <cell r="K322" t="str">
            <v>Trailer</v>
          </cell>
          <cell r="L322" t="str">
            <v>BBQ Grille</v>
          </cell>
          <cell r="M322" t="str">
            <v>BBQ Trailer</v>
          </cell>
          <cell r="N322" t="str">
            <v>MK412</v>
          </cell>
          <cell r="O322" t="str">
            <v>trailer</v>
          </cell>
          <cell r="P322" t="str">
            <v>n/a</v>
          </cell>
        </row>
        <row r="323">
          <cell r="A323">
            <v>864</v>
          </cell>
          <cell r="B323" t="str">
            <v>NOVIN0200207121</v>
          </cell>
          <cell r="C323" t="str">
            <v>GBC983</v>
          </cell>
          <cell r="D323">
            <v>2001</v>
          </cell>
          <cell r="G323" t="str">
            <v>n/a</v>
          </cell>
          <cell r="H323" t="e">
            <v>#N/A</v>
          </cell>
          <cell r="I323">
            <v>2001</v>
          </cell>
          <cell r="J323" t="str">
            <v>expensed</v>
          </cell>
          <cell r="K323" t="str">
            <v>Trailer</v>
          </cell>
          <cell r="L323" t="str">
            <v>BBQ Grille</v>
          </cell>
          <cell r="M323" t="str">
            <v>BBQ Trailer</v>
          </cell>
          <cell r="N323" t="str">
            <v>MK412</v>
          </cell>
          <cell r="O323" t="str">
            <v>trailer</v>
          </cell>
          <cell r="P323" t="str">
            <v>n/a</v>
          </cell>
        </row>
        <row r="324">
          <cell r="A324">
            <v>491</v>
          </cell>
          <cell r="B324" t="str">
            <v>WPB16933A</v>
          </cell>
          <cell r="C324" t="str">
            <v>GBC982</v>
          </cell>
          <cell r="D324">
            <v>2001</v>
          </cell>
          <cell r="E324" t="str">
            <v>Sullivan</v>
          </cell>
          <cell r="F324" t="str">
            <v>D210Q</v>
          </cell>
          <cell r="H324" t="e">
            <v>#N/A</v>
          </cell>
          <cell r="I324">
            <v>37073</v>
          </cell>
          <cell r="K324" t="str">
            <v>Trailer</v>
          </cell>
          <cell r="L324" t="str">
            <v>Air Compressor</v>
          </cell>
          <cell r="M324" t="str">
            <v>Air Compressor</v>
          </cell>
          <cell r="N324" t="str">
            <v>IM410</v>
          </cell>
          <cell r="O324" t="str">
            <v>trailer</v>
          </cell>
          <cell r="P324" t="str">
            <v>n/a</v>
          </cell>
        </row>
        <row r="325">
          <cell r="A325">
            <v>304</v>
          </cell>
          <cell r="B325" t="str">
            <v>1H9FB263010473406</v>
          </cell>
          <cell r="C325" t="str">
            <v>K839NU</v>
          </cell>
          <cell r="D325">
            <v>1993</v>
          </cell>
          <cell r="E325" t="str">
            <v>Hooper</v>
          </cell>
          <cell r="H325" t="e">
            <v>#N/A</v>
          </cell>
          <cell r="K325" t="str">
            <v>Trailer</v>
          </cell>
          <cell r="L325" t="str">
            <v>BACKHOE TRLR</v>
          </cell>
          <cell r="M325" t="str">
            <v>PR460</v>
          </cell>
          <cell r="N325" t="str">
            <v>PR460</v>
          </cell>
          <cell r="O325" t="str">
            <v>trailer</v>
          </cell>
          <cell r="P325" t="str">
            <v>n/a</v>
          </cell>
        </row>
        <row r="326">
          <cell r="K326" t="str">
            <v>Vehicles Retired or Deadlined</v>
          </cell>
          <cell r="O326" t="str">
            <v>USDOT 221594-FL</v>
          </cell>
        </row>
        <row r="327">
          <cell r="A327" t="str">
            <v>Unit #</v>
          </cell>
          <cell r="B327" t="str">
            <v>VIN</v>
          </cell>
          <cell r="C327" t="str">
            <v>Tag / Mo.</v>
          </cell>
          <cell r="D327" t="str">
            <v>Year</v>
          </cell>
          <cell r="E327" t="str">
            <v>Make</v>
          </cell>
          <cell r="F327" t="str">
            <v>Model</v>
          </cell>
          <cell r="G327" t="str">
            <v>GVWR</v>
          </cell>
          <cell r="H327" t="str">
            <v>Access</v>
          </cell>
          <cell r="I327" t="str">
            <v>Disposal Date</v>
          </cell>
          <cell r="J327" t="str">
            <v>Acq Cost</v>
          </cell>
          <cell r="K327" t="str">
            <v>Body Type</v>
          </cell>
          <cell r="L327" t="str">
            <v>Body Model / Spec / Capacity / S/N / Crane / Liftgate / AFV / Notes / Etc.</v>
          </cell>
          <cell r="M327" t="str">
            <v>Driver / Dept.</v>
          </cell>
          <cell r="O327" t="str">
            <v>Employee</v>
          </cell>
        </row>
        <row r="328">
          <cell r="A328">
            <v>196</v>
          </cell>
          <cell r="B328" t="str">
            <v>1GCEK19V6XE221281</v>
          </cell>
          <cell r="C328" t="str">
            <v>GBG251</v>
          </cell>
          <cell r="D328">
            <v>1999</v>
          </cell>
          <cell r="E328" t="str">
            <v>Chevrolet</v>
          </cell>
          <cell r="F328">
            <v>1500</v>
          </cell>
          <cell r="G328">
            <v>6400</v>
          </cell>
          <cell r="H328" t="str">
            <v>NO</v>
          </cell>
          <cell r="K328" t="str">
            <v>Pickup</v>
          </cell>
          <cell r="L328" t="str">
            <v>***STOLEN***     V8-G, Ext. Cab, 4X4, Leak Survey     ***STOLEN***</v>
          </cell>
          <cell r="M328" t="str">
            <v>***STOLEN***</v>
          </cell>
          <cell r="N328" t="str">
            <v>OP460</v>
          </cell>
          <cell r="O328" t="str">
            <v>Not Assigned</v>
          </cell>
        </row>
        <row r="329">
          <cell r="A329">
            <v>150</v>
          </cell>
          <cell r="B329" t="str">
            <v>1GTEC19T74Z179591</v>
          </cell>
          <cell r="C329" t="str">
            <v>W396YD</v>
          </cell>
          <cell r="D329">
            <v>2004</v>
          </cell>
          <cell r="E329" t="str">
            <v>GMC</v>
          </cell>
          <cell r="F329">
            <v>1500</v>
          </cell>
          <cell r="G329">
            <v>6200</v>
          </cell>
          <cell r="H329" t="str">
            <v>NO</v>
          </cell>
          <cell r="K329" t="str">
            <v>Pickup</v>
          </cell>
          <cell r="L329" t="str">
            <v>5.3L V8-G, Ext. Cab</v>
          </cell>
          <cell r="M329" t="str">
            <v>Measurement Mgr</v>
          </cell>
          <cell r="N329" t="str">
            <v>MS410</v>
          </cell>
          <cell r="O329" t="str">
            <v>Don Middleton</v>
          </cell>
        </row>
        <row r="330">
          <cell r="A330">
            <v>315</v>
          </cell>
          <cell r="B330" t="str">
            <v>1GCDT196868294134</v>
          </cell>
          <cell r="C330" t="str">
            <v>E557ZE</v>
          </cell>
          <cell r="D330">
            <v>2006</v>
          </cell>
          <cell r="E330" t="str">
            <v>Chevrolet</v>
          </cell>
          <cell r="F330" t="str">
            <v>Colorado</v>
          </cell>
          <cell r="G330">
            <v>5300</v>
          </cell>
          <cell r="H330" t="str">
            <v>NO</v>
          </cell>
          <cell r="K330" t="str">
            <v>Comp. P/U</v>
          </cell>
          <cell r="L330" t="str">
            <v>I5-G</v>
          </cell>
          <cell r="M330" t="str">
            <v>Ops</v>
          </cell>
          <cell r="N330" t="str">
            <v>OP460</v>
          </cell>
          <cell r="O330" t="str">
            <v>Spare</v>
          </cell>
        </row>
        <row r="331">
          <cell r="A331">
            <v>323</v>
          </cell>
          <cell r="B331" t="str">
            <v>2G1WT58K579193601</v>
          </cell>
          <cell r="C331" t="str">
            <v>378HEK</v>
          </cell>
          <cell r="D331">
            <v>2007</v>
          </cell>
          <cell r="E331" t="str">
            <v>Chevrolet</v>
          </cell>
          <cell r="F331" t="str">
            <v>Impala</v>
          </cell>
          <cell r="G331">
            <v>4571</v>
          </cell>
          <cell r="H331" t="str">
            <v>NO</v>
          </cell>
          <cell r="K331" t="str">
            <v>Sedan</v>
          </cell>
          <cell r="L331" t="str">
            <v>V6-G</v>
          </cell>
          <cell r="M331" t="str">
            <v>Ops</v>
          </cell>
          <cell r="N331" t="str">
            <v>MK413</v>
          </cell>
          <cell r="O331" t="str">
            <v>SPARE-BAD TRANS.</v>
          </cell>
        </row>
        <row r="332">
          <cell r="A332">
            <v>338</v>
          </cell>
          <cell r="B332" t="str">
            <v>1G4HC5EMXAU112295</v>
          </cell>
          <cell r="C332" t="str">
            <v>ABVN63</v>
          </cell>
          <cell r="D332">
            <v>2010</v>
          </cell>
          <cell r="E332" t="str">
            <v>Buick</v>
          </cell>
          <cell r="F332" t="str">
            <v>Lucerne</v>
          </cell>
          <cell r="G332">
            <v>3735</v>
          </cell>
          <cell r="H332" t="str">
            <v>NO</v>
          </cell>
          <cell r="K332" t="str">
            <v>Sedan</v>
          </cell>
          <cell r="L332" t="str">
            <v>V6-G</v>
          </cell>
          <cell r="M332" t="str">
            <v>VP / Office</v>
          </cell>
          <cell r="N332" t="str">
            <v>MG400</v>
          </cell>
          <cell r="O332" t="str">
            <v>Tom Geoffroy</v>
          </cell>
        </row>
        <row r="333">
          <cell r="A333">
            <v>23</v>
          </cell>
          <cell r="B333" t="str">
            <v>1FDXN808XBVJ30399</v>
          </cell>
          <cell r="C333" t="str">
            <v>H96YHW</v>
          </cell>
          <cell r="D333">
            <v>1981</v>
          </cell>
          <cell r="E333" t="str">
            <v>Ford</v>
          </cell>
          <cell r="F333" t="str">
            <v>LN800</v>
          </cell>
          <cell r="G333">
            <v>27500</v>
          </cell>
          <cell r="H333" t="e">
            <v>#N/A</v>
          </cell>
          <cell r="K333" t="str">
            <v>Maintenance</v>
          </cell>
          <cell r="L333" t="str">
            <v>Old 23 from SF, A/C 5005EH, Deadlined - SOLD</v>
          </cell>
        </row>
        <row r="334">
          <cell r="A334">
            <v>26</v>
          </cell>
          <cell r="B334" t="str">
            <v>1FDXF8280LV01876</v>
          </cell>
          <cell r="C334" t="str">
            <v>M66 90Y</v>
          </cell>
          <cell r="D334">
            <v>1990</v>
          </cell>
          <cell r="E334" t="str">
            <v>Ford</v>
          </cell>
          <cell r="F334" t="str">
            <v>F800</v>
          </cell>
          <cell r="H334" t="e">
            <v>#N/A</v>
          </cell>
          <cell r="K334" t="str">
            <v>Bobtail</v>
          </cell>
          <cell r="L334" t="str">
            <v>AM&amp;T (8/68) 3000 s/n B3559</v>
          </cell>
          <cell r="M334" t="str">
            <v>Barrel &amp; System to NC</v>
          </cell>
        </row>
        <row r="335">
          <cell r="A335">
            <v>27</v>
          </cell>
          <cell r="B335" t="str">
            <v>1FDXF2889LVA01438</v>
          </cell>
          <cell r="C335" t="str">
            <v>GBP661</v>
          </cell>
          <cell r="D335">
            <v>1990</v>
          </cell>
          <cell r="E335" t="str">
            <v>Ford</v>
          </cell>
          <cell r="F335" t="str">
            <v>F800</v>
          </cell>
          <cell r="G335">
            <v>30000</v>
          </cell>
          <cell r="H335" t="e">
            <v>#N/A</v>
          </cell>
          <cell r="K335" t="str">
            <v>Bobtail</v>
          </cell>
          <cell r="L335" t="str">
            <v>Arrow (1979) 2500 s/n 10789, AFV-LP, Transferred from WF 10/13/06, Sold 11/17/07</v>
          </cell>
        </row>
        <row r="336">
          <cell r="A336">
            <v>29</v>
          </cell>
          <cell r="B336" t="str">
            <v>Chassis To Be Sold</v>
          </cell>
          <cell r="C336" t="str">
            <v>M8526W</v>
          </cell>
          <cell r="D336">
            <v>1990</v>
          </cell>
          <cell r="E336" t="str">
            <v>Ford</v>
          </cell>
          <cell r="F336" t="str">
            <v>F800</v>
          </cell>
          <cell r="H336" t="e">
            <v>#N/A</v>
          </cell>
          <cell r="K336" t="str">
            <v>Bobtail</v>
          </cell>
          <cell r="L336" t="str">
            <v>Trinity (6/75) 3000 s/n 118003, Liftgate</v>
          </cell>
          <cell r="M336" t="str">
            <v>Chassis to be Sold</v>
          </cell>
        </row>
        <row r="337">
          <cell r="A337">
            <v>31</v>
          </cell>
          <cell r="B337" t="str">
            <v>1FDXF7085RVA10434</v>
          </cell>
          <cell r="C337" t="str">
            <v>GBP662</v>
          </cell>
          <cell r="D337">
            <v>1993</v>
          </cell>
          <cell r="E337" t="str">
            <v>Ford</v>
          </cell>
          <cell r="F337">
            <v>700</v>
          </cell>
          <cell r="G337">
            <v>28000</v>
          </cell>
          <cell r="H337" t="e">
            <v>#N/A</v>
          </cell>
          <cell r="K337" t="str">
            <v>Bobtail</v>
          </cell>
          <cell r="L337" t="str">
            <v>Texas Weld (1981) 3000 s/n 79002, AFV-LP, traded to Charley's - tank remounted on WF178</v>
          </cell>
          <cell r="M337" t="str">
            <v>Spare</v>
          </cell>
        </row>
        <row r="338">
          <cell r="A338">
            <v>33</v>
          </cell>
          <cell r="B338" t="str">
            <v>1HTSCAAN41H400441</v>
          </cell>
          <cell r="C338" t="str">
            <v>GBP655</v>
          </cell>
          <cell r="D338">
            <v>2001</v>
          </cell>
          <cell r="E338" t="str">
            <v>International</v>
          </cell>
          <cell r="F338">
            <v>4700</v>
          </cell>
          <cell r="G338">
            <v>33000</v>
          </cell>
          <cell r="H338" t="e">
            <v>#N/A</v>
          </cell>
          <cell r="K338" t="str">
            <v>Bobtail</v>
          </cell>
          <cell r="L338" t="str">
            <v>BT&amp;T 3499 s/n 686</v>
          </cell>
          <cell r="M338" t="str">
            <v>Bobtail</v>
          </cell>
          <cell r="N338" t="str">
            <v>PR410</v>
          </cell>
          <cell r="O338" t="str">
            <v>Spare</v>
          </cell>
        </row>
        <row r="339">
          <cell r="A339">
            <v>35</v>
          </cell>
          <cell r="B339" t="str">
            <v>1FDXF2885MVA04080</v>
          </cell>
          <cell r="D339">
            <v>1991</v>
          </cell>
          <cell r="E339" t="str">
            <v>Ford</v>
          </cell>
          <cell r="F339" t="str">
            <v>F 800</v>
          </cell>
          <cell r="H339" t="e">
            <v>#N/A</v>
          </cell>
          <cell r="M339" t="str">
            <v>At Krutsinger 6/04</v>
          </cell>
        </row>
        <row r="340">
          <cell r="A340">
            <v>36</v>
          </cell>
          <cell r="B340" t="str">
            <v>1GDJ7H1BXJ5516503</v>
          </cell>
          <cell r="C340" t="str">
            <v>GBP657</v>
          </cell>
          <cell r="D340">
            <v>1999</v>
          </cell>
          <cell r="E340" t="str">
            <v>GMC</v>
          </cell>
          <cell r="F340" t="str">
            <v>C-6500</v>
          </cell>
          <cell r="G340">
            <v>25950</v>
          </cell>
          <cell r="H340" t="e">
            <v>#N/A</v>
          </cell>
          <cell r="K340" t="str">
            <v>Bobtail</v>
          </cell>
          <cell r="L340" t="str">
            <v>Arrow (7/78) 2600 s/n 9274, AFV-LP, Traded 5/2/08</v>
          </cell>
          <cell r="M340" t="str">
            <v>Jeff Fleischman</v>
          </cell>
        </row>
        <row r="341">
          <cell r="A341">
            <v>37</v>
          </cell>
          <cell r="B341" t="str">
            <v>1FDWF7087JVA32628</v>
          </cell>
          <cell r="C341" t="str">
            <v>GBF943</v>
          </cell>
          <cell r="D341">
            <v>1988</v>
          </cell>
          <cell r="E341" t="str">
            <v>Ford</v>
          </cell>
          <cell r="F341" t="str">
            <v>F700</v>
          </cell>
          <cell r="G341">
            <v>24500</v>
          </cell>
          <cell r="H341" t="e">
            <v>#N/A</v>
          </cell>
          <cell r="K341" t="str">
            <v>Bobtail</v>
          </cell>
          <cell r="L341" t="str">
            <v>Trans West. Ent. 2600 s/n A2068, AFV-LP, 128 from CF, Sold 11/17/07</v>
          </cell>
          <cell r="M341" t="str">
            <v>Spare</v>
          </cell>
        </row>
        <row r="342">
          <cell r="A342">
            <v>38</v>
          </cell>
          <cell r="B342" t="str">
            <v>1FDNF7089MVA14518</v>
          </cell>
          <cell r="C342" t="str">
            <v>G73ILE</v>
          </cell>
          <cell r="D342">
            <v>1991</v>
          </cell>
          <cell r="E342" t="str">
            <v>Ford</v>
          </cell>
          <cell r="F342" t="str">
            <v>F700</v>
          </cell>
          <cell r="G342">
            <v>24500</v>
          </cell>
          <cell r="H342" t="e">
            <v>#N/A</v>
          </cell>
          <cell r="K342" t="str">
            <v>Bobtail</v>
          </cell>
          <cell r="L342" t="str">
            <v>Ntl Butane 2600 s/n B03932, AFV-LP, 1781 from NE, Traded to Charley's 01/07</v>
          </cell>
          <cell r="M342" t="str">
            <v>Spare</v>
          </cell>
        </row>
        <row r="343">
          <cell r="A343">
            <v>96</v>
          </cell>
          <cell r="B343" t="str">
            <v>1FDLF47G8REA45821</v>
          </cell>
          <cell r="C343" t="str">
            <v>GBF927</v>
          </cell>
          <cell r="D343">
            <v>1994</v>
          </cell>
          <cell r="E343" t="str">
            <v>Ford</v>
          </cell>
          <cell r="F343" t="str">
            <v>F450</v>
          </cell>
          <cell r="G343">
            <v>11000</v>
          </cell>
          <cell r="H343" t="e">
            <v>#N/A</v>
          </cell>
          <cell r="K343" t="str">
            <v>Utility body</v>
          </cell>
          <cell r="L343" t="str">
            <v>Transferred from CF, L/M 1,250 lb Liftgate, Sold 11/17/07</v>
          </cell>
        </row>
        <row r="344">
          <cell r="A344">
            <v>100</v>
          </cell>
          <cell r="B344" t="str">
            <v>1G1LD55M1TY164639</v>
          </cell>
          <cell r="C344" t="str">
            <v>GBC930</v>
          </cell>
          <cell r="D344">
            <v>1996</v>
          </cell>
          <cell r="E344" t="str">
            <v>Chevrolet</v>
          </cell>
          <cell r="F344" t="str">
            <v>Corsica</v>
          </cell>
          <cell r="H344" t="e">
            <v>#N/A</v>
          </cell>
          <cell r="K344" t="str">
            <v>Automobile</v>
          </cell>
          <cell r="L344" t="str">
            <v>Sedan</v>
          </cell>
          <cell r="M344" t="str">
            <v>Spare</v>
          </cell>
        </row>
        <row r="345">
          <cell r="A345">
            <v>102</v>
          </cell>
          <cell r="B345" t="str">
            <v>1FTHF25Y5KLB08725</v>
          </cell>
          <cell r="C345" t="str">
            <v>GBC911</v>
          </cell>
          <cell r="D345">
            <v>1989</v>
          </cell>
          <cell r="E345" t="str">
            <v>Ford</v>
          </cell>
          <cell r="F345" t="str">
            <v>F250</v>
          </cell>
          <cell r="G345">
            <v>8600</v>
          </cell>
          <cell r="H345" t="e">
            <v>#N/A</v>
          </cell>
          <cell r="K345" t="str">
            <v>Utility body</v>
          </cell>
          <cell r="L345" t="str">
            <v>Crane, AFV-LP, Deadlined - Sold 1/9/07</v>
          </cell>
        </row>
        <row r="346">
          <cell r="A346">
            <v>103</v>
          </cell>
          <cell r="B346" t="str">
            <v>1FTEE1421VHA63805</v>
          </cell>
          <cell r="C346" t="str">
            <v>GBC934</v>
          </cell>
          <cell r="D346">
            <v>1997</v>
          </cell>
          <cell r="E346" t="str">
            <v>Ford</v>
          </cell>
          <cell r="F346" t="str">
            <v>E150</v>
          </cell>
          <cell r="G346">
            <v>6700</v>
          </cell>
          <cell r="H346" t="e">
            <v>#N/A</v>
          </cell>
          <cell r="K346" t="str">
            <v>Van</v>
          </cell>
          <cell r="L346" t="str">
            <v>SOLD</v>
          </cell>
          <cell r="M346" t="str">
            <v>Spare</v>
          </cell>
        </row>
        <row r="347">
          <cell r="A347">
            <v>103</v>
          </cell>
          <cell r="B347" t="str">
            <v>1FDJF37Y8LNB07364</v>
          </cell>
          <cell r="C347" t="str">
            <v>GBC915</v>
          </cell>
          <cell r="D347">
            <v>1990</v>
          </cell>
          <cell r="E347" t="str">
            <v>Ford</v>
          </cell>
          <cell r="F347" t="str">
            <v>F350</v>
          </cell>
          <cell r="G347">
            <v>10000</v>
          </cell>
          <cell r="H347" t="e">
            <v>#N/A</v>
          </cell>
          <cell r="K347" t="str">
            <v>Flat-Bed Stake</v>
          </cell>
          <cell r="L347" t="str">
            <v>Crane, Liftgate, AFV-LP, SOLD</v>
          </cell>
        </row>
        <row r="348">
          <cell r="A348">
            <v>106</v>
          </cell>
          <cell r="B348" t="str">
            <v>1FTRE1422WHB51894</v>
          </cell>
          <cell r="C348" t="str">
            <v>GBC952</v>
          </cell>
          <cell r="D348">
            <v>1998</v>
          </cell>
          <cell r="E348" t="str">
            <v>Ford</v>
          </cell>
          <cell r="F348" t="str">
            <v>E150</v>
          </cell>
          <cell r="G348">
            <v>6700</v>
          </cell>
          <cell r="H348" t="e">
            <v>#N/A</v>
          </cell>
          <cell r="K348" t="str">
            <v>Van</v>
          </cell>
          <cell r="M348" t="str">
            <v>Spare</v>
          </cell>
        </row>
        <row r="349">
          <cell r="A349">
            <v>107</v>
          </cell>
          <cell r="B349" t="str">
            <v>1FDNF7080JVA37407</v>
          </cell>
          <cell r="C349" t="str">
            <v>X52UYL</v>
          </cell>
          <cell r="D349">
            <v>1989</v>
          </cell>
          <cell r="E349" t="str">
            <v>Ford</v>
          </cell>
          <cell r="F349" t="str">
            <v>F700</v>
          </cell>
          <cell r="G349">
            <v>23100</v>
          </cell>
          <cell r="H349" t="e">
            <v>#N/A</v>
          </cell>
          <cell r="K349" t="str">
            <v>Bobtail</v>
          </cell>
          <cell r="L349" t="str">
            <v>Arrow (12/78) 2500s/n 9630, AFV-LP, Traded to Charley's 10/06</v>
          </cell>
        </row>
        <row r="350">
          <cell r="A350">
            <v>107</v>
          </cell>
          <cell r="B350" t="str">
            <v>1FTRE1428WHB51897</v>
          </cell>
          <cell r="C350" t="str">
            <v>GBD001</v>
          </cell>
          <cell r="D350">
            <v>1998</v>
          </cell>
          <cell r="E350" t="str">
            <v>Ford</v>
          </cell>
          <cell r="F350" t="str">
            <v>E150</v>
          </cell>
          <cell r="G350">
            <v>6700</v>
          </cell>
          <cell r="H350" t="e">
            <v>#N/A</v>
          </cell>
          <cell r="K350" t="str">
            <v>Van</v>
          </cell>
          <cell r="L350" t="str">
            <v>Sold 12/06</v>
          </cell>
          <cell r="M350" t="str">
            <v>Spare</v>
          </cell>
        </row>
        <row r="351">
          <cell r="A351">
            <v>118</v>
          </cell>
          <cell r="B351" t="str">
            <v>1FTYR10D21PB17993</v>
          </cell>
          <cell r="C351" t="str">
            <v>GBC871</v>
          </cell>
          <cell r="D351">
            <v>2001</v>
          </cell>
          <cell r="E351" t="str">
            <v>Ford</v>
          </cell>
          <cell r="F351" t="str">
            <v>Ranger</v>
          </cell>
          <cell r="H351" t="e">
            <v>#N/A</v>
          </cell>
          <cell r="K351" t="str">
            <v>Comp. P/U</v>
          </cell>
          <cell r="L351" t="str">
            <v>Sold 11/17/07</v>
          </cell>
          <cell r="M351" t="str">
            <v>Baldwin</v>
          </cell>
        </row>
        <row r="352">
          <cell r="A352">
            <v>119</v>
          </cell>
          <cell r="B352" t="str">
            <v>1FTRF17W81NB32045</v>
          </cell>
          <cell r="C352" t="str">
            <v>GBC977</v>
          </cell>
          <cell r="D352">
            <v>2001</v>
          </cell>
          <cell r="E352" t="str">
            <v>Ford</v>
          </cell>
          <cell r="F352" t="str">
            <v>F150</v>
          </cell>
          <cell r="G352">
            <v>6050</v>
          </cell>
          <cell r="H352" t="e">
            <v>#N/A</v>
          </cell>
          <cell r="K352" t="str">
            <v>Pickup</v>
          </cell>
          <cell r="L352" t="str">
            <v>OUT OF SERVICE</v>
          </cell>
          <cell r="M352" t="str">
            <v>Spare</v>
          </cell>
          <cell r="O352" t="str">
            <v>Temp Meter Reader</v>
          </cell>
        </row>
        <row r="353">
          <cell r="A353">
            <v>124</v>
          </cell>
          <cell r="B353" t="str">
            <v>1FDNF20L7YE051508</v>
          </cell>
          <cell r="C353" t="str">
            <v>GBC985</v>
          </cell>
          <cell r="D353">
            <v>2000</v>
          </cell>
          <cell r="E353" t="str">
            <v>Ford</v>
          </cell>
          <cell r="F353" t="str">
            <v>F250</v>
          </cell>
          <cell r="G353">
            <v>8800</v>
          </cell>
          <cell r="H353" t="e">
            <v>#N/A</v>
          </cell>
          <cell r="K353" t="str">
            <v>Pickup</v>
          </cell>
          <cell r="L353" t="str">
            <v>AFV-B/F, Sold 11/17/07</v>
          </cell>
          <cell r="M353" t="str">
            <v>Ponder</v>
          </cell>
        </row>
        <row r="354">
          <cell r="A354">
            <v>126</v>
          </cell>
          <cell r="B354" t="str">
            <v>1FTNF20L1YEA92986</v>
          </cell>
          <cell r="C354" t="str">
            <v>GBC987</v>
          </cell>
          <cell r="D354">
            <v>2000</v>
          </cell>
          <cell r="E354" t="str">
            <v>Ford</v>
          </cell>
          <cell r="F354" t="str">
            <v>F250</v>
          </cell>
          <cell r="G354">
            <v>8800</v>
          </cell>
          <cell r="H354" t="e">
            <v>#N/A</v>
          </cell>
          <cell r="K354" t="str">
            <v>Pickup</v>
          </cell>
          <cell r="L354" t="str">
            <v>AFV-B/F</v>
          </cell>
          <cell r="M354" t="str">
            <v>Spare</v>
          </cell>
        </row>
        <row r="355">
          <cell r="A355">
            <v>127</v>
          </cell>
          <cell r="B355" t="str">
            <v>1FDNF20L5XEE23630</v>
          </cell>
          <cell r="C355" t="str">
            <v>GBC988</v>
          </cell>
          <cell r="D355">
            <v>2000</v>
          </cell>
          <cell r="E355" t="str">
            <v>Ford</v>
          </cell>
          <cell r="F355" t="str">
            <v>F250</v>
          </cell>
          <cell r="G355">
            <v>8800</v>
          </cell>
          <cell r="H355" t="e">
            <v>#N/A</v>
          </cell>
          <cell r="K355" t="str">
            <v>Utility</v>
          </cell>
          <cell r="L355" t="str">
            <v>OUT OF SERVICE</v>
          </cell>
        </row>
        <row r="356">
          <cell r="A356">
            <v>129</v>
          </cell>
          <cell r="B356" t="str">
            <v>1FDXNF70J4NVA24863</v>
          </cell>
          <cell r="C356" t="str">
            <v>GBF947</v>
          </cell>
          <cell r="D356">
            <v>1992</v>
          </cell>
          <cell r="E356" t="str">
            <v>Ford</v>
          </cell>
          <cell r="F356" t="str">
            <v>F700</v>
          </cell>
          <cell r="G356">
            <v>26000</v>
          </cell>
          <cell r="H356" t="e">
            <v>#N/A</v>
          </cell>
          <cell r="K356" t="str">
            <v>Bobtail</v>
          </cell>
          <cell r="L356" t="str">
            <v>Amer Tank 2600 s/n 106192, Dunnellon, AFV-LP, SOLD 12/31/08</v>
          </cell>
          <cell r="M356" t="str">
            <v>Bobtail</v>
          </cell>
        </row>
        <row r="357">
          <cell r="A357">
            <v>130</v>
          </cell>
          <cell r="B357" t="str">
            <v>SOLD</v>
          </cell>
          <cell r="D357">
            <v>1984</v>
          </cell>
          <cell r="E357" t="str">
            <v>Ford</v>
          </cell>
          <cell r="F357">
            <v>250</v>
          </cell>
          <cell r="H357" t="e">
            <v>#N/A</v>
          </cell>
          <cell r="K357" t="str">
            <v>Utility body</v>
          </cell>
          <cell r="L357" t="str">
            <v>N/A</v>
          </cell>
          <cell r="M357" t="str">
            <v>SOLD</v>
          </cell>
        </row>
        <row r="358">
          <cell r="A358">
            <v>133</v>
          </cell>
          <cell r="B358" t="str">
            <v>1FDKF37G5VEB97846</v>
          </cell>
          <cell r="C358" t="str">
            <v>GBF946</v>
          </cell>
          <cell r="D358">
            <v>1997</v>
          </cell>
          <cell r="E358" t="str">
            <v>Ford</v>
          </cell>
          <cell r="F358" t="str">
            <v>F350</v>
          </cell>
          <cell r="G358">
            <v>11000</v>
          </cell>
          <cell r="H358" t="e">
            <v>#N/A</v>
          </cell>
          <cell r="L358" t="str">
            <v>AFV-B/F, Sold 12/06</v>
          </cell>
          <cell r="M358" t="str">
            <v>Williams</v>
          </cell>
        </row>
        <row r="359">
          <cell r="A359">
            <v>136</v>
          </cell>
          <cell r="B359" t="str">
            <v>SOLD</v>
          </cell>
          <cell r="D359">
            <v>1996</v>
          </cell>
          <cell r="E359" t="str">
            <v>Chevy</v>
          </cell>
          <cell r="F359" t="str">
            <v>Lumina</v>
          </cell>
          <cell r="H359" t="e">
            <v>#N/A</v>
          </cell>
          <cell r="K359" t="str">
            <v>Sedan</v>
          </cell>
          <cell r="L359" t="str">
            <v>N/A</v>
          </cell>
          <cell r="M359" t="str">
            <v>SOLD</v>
          </cell>
        </row>
        <row r="360">
          <cell r="A360">
            <v>137</v>
          </cell>
          <cell r="B360" t="str">
            <v>2GTEC19V621388327</v>
          </cell>
          <cell r="C360" t="str">
            <v>GBC991</v>
          </cell>
          <cell r="D360">
            <v>2002</v>
          </cell>
          <cell r="E360" t="str">
            <v>GMC</v>
          </cell>
          <cell r="F360">
            <v>1500</v>
          </cell>
          <cell r="G360">
            <v>6200</v>
          </cell>
          <cell r="H360" t="e">
            <v>#N/A</v>
          </cell>
          <cell r="K360" t="str">
            <v>Pickup</v>
          </cell>
          <cell r="L360" t="str">
            <v>OUT OF SERVICE</v>
          </cell>
          <cell r="M360" t="str">
            <v>Sys Ops Supv</v>
          </cell>
          <cell r="O360" t="str">
            <v>Glenn Pendleton</v>
          </cell>
        </row>
        <row r="361">
          <cell r="A361">
            <v>138</v>
          </cell>
          <cell r="B361" t="str">
            <v>1GTCS145128237555</v>
          </cell>
          <cell r="C361" t="str">
            <v>GBC990</v>
          </cell>
          <cell r="D361">
            <v>2002</v>
          </cell>
          <cell r="E361" t="str">
            <v>GMC</v>
          </cell>
          <cell r="F361" t="str">
            <v>Sonoma</v>
          </cell>
          <cell r="H361" t="e">
            <v>#N/A</v>
          </cell>
          <cell r="K361" t="str">
            <v>Comp. P/U</v>
          </cell>
          <cell r="M361" t="str">
            <v>Deadlined</v>
          </cell>
        </row>
        <row r="362">
          <cell r="A362">
            <v>141</v>
          </cell>
          <cell r="B362" t="str">
            <v>2GCEC19V221412963</v>
          </cell>
          <cell r="C362" t="str">
            <v>GBC995</v>
          </cell>
          <cell r="D362">
            <v>2002</v>
          </cell>
          <cell r="E362" t="str">
            <v>Chevrolet</v>
          </cell>
          <cell r="F362" t="str">
            <v>Pickup</v>
          </cell>
          <cell r="H362" t="e">
            <v>#N/A</v>
          </cell>
          <cell r="K362" t="str">
            <v>Pick-up</v>
          </cell>
          <cell r="L362" t="str">
            <v>5.3L V8-G, Ext. Cab</v>
          </cell>
          <cell r="M362" t="str">
            <v>Flo-Gas Supv</v>
          </cell>
          <cell r="N362" t="str">
            <v>IM430</v>
          </cell>
          <cell r="O362" t="str">
            <v>Greg Blazina</v>
          </cell>
        </row>
        <row r="363">
          <cell r="A363">
            <v>142</v>
          </cell>
          <cell r="B363" t="str">
            <v>1GTHC29U32E292390</v>
          </cell>
          <cell r="C363" t="str">
            <v>GBF952</v>
          </cell>
          <cell r="D363">
            <v>2002</v>
          </cell>
          <cell r="E363" t="str">
            <v>GMC</v>
          </cell>
          <cell r="F363">
            <v>2500</v>
          </cell>
          <cell r="G363">
            <v>9200</v>
          </cell>
          <cell r="H363" t="e">
            <v>#N/A</v>
          </cell>
          <cell r="K363" t="str">
            <v>Pickup</v>
          </cell>
          <cell r="L363" t="str">
            <v>OUT OF SERVICE, Ext. Cab / Utility</v>
          </cell>
          <cell r="M363" t="str">
            <v>Sys Ops</v>
          </cell>
          <cell r="O363" t="str">
            <v>Craig O'Brien</v>
          </cell>
        </row>
        <row r="364">
          <cell r="A364">
            <v>144</v>
          </cell>
          <cell r="B364" t="str">
            <v>1GTCS14H138257431</v>
          </cell>
          <cell r="C364" t="str">
            <v>GBD003</v>
          </cell>
          <cell r="D364">
            <v>2003</v>
          </cell>
          <cell r="E364" t="str">
            <v>GMC</v>
          </cell>
          <cell r="F364" t="str">
            <v>Sonoma</v>
          </cell>
          <cell r="H364" t="e">
            <v>#N/A</v>
          </cell>
          <cell r="K364" t="str">
            <v>Comp. P/U</v>
          </cell>
          <cell r="L364" t="str">
            <v>OUT OF SERVICE</v>
          </cell>
        </row>
        <row r="365">
          <cell r="A365">
            <v>146</v>
          </cell>
          <cell r="B365" t="str">
            <v>1GTGG25V331229104</v>
          </cell>
          <cell r="C365" t="str">
            <v>GBP134</v>
          </cell>
          <cell r="D365">
            <v>2003</v>
          </cell>
          <cell r="E365" t="str">
            <v>GMC</v>
          </cell>
          <cell r="F365">
            <v>2500</v>
          </cell>
          <cell r="G365">
            <v>8600</v>
          </cell>
          <cell r="H365" t="e">
            <v>#N/A</v>
          </cell>
          <cell r="K365" t="str">
            <v>Van</v>
          </cell>
          <cell r="L365" t="str">
            <v>OUT OF SERVICE</v>
          </cell>
        </row>
        <row r="366">
          <cell r="A366">
            <v>147</v>
          </cell>
          <cell r="B366" t="str">
            <v>1GTGG25V631228612</v>
          </cell>
          <cell r="C366" t="str">
            <v>GBD002</v>
          </cell>
          <cell r="D366">
            <v>2003</v>
          </cell>
          <cell r="E366" t="str">
            <v>GMC</v>
          </cell>
          <cell r="F366">
            <v>2500</v>
          </cell>
          <cell r="G366">
            <v>8600</v>
          </cell>
          <cell r="H366" t="e">
            <v>#N/A</v>
          </cell>
          <cell r="K366" t="str">
            <v>Van</v>
          </cell>
          <cell r="L366" t="str">
            <v>6.0L V8-G, OUT OF SERVICE</v>
          </cell>
        </row>
        <row r="367">
          <cell r="A367">
            <v>157</v>
          </cell>
          <cell r="B367" t="str">
            <v>1GTGG29V541213661</v>
          </cell>
          <cell r="C367" t="str">
            <v>GBP935</v>
          </cell>
          <cell r="D367">
            <v>2004</v>
          </cell>
          <cell r="E367" t="str">
            <v>GMC</v>
          </cell>
          <cell r="F367">
            <v>2500</v>
          </cell>
          <cell r="G367">
            <v>8600</v>
          </cell>
          <cell r="H367" t="e">
            <v>#N/A</v>
          </cell>
          <cell r="K367" t="str">
            <v>Van</v>
          </cell>
          <cell r="M367" t="str">
            <v>Service</v>
          </cell>
          <cell r="O367" t="str">
            <v>Tim Love</v>
          </cell>
        </row>
        <row r="368">
          <cell r="A368">
            <v>160</v>
          </cell>
          <cell r="B368" t="str">
            <v>1GTCS148948195441</v>
          </cell>
          <cell r="C368" t="str">
            <v>GBP940</v>
          </cell>
          <cell r="D368">
            <v>2004</v>
          </cell>
          <cell r="E368" t="str">
            <v>GMC</v>
          </cell>
          <cell r="F368" t="str">
            <v>Canyon</v>
          </cell>
          <cell r="H368" t="e">
            <v>#N/A</v>
          </cell>
          <cell r="K368" t="str">
            <v>Comp. P/U</v>
          </cell>
          <cell r="L368" t="str">
            <v>I4-G</v>
          </cell>
          <cell r="M368" t="str">
            <v>Meter Reader Spare</v>
          </cell>
          <cell r="N368" t="str">
            <v>SV430</v>
          </cell>
          <cell r="O368" t="str">
            <v>John Baldwin</v>
          </cell>
        </row>
        <row r="369">
          <cell r="A369">
            <v>161</v>
          </cell>
          <cell r="B369" t="str">
            <v>1GDHC29U54E388780</v>
          </cell>
          <cell r="C369" t="str">
            <v>GBP954</v>
          </cell>
          <cell r="D369">
            <v>2004</v>
          </cell>
          <cell r="E369" t="str">
            <v>GMC</v>
          </cell>
          <cell r="F369">
            <v>2500</v>
          </cell>
          <cell r="G369">
            <v>9200</v>
          </cell>
          <cell r="H369" t="e">
            <v>#N/A</v>
          </cell>
          <cell r="K369" t="str">
            <v>Pickup</v>
          </cell>
          <cell r="L369" t="str">
            <v>6.0L V8-G, Ext. Cab / Utility</v>
          </cell>
          <cell r="M369" t="str">
            <v>Sys Ops</v>
          </cell>
          <cell r="N369" t="str">
            <v>SY430</v>
          </cell>
          <cell r="O369" t="str">
            <v>Mike Lackey</v>
          </cell>
        </row>
        <row r="370">
          <cell r="A370">
            <v>162</v>
          </cell>
          <cell r="B370" t="str">
            <v>1GNDS13SX62120312</v>
          </cell>
          <cell r="C370" t="str">
            <v>P461PQ</v>
          </cell>
          <cell r="D370">
            <v>2006</v>
          </cell>
          <cell r="E370" t="str">
            <v>Chevrolet</v>
          </cell>
          <cell r="F370" t="str">
            <v>TrailBlazer</v>
          </cell>
          <cell r="H370" t="e">
            <v>#N/A</v>
          </cell>
          <cell r="K370" t="str">
            <v>SUV</v>
          </cell>
          <cell r="M370" t="str">
            <v>Gen Mgr</v>
          </cell>
          <cell r="O370" t="str">
            <v>Don Kitner</v>
          </cell>
        </row>
        <row r="371">
          <cell r="A371">
            <v>171</v>
          </cell>
          <cell r="B371" t="str">
            <v>1GTCS148068227843</v>
          </cell>
          <cell r="C371" t="str">
            <v>GBC959</v>
          </cell>
          <cell r="D371">
            <v>2006</v>
          </cell>
          <cell r="E371" t="str">
            <v>GMC</v>
          </cell>
          <cell r="F371" t="str">
            <v>Canyon</v>
          </cell>
          <cell r="G371">
            <v>4850</v>
          </cell>
          <cell r="H371" t="e">
            <v>#N/A</v>
          </cell>
          <cell r="K371" t="str">
            <v>Comp. P/U</v>
          </cell>
          <cell r="L371" t="str">
            <v>I4-G, Std. Cab</v>
          </cell>
          <cell r="M371" t="str">
            <v>Meter Reader Sapre</v>
          </cell>
          <cell r="N371" t="str">
            <v>SV430</v>
          </cell>
          <cell r="O371" t="str">
            <v>Unassigned</v>
          </cell>
        </row>
        <row r="372">
          <cell r="A372">
            <v>180</v>
          </cell>
          <cell r="B372" t="str">
            <v>JTMZD33VX76028769</v>
          </cell>
          <cell r="C372" t="str">
            <v>F061TI</v>
          </cell>
          <cell r="D372">
            <v>2007</v>
          </cell>
          <cell r="E372" t="str">
            <v>Toyota</v>
          </cell>
          <cell r="F372" t="str">
            <v>Rav4</v>
          </cell>
          <cell r="H372" t="e">
            <v>#N/A</v>
          </cell>
          <cell r="K372" t="str">
            <v>SUV</v>
          </cell>
          <cell r="M372" t="str">
            <v>Conservation Rep</v>
          </cell>
          <cell r="O372" t="str">
            <v>Kira Lake</v>
          </cell>
        </row>
        <row r="373">
          <cell r="A373">
            <v>181</v>
          </cell>
          <cell r="B373" t="str">
            <v>1G1LD55M2TY115594</v>
          </cell>
          <cell r="C373" t="str">
            <v>GBC953</v>
          </cell>
          <cell r="D373">
            <v>1996</v>
          </cell>
          <cell r="E373" t="str">
            <v>Chevrolet</v>
          </cell>
          <cell r="F373" t="str">
            <v>Corsica</v>
          </cell>
          <cell r="H373" t="e">
            <v>#N/A</v>
          </cell>
          <cell r="K373" t="str">
            <v>Automobile</v>
          </cell>
          <cell r="L373" t="str">
            <v>Sedan, Renumbered - formerly 101, Sold 11/17/07</v>
          </cell>
          <cell r="M373" t="str">
            <v>Pool</v>
          </cell>
        </row>
        <row r="374">
          <cell r="A374">
            <v>197</v>
          </cell>
          <cell r="B374">
            <v>2693</v>
          </cell>
          <cell r="C374" t="str">
            <v>GBC865</v>
          </cell>
          <cell r="H374" t="e">
            <v>#N/A</v>
          </cell>
          <cell r="K374" t="str">
            <v>Trailer</v>
          </cell>
          <cell r="L374" t="str">
            <v>Junker, No Ramps, Ditch Witch, slated for auction in May-10</v>
          </cell>
          <cell r="M374" t="str">
            <v>Equipment Trailer</v>
          </cell>
          <cell r="O374" t="str">
            <v>Equipment Trailer</v>
          </cell>
        </row>
        <row r="375">
          <cell r="A375">
            <v>339</v>
          </cell>
          <cell r="B375" t="str">
            <v>X</v>
          </cell>
          <cell r="C375" t="str">
            <v>GBC967</v>
          </cell>
          <cell r="H375" t="e">
            <v>#N/A</v>
          </cell>
          <cell r="K375" t="str">
            <v>Open Trailer</v>
          </cell>
          <cell r="L375" t="str">
            <v>Small Trencher, Sold 12/06</v>
          </cell>
          <cell r="M375" t="str">
            <v>in Lantana Yard 6/06</v>
          </cell>
        </row>
        <row r="376">
          <cell r="A376">
            <v>346</v>
          </cell>
          <cell r="B376" t="str">
            <v>1FTFF25Y7HNB12490</v>
          </cell>
          <cell r="C376" t="str">
            <v>GBC869</v>
          </cell>
          <cell r="D376">
            <v>1987</v>
          </cell>
          <cell r="E376" t="str">
            <v>Ford</v>
          </cell>
          <cell r="F376" t="str">
            <v>F250</v>
          </cell>
          <cell r="G376">
            <v>7700</v>
          </cell>
          <cell r="H376" t="e">
            <v>#N/A</v>
          </cell>
          <cell r="K376" t="str">
            <v>Utility</v>
          </cell>
          <cell r="L376" t="str">
            <v>Deadlined</v>
          </cell>
        </row>
        <row r="377">
          <cell r="A377">
            <v>347</v>
          </cell>
          <cell r="B377" t="str">
            <v>1WC200D1XH3013454</v>
          </cell>
          <cell r="C377" t="str">
            <v>GBC968</v>
          </cell>
          <cell r="E377" t="str">
            <v>Wells</v>
          </cell>
          <cell r="H377" t="e">
            <v>#N/A</v>
          </cell>
          <cell r="K377" t="str">
            <v>10' Trailer</v>
          </cell>
          <cell r="L377" t="str">
            <v>Enclosed - Meter Shop, Sold 4/30/08</v>
          </cell>
          <cell r="M377" t="str">
            <v>Equipment Trailer</v>
          </cell>
        </row>
        <row r="378">
          <cell r="A378">
            <v>356</v>
          </cell>
          <cell r="B378" t="str">
            <v>1FDWF70H4HVA60929</v>
          </cell>
          <cell r="C378" t="str">
            <v>GBP660</v>
          </cell>
          <cell r="D378">
            <v>1987</v>
          </cell>
          <cell r="E378" t="str">
            <v>Ford</v>
          </cell>
          <cell r="F378" t="str">
            <v>F700</v>
          </cell>
          <cell r="G378">
            <v>23100</v>
          </cell>
          <cell r="H378" t="e">
            <v>#N/A</v>
          </cell>
          <cell r="K378" t="str">
            <v>Dump Trk</v>
          </cell>
          <cell r="L378" t="str">
            <v>Auctioned 12/09</v>
          </cell>
          <cell r="M378" t="str">
            <v>Dump Truck</v>
          </cell>
          <cell r="O378" t="str">
            <v>Replaced w/608 but standing in for 421 awaiting repairs</v>
          </cell>
        </row>
        <row r="379">
          <cell r="A379">
            <v>360</v>
          </cell>
          <cell r="B379" t="str">
            <v>1FTEE14Y9JHC22648</v>
          </cell>
          <cell r="C379" t="str">
            <v>GBC873</v>
          </cell>
          <cell r="D379">
            <v>1988</v>
          </cell>
          <cell r="E379" t="str">
            <v>Ford</v>
          </cell>
          <cell r="F379" t="str">
            <v>E150</v>
          </cell>
          <cell r="H379" t="e">
            <v>#N/A</v>
          </cell>
          <cell r="K379" t="str">
            <v>Van</v>
          </cell>
          <cell r="L379" t="str">
            <v>Service</v>
          </cell>
          <cell r="M379" t="str">
            <v>Retired in '04</v>
          </cell>
        </row>
        <row r="380">
          <cell r="A380">
            <v>362</v>
          </cell>
          <cell r="B380" t="str">
            <v>1FTEE14Y7JHC22650</v>
          </cell>
          <cell r="C380" t="str">
            <v>GBC872</v>
          </cell>
          <cell r="D380">
            <v>1988</v>
          </cell>
          <cell r="E380" t="str">
            <v>Ford</v>
          </cell>
          <cell r="F380" t="str">
            <v>E150</v>
          </cell>
          <cell r="H380" t="e">
            <v>#N/A</v>
          </cell>
          <cell r="K380" t="str">
            <v>Van</v>
          </cell>
          <cell r="L380" t="str">
            <v>Service</v>
          </cell>
          <cell r="M380" t="str">
            <v>Retired in '04</v>
          </cell>
        </row>
        <row r="381">
          <cell r="A381">
            <v>363</v>
          </cell>
          <cell r="B381" t="str">
            <v>1FDJF37Y6JNB59508</v>
          </cell>
          <cell r="C381" t="str">
            <v>GBF915</v>
          </cell>
          <cell r="D381">
            <v>1987</v>
          </cell>
          <cell r="E381" t="str">
            <v>Ford</v>
          </cell>
          <cell r="F381" t="str">
            <v>F350</v>
          </cell>
          <cell r="G381">
            <v>10000</v>
          </cell>
          <cell r="H381" t="e">
            <v>#N/A</v>
          </cell>
          <cell r="K381" t="str">
            <v>I&amp;M</v>
          </cell>
          <cell r="L381" t="str">
            <v>Light Crane 1,200 lb, Sold 12/06</v>
          </cell>
          <cell r="M381" t="str">
            <v>Becomes spare in '06</v>
          </cell>
        </row>
        <row r="382">
          <cell r="A382">
            <v>410</v>
          </cell>
          <cell r="B382" t="str">
            <v>1FTEE14Y3RHB71465</v>
          </cell>
          <cell r="C382" t="str">
            <v>GBC897</v>
          </cell>
          <cell r="D382">
            <v>1994</v>
          </cell>
          <cell r="E382" t="str">
            <v>Ford</v>
          </cell>
          <cell r="F382" t="str">
            <v>E150</v>
          </cell>
          <cell r="G382">
            <v>6700</v>
          </cell>
          <cell r="H382" t="e">
            <v>#N/A</v>
          </cell>
          <cell r="K382" t="str">
            <v>Van</v>
          </cell>
          <cell r="L382" t="str">
            <v>Service, Sold 11/17/07</v>
          </cell>
          <cell r="M382" t="str">
            <v>Meter Transport</v>
          </cell>
        </row>
        <row r="383">
          <cell r="A383">
            <v>418</v>
          </cell>
          <cell r="B383" t="str">
            <v>1FDLF47G6REA45820</v>
          </cell>
          <cell r="C383" t="str">
            <v>GBF928</v>
          </cell>
          <cell r="D383">
            <v>1994</v>
          </cell>
          <cell r="E383" t="str">
            <v>Ford</v>
          </cell>
          <cell r="F383" t="str">
            <v>F450</v>
          </cell>
          <cell r="G383">
            <v>15000</v>
          </cell>
          <cell r="H383" t="e">
            <v>#N/A</v>
          </cell>
          <cell r="K383" t="str">
            <v>Utility</v>
          </cell>
          <cell r="L383" t="str">
            <v>I&amp;M, Deadlined</v>
          </cell>
          <cell r="M383" t="str">
            <v>I&amp;M</v>
          </cell>
        </row>
        <row r="384">
          <cell r="A384">
            <v>421</v>
          </cell>
          <cell r="B384" t="str">
            <v>1FDWF7081SVA23585</v>
          </cell>
          <cell r="C384" t="str">
            <v>GBP659</v>
          </cell>
          <cell r="D384">
            <v>1995</v>
          </cell>
          <cell r="E384" t="str">
            <v>Ford</v>
          </cell>
          <cell r="F384" t="str">
            <v>F700</v>
          </cell>
          <cell r="G384">
            <v>24800</v>
          </cell>
          <cell r="H384" t="e">
            <v>#N/A</v>
          </cell>
          <cell r="K384" t="str">
            <v>Dump Trk</v>
          </cell>
          <cell r="L384" t="str">
            <v>AFV-LP, Auctioned 12/09</v>
          </cell>
          <cell r="M384" t="str">
            <v>Dump Truck</v>
          </cell>
          <cell r="O384" t="str">
            <v>Temporarily deadlined waiting for repairs on hold. Meanwhile using 356.</v>
          </cell>
        </row>
        <row r="385">
          <cell r="A385">
            <v>422</v>
          </cell>
          <cell r="B385" t="str">
            <v>JAACL11L4S7200139</v>
          </cell>
          <cell r="C385" t="str">
            <v>GBF937</v>
          </cell>
          <cell r="D385">
            <v>1995</v>
          </cell>
          <cell r="E385" t="str">
            <v>Isuzu</v>
          </cell>
          <cell r="H385" t="e">
            <v>#N/A</v>
          </cell>
          <cell r="K385" t="str">
            <v>Comp. P/U</v>
          </cell>
          <cell r="L385" t="str">
            <v>Std. Cab, Sold 12/06</v>
          </cell>
          <cell r="M385" t="str">
            <v>Meter Reader (spare)</v>
          </cell>
        </row>
        <row r="386">
          <cell r="A386">
            <v>423</v>
          </cell>
          <cell r="B386" t="str">
            <v>JAACL11L6S7202135</v>
          </cell>
          <cell r="C386" t="str">
            <v>GBC938</v>
          </cell>
          <cell r="D386">
            <v>1995</v>
          </cell>
          <cell r="E386" t="str">
            <v>Isuzu</v>
          </cell>
          <cell r="H386" t="e">
            <v>#N/A</v>
          </cell>
          <cell r="K386" t="str">
            <v>Comp. P/U</v>
          </cell>
          <cell r="L386" t="str">
            <v>Std. Cab, Sold 12/06</v>
          </cell>
          <cell r="M386" t="str">
            <v>Meter Reader (spare)</v>
          </cell>
        </row>
        <row r="387">
          <cell r="A387">
            <v>426</v>
          </cell>
          <cell r="B387" t="str">
            <v>1G1BL52W85R149326</v>
          </cell>
          <cell r="C387" t="str">
            <v>GBC910</v>
          </cell>
          <cell r="D387">
            <v>1995</v>
          </cell>
          <cell r="E387" t="str">
            <v>Chevrolet</v>
          </cell>
          <cell r="F387" t="str">
            <v>Caprice</v>
          </cell>
          <cell r="H387" t="e">
            <v>#N/A</v>
          </cell>
          <cell r="K387" t="str">
            <v>Automobile</v>
          </cell>
          <cell r="L387" t="str">
            <v>Sedan</v>
          </cell>
          <cell r="M387" t="str">
            <v>SOLD 5/06</v>
          </cell>
        </row>
        <row r="388">
          <cell r="A388">
            <v>427</v>
          </cell>
          <cell r="B388" t="str">
            <v>1FASP15J6SW273901</v>
          </cell>
          <cell r="C388" t="str">
            <v>GBC879</v>
          </cell>
          <cell r="D388">
            <v>1995</v>
          </cell>
          <cell r="E388" t="str">
            <v>Ford</v>
          </cell>
          <cell r="F388" t="str">
            <v>Escort</v>
          </cell>
          <cell r="H388" t="e">
            <v>#N/A</v>
          </cell>
          <cell r="K388" t="str">
            <v>Automobile</v>
          </cell>
          <cell r="L388" t="str">
            <v>Station Wagon, Courier</v>
          </cell>
          <cell r="M388" t="str">
            <v>Courier</v>
          </cell>
        </row>
        <row r="389">
          <cell r="A389">
            <v>429</v>
          </cell>
          <cell r="B389" t="str">
            <v>1FTDF15Y7SNB28603</v>
          </cell>
          <cell r="C389" t="str">
            <v>GBC913</v>
          </cell>
          <cell r="D389">
            <v>1995</v>
          </cell>
          <cell r="E389" t="str">
            <v>Ford</v>
          </cell>
          <cell r="F389" t="str">
            <v>F150</v>
          </cell>
          <cell r="G389">
            <v>5250</v>
          </cell>
          <cell r="H389" t="e">
            <v>#N/A</v>
          </cell>
          <cell r="K389" t="str">
            <v>Pickup</v>
          </cell>
          <cell r="L389" t="str">
            <v>Std. Cab, Std. Transmission, Sold 11/17/07</v>
          </cell>
          <cell r="M389" t="str">
            <v>John Burke</v>
          </cell>
        </row>
        <row r="390">
          <cell r="A390">
            <v>431</v>
          </cell>
          <cell r="B390" t="str">
            <v>1FTEE14Y0SHB54547</v>
          </cell>
          <cell r="C390" t="str">
            <v>GBC917</v>
          </cell>
          <cell r="D390">
            <v>1995</v>
          </cell>
          <cell r="E390" t="str">
            <v>Ford</v>
          </cell>
          <cell r="F390" t="str">
            <v>E150</v>
          </cell>
          <cell r="G390">
            <v>6700</v>
          </cell>
          <cell r="H390" t="e">
            <v>#N/A</v>
          </cell>
          <cell r="K390" t="str">
            <v>Van</v>
          </cell>
          <cell r="L390" t="str">
            <v>Service</v>
          </cell>
          <cell r="M390" t="str">
            <v>Service (Spare)</v>
          </cell>
        </row>
        <row r="391">
          <cell r="A391">
            <v>433</v>
          </cell>
          <cell r="B391" t="str">
            <v>1FTEE14Y4SHB54549</v>
          </cell>
          <cell r="C391" t="str">
            <v>GBC916</v>
          </cell>
          <cell r="D391">
            <v>1995</v>
          </cell>
          <cell r="E391" t="str">
            <v>Ford</v>
          </cell>
          <cell r="F391" t="str">
            <v>E150</v>
          </cell>
          <cell r="G391">
            <v>6700</v>
          </cell>
          <cell r="H391" t="e">
            <v>#N/A</v>
          </cell>
          <cell r="K391" t="str">
            <v>Van</v>
          </cell>
          <cell r="L391" t="str">
            <v>Service, Dealined</v>
          </cell>
          <cell r="M391" t="str">
            <v>SOLD 5/06</v>
          </cell>
        </row>
        <row r="392">
          <cell r="A392">
            <v>434</v>
          </cell>
          <cell r="B392" t="str">
            <v>1FTEE14Y0SHB54550</v>
          </cell>
          <cell r="C392" t="str">
            <v>GBC914</v>
          </cell>
          <cell r="D392">
            <v>1995</v>
          </cell>
          <cell r="E392" t="str">
            <v>Ford</v>
          </cell>
          <cell r="F392" t="str">
            <v>E150</v>
          </cell>
          <cell r="G392">
            <v>6700</v>
          </cell>
          <cell r="H392" t="e">
            <v>#N/A</v>
          </cell>
          <cell r="K392" t="str">
            <v>Van</v>
          </cell>
          <cell r="L392" t="str">
            <v>Service, Sold 12/06</v>
          </cell>
        </row>
        <row r="393">
          <cell r="A393">
            <v>435</v>
          </cell>
          <cell r="B393" t="str">
            <v>2G1WL52M3S9313950</v>
          </cell>
          <cell r="C393" t="str">
            <v>GBC918</v>
          </cell>
          <cell r="D393">
            <v>1995</v>
          </cell>
          <cell r="E393" t="str">
            <v>Chevrolet</v>
          </cell>
          <cell r="F393" t="str">
            <v>Lumina</v>
          </cell>
          <cell r="H393" t="e">
            <v>#N/A</v>
          </cell>
          <cell r="K393" t="str">
            <v>Automobile</v>
          </cell>
          <cell r="L393" t="str">
            <v>Sedan, Sold 11/17/07</v>
          </cell>
          <cell r="M393" t="str">
            <v>Billy Rodriguez</v>
          </cell>
        </row>
        <row r="394">
          <cell r="A394">
            <v>436</v>
          </cell>
          <cell r="B394" t="str">
            <v>1FTHS24H1SHB65858</v>
          </cell>
          <cell r="C394" t="str">
            <v>GBF929</v>
          </cell>
          <cell r="D394">
            <v>1995</v>
          </cell>
          <cell r="E394" t="str">
            <v>Ford</v>
          </cell>
          <cell r="F394" t="str">
            <v>E250</v>
          </cell>
          <cell r="G394">
            <v>8550</v>
          </cell>
          <cell r="H394" t="e">
            <v>#N/A</v>
          </cell>
          <cell r="K394" t="str">
            <v>Van</v>
          </cell>
          <cell r="L394" t="str">
            <v>Service, Sold 11/17/07</v>
          </cell>
          <cell r="M394" t="str">
            <v>Meter Shop</v>
          </cell>
        </row>
        <row r="395">
          <cell r="A395">
            <v>437</v>
          </cell>
          <cell r="B395" t="str">
            <v>1FDLF47GXSEA60567</v>
          </cell>
          <cell r="C395" t="str">
            <v>GBF937</v>
          </cell>
          <cell r="D395">
            <v>1995</v>
          </cell>
          <cell r="E395" t="str">
            <v>Ford</v>
          </cell>
          <cell r="F395" t="str">
            <v>F450</v>
          </cell>
          <cell r="H395" t="e">
            <v>#N/A</v>
          </cell>
          <cell r="K395" t="str">
            <v>Utility</v>
          </cell>
          <cell r="L395" t="str">
            <v>I&amp;M, Deadlined</v>
          </cell>
          <cell r="M395" t="str">
            <v>I&amp;M</v>
          </cell>
        </row>
        <row r="396">
          <cell r="A396">
            <v>440</v>
          </cell>
          <cell r="B396" t="str">
            <v>1GCCS1443T8105910</v>
          </cell>
          <cell r="C396" t="str">
            <v>GBC923</v>
          </cell>
          <cell r="D396">
            <v>1996</v>
          </cell>
          <cell r="E396" t="str">
            <v>Chevrolet</v>
          </cell>
          <cell r="F396" t="str">
            <v>S10</v>
          </cell>
          <cell r="H396" t="e">
            <v>#N/A</v>
          </cell>
          <cell r="K396" t="str">
            <v>Comp. P/U</v>
          </cell>
          <cell r="L396" t="str">
            <v>Std. Cab, Sold 12/06</v>
          </cell>
          <cell r="M396" t="str">
            <v>Meter Reader (spare)</v>
          </cell>
        </row>
        <row r="397">
          <cell r="A397">
            <v>442</v>
          </cell>
          <cell r="B397" t="str">
            <v>1FTCR10A4TTA12947</v>
          </cell>
          <cell r="C397" t="str">
            <v>GBC925</v>
          </cell>
          <cell r="D397">
            <v>1996</v>
          </cell>
          <cell r="E397" t="str">
            <v>Ford</v>
          </cell>
          <cell r="F397" t="str">
            <v>Ranger</v>
          </cell>
          <cell r="H397" t="e">
            <v>#N/A</v>
          </cell>
          <cell r="K397" t="str">
            <v>Comp. P/U</v>
          </cell>
          <cell r="L397" t="str">
            <v>Std. Cab</v>
          </cell>
          <cell r="M397" t="str">
            <v>I&amp;M Runner</v>
          </cell>
        </row>
        <row r="398">
          <cell r="A398">
            <v>444</v>
          </cell>
          <cell r="B398" t="str">
            <v>JAACL11L2S7212323</v>
          </cell>
          <cell r="C398" t="str">
            <v>GBC924</v>
          </cell>
          <cell r="D398">
            <v>1995</v>
          </cell>
          <cell r="E398" t="str">
            <v>Isuzu</v>
          </cell>
          <cell r="H398" t="e">
            <v>#N/A</v>
          </cell>
          <cell r="K398" t="str">
            <v>Comp. P/U</v>
          </cell>
          <cell r="L398" t="str">
            <v>Std. Cab, Sold 12/06</v>
          </cell>
          <cell r="M398" t="str">
            <v>I&amp;M</v>
          </cell>
        </row>
        <row r="399">
          <cell r="A399">
            <v>445</v>
          </cell>
          <cell r="B399" t="str">
            <v>1FTEE14Y0THB05074</v>
          </cell>
          <cell r="C399" t="str">
            <v>GBC926</v>
          </cell>
          <cell r="D399">
            <v>1996</v>
          </cell>
          <cell r="E399" t="str">
            <v>Ford</v>
          </cell>
          <cell r="F399" t="str">
            <v>E150</v>
          </cell>
          <cell r="G399">
            <v>6700</v>
          </cell>
          <cell r="H399" t="e">
            <v>#N/A</v>
          </cell>
          <cell r="K399" t="str">
            <v>Van</v>
          </cell>
          <cell r="L399" t="str">
            <v>Service, Dealined</v>
          </cell>
          <cell r="M399" t="str">
            <v>Spare</v>
          </cell>
        </row>
        <row r="400">
          <cell r="A400">
            <v>446</v>
          </cell>
          <cell r="B400" t="str">
            <v>1FTEE14YXTHB05745</v>
          </cell>
          <cell r="C400" t="str">
            <v>GBC927</v>
          </cell>
          <cell r="D400">
            <v>1996</v>
          </cell>
          <cell r="E400" t="str">
            <v>Ford</v>
          </cell>
          <cell r="F400" t="str">
            <v>E150</v>
          </cell>
          <cell r="G400">
            <v>6700</v>
          </cell>
          <cell r="H400" t="e">
            <v>#N/A</v>
          </cell>
          <cell r="K400" t="str">
            <v>Van</v>
          </cell>
          <cell r="L400" t="str">
            <v>Service</v>
          </cell>
          <cell r="M400" t="str">
            <v>SOLD 5/06</v>
          </cell>
        </row>
        <row r="401">
          <cell r="A401">
            <v>447</v>
          </cell>
          <cell r="B401" t="str">
            <v>1FTEE14Y8THB05744</v>
          </cell>
          <cell r="C401" t="str">
            <v>GBC928</v>
          </cell>
          <cell r="D401">
            <v>1996</v>
          </cell>
          <cell r="E401" t="str">
            <v>Ford</v>
          </cell>
          <cell r="F401" t="str">
            <v>E150</v>
          </cell>
          <cell r="G401">
            <v>6700</v>
          </cell>
          <cell r="H401" t="e">
            <v>#N/A</v>
          </cell>
          <cell r="K401" t="str">
            <v>Van</v>
          </cell>
          <cell r="L401" t="str">
            <v>OUT OF SERVICE</v>
          </cell>
        </row>
        <row r="402">
          <cell r="A402">
            <v>448</v>
          </cell>
          <cell r="B402" t="str">
            <v>1FDLF47G6TEB24511</v>
          </cell>
          <cell r="C402" t="str">
            <v>GBF930</v>
          </cell>
          <cell r="D402">
            <v>1996</v>
          </cell>
          <cell r="E402" t="str">
            <v>Ford</v>
          </cell>
          <cell r="F402" t="str">
            <v>F450</v>
          </cell>
          <cell r="G402">
            <v>15000</v>
          </cell>
          <cell r="H402" t="e">
            <v>#N/A</v>
          </cell>
          <cell r="K402" t="str">
            <v>Utility</v>
          </cell>
          <cell r="L402" t="str">
            <v>M&amp;J, Liftgate - Thieman TT12 S/N T-49550, Sold 11/17/07</v>
          </cell>
          <cell r="M402" t="str">
            <v>Ray Esparza</v>
          </cell>
        </row>
        <row r="403">
          <cell r="A403">
            <v>449</v>
          </cell>
          <cell r="B403" t="str">
            <v>2FALP74W1TX210568</v>
          </cell>
          <cell r="C403" t="str">
            <v>GBC929</v>
          </cell>
          <cell r="D403">
            <v>1996</v>
          </cell>
          <cell r="E403" t="str">
            <v>Ford</v>
          </cell>
          <cell r="F403" t="str">
            <v>Crown Vic</v>
          </cell>
          <cell r="H403" t="e">
            <v>#N/A</v>
          </cell>
          <cell r="K403" t="str">
            <v>Automobile</v>
          </cell>
          <cell r="L403" t="str">
            <v>Sedan</v>
          </cell>
          <cell r="M403" t="str">
            <v>Pool</v>
          </cell>
        </row>
        <row r="404">
          <cell r="A404">
            <v>451</v>
          </cell>
          <cell r="B404" t="str">
            <v>1FALP6537TK112615</v>
          </cell>
          <cell r="C404" t="str">
            <v>GBC935</v>
          </cell>
          <cell r="D404">
            <v>1996</v>
          </cell>
          <cell r="E404" t="str">
            <v>Ford</v>
          </cell>
          <cell r="F404" t="str">
            <v>Contour</v>
          </cell>
          <cell r="H404" t="e">
            <v>#N/A</v>
          </cell>
          <cell r="K404" t="str">
            <v>Automobile</v>
          </cell>
          <cell r="L404" t="str">
            <v>Sedan, Sold 12/06</v>
          </cell>
          <cell r="M404" t="str">
            <v>Engineering</v>
          </cell>
        </row>
        <row r="405">
          <cell r="A405">
            <v>453</v>
          </cell>
          <cell r="B405" t="str">
            <v>To Be Sold</v>
          </cell>
          <cell r="D405">
            <v>1997</v>
          </cell>
          <cell r="E405" t="str">
            <v>Ford</v>
          </cell>
          <cell r="F405" t="str">
            <v>Taurus</v>
          </cell>
          <cell r="H405" t="e">
            <v>#N/A</v>
          </cell>
          <cell r="K405" t="str">
            <v>Sedan</v>
          </cell>
          <cell r="L405" t="str">
            <v>N/A</v>
          </cell>
          <cell r="M405" t="str">
            <v>Bad Engine</v>
          </cell>
        </row>
        <row r="406">
          <cell r="A406">
            <v>454</v>
          </cell>
          <cell r="B406" t="str">
            <v>1FTEE1421VHB00612</v>
          </cell>
          <cell r="C406" t="str">
            <v>GBC942</v>
          </cell>
          <cell r="D406">
            <v>1997</v>
          </cell>
          <cell r="E406" t="str">
            <v>Ford</v>
          </cell>
          <cell r="F406" t="str">
            <v>E150</v>
          </cell>
          <cell r="G406">
            <v>6700</v>
          </cell>
          <cell r="H406" t="e">
            <v>#N/A</v>
          </cell>
          <cell r="K406" t="str">
            <v>Van</v>
          </cell>
          <cell r="L406" t="str">
            <v>Service, Sold 11/17/07</v>
          </cell>
        </row>
        <row r="407">
          <cell r="A407">
            <v>456</v>
          </cell>
          <cell r="B407" t="str">
            <v>1FTEE1425VHB00614</v>
          </cell>
          <cell r="C407" t="str">
            <v>GBC938</v>
          </cell>
          <cell r="D407">
            <v>1997</v>
          </cell>
          <cell r="E407" t="str">
            <v>Ford</v>
          </cell>
          <cell r="F407" t="str">
            <v>E150</v>
          </cell>
          <cell r="G407">
            <v>6700</v>
          </cell>
          <cell r="H407" t="e">
            <v>#N/A</v>
          </cell>
          <cell r="K407" t="str">
            <v>Van</v>
          </cell>
          <cell r="L407" t="str">
            <v>Service</v>
          </cell>
          <cell r="M407" t="str">
            <v>Rick Castellanos</v>
          </cell>
        </row>
        <row r="408">
          <cell r="A408">
            <v>457</v>
          </cell>
          <cell r="B408" t="str">
            <v>1FDLF47G3VEB42273</v>
          </cell>
          <cell r="C408" t="str">
            <v>GBF932</v>
          </cell>
          <cell r="D408">
            <v>1997</v>
          </cell>
          <cell r="E408" t="str">
            <v>Ford</v>
          </cell>
          <cell r="F408" t="str">
            <v>F450</v>
          </cell>
          <cell r="G408">
            <v>15000</v>
          </cell>
          <cell r="H408" t="e">
            <v>#N/A</v>
          </cell>
          <cell r="K408" t="str">
            <v>Utility</v>
          </cell>
          <cell r="L408" t="str">
            <v>I&amp;M, Sold 11/17/07</v>
          </cell>
          <cell r="M408" t="str">
            <v>Sam Medina</v>
          </cell>
        </row>
        <row r="409">
          <cell r="A409">
            <v>458</v>
          </cell>
          <cell r="B409" t="str">
            <v>1FDLF47G1VEB42272</v>
          </cell>
          <cell r="C409" t="str">
            <v>GBF933</v>
          </cell>
          <cell r="D409">
            <v>1997</v>
          </cell>
          <cell r="E409" t="str">
            <v>Ford</v>
          </cell>
          <cell r="F409" t="str">
            <v>F450</v>
          </cell>
          <cell r="G409">
            <v>15000</v>
          </cell>
          <cell r="H409" t="e">
            <v>#N/A</v>
          </cell>
          <cell r="K409" t="str">
            <v>Utility</v>
          </cell>
          <cell r="L409" t="str">
            <v>Utility</v>
          </cell>
          <cell r="M409" t="str">
            <v>Meter Shop</v>
          </cell>
        </row>
        <row r="410">
          <cell r="A410">
            <v>460</v>
          </cell>
          <cell r="B410" t="str">
            <v>1G1ND52T3VY109875</v>
          </cell>
          <cell r="C410" t="str">
            <v>GBC940</v>
          </cell>
          <cell r="D410">
            <v>1997</v>
          </cell>
          <cell r="E410" t="str">
            <v>Chevrolet</v>
          </cell>
          <cell r="F410" t="str">
            <v>Malibu</v>
          </cell>
          <cell r="H410" t="e">
            <v>#N/A</v>
          </cell>
          <cell r="K410" t="str">
            <v>Automobile</v>
          </cell>
          <cell r="L410" t="str">
            <v>Sedan</v>
          </cell>
          <cell r="M410" t="str">
            <v>Engineering Spare</v>
          </cell>
          <cell r="N410" t="str">
            <v>EN410</v>
          </cell>
          <cell r="O410" t="str">
            <v>Engineering Spare</v>
          </cell>
        </row>
        <row r="411">
          <cell r="A411">
            <v>461</v>
          </cell>
          <cell r="B411" t="str">
            <v>1G1ND52T4VY115507</v>
          </cell>
          <cell r="C411" t="str">
            <v>GBC943</v>
          </cell>
          <cell r="D411">
            <v>1997</v>
          </cell>
          <cell r="E411" t="str">
            <v>Chevrolet</v>
          </cell>
          <cell r="F411" t="str">
            <v>Malibu</v>
          </cell>
          <cell r="H411" t="e">
            <v>#N/A</v>
          </cell>
          <cell r="K411" t="str">
            <v>Automobile</v>
          </cell>
          <cell r="L411" t="str">
            <v>Sedan, Sold 11/17/07</v>
          </cell>
          <cell r="M411" t="str">
            <v>Pool</v>
          </cell>
        </row>
        <row r="412">
          <cell r="A412">
            <v>462</v>
          </cell>
          <cell r="B412" t="str">
            <v>1GGCS144XVB659382</v>
          </cell>
          <cell r="C412" t="str">
            <v>GBC944</v>
          </cell>
          <cell r="D412">
            <v>1997</v>
          </cell>
          <cell r="E412" t="str">
            <v>Isuzu (GM)</v>
          </cell>
          <cell r="F412" t="str">
            <v>S10</v>
          </cell>
          <cell r="H412" t="e">
            <v>#N/A</v>
          </cell>
          <cell r="K412" t="str">
            <v>Comp. P/U</v>
          </cell>
          <cell r="L412" t="str">
            <v>Std. Cab, Sold 11/17/07</v>
          </cell>
          <cell r="M412" t="str">
            <v>Mario O'Campo</v>
          </cell>
        </row>
        <row r="413">
          <cell r="A413">
            <v>463</v>
          </cell>
          <cell r="B413" t="str">
            <v>1FTCR10A1VTA85311</v>
          </cell>
          <cell r="C413" t="str">
            <v>GBC945</v>
          </cell>
          <cell r="D413">
            <v>1997</v>
          </cell>
          <cell r="E413" t="str">
            <v>Ford</v>
          </cell>
          <cell r="F413" t="str">
            <v>Ranger</v>
          </cell>
          <cell r="H413" t="e">
            <v>#N/A</v>
          </cell>
          <cell r="K413" t="str">
            <v>Comp. P/U</v>
          </cell>
          <cell r="L413" t="str">
            <v>Std. Cab</v>
          </cell>
          <cell r="M413" t="str">
            <v>Pool Spare</v>
          </cell>
        </row>
        <row r="414">
          <cell r="A414">
            <v>464</v>
          </cell>
          <cell r="B414" t="str">
            <v>1G1ND52T3WY145874</v>
          </cell>
          <cell r="C414" t="str">
            <v>GBC946</v>
          </cell>
          <cell r="D414">
            <v>1998</v>
          </cell>
          <cell r="E414" t="str">
            <v>Chevrolet</v>
          </cell>
          <cell r="F414" t="str">
            <v>Malibu</v>
          </cell>
          <cell r="H414" t="e">
            <v>#N/A</v>
          </cell>
          <cell r="K414" t="str">
            <v>Automobile</v>
          </cell>
          <cell r="L414" t="str">
            <v>Sedan</v>
          </cell>
          <cell r="M414" t="str">
            <v>Pool Spare</v>
          </cell>
          <cell r="O414" t="str">
            <v>Pool Spare</v>
          </cell>
        </row>
        <row r="415">
          <cell r="A415">
            <v>466</v>
          </cell>
          <cell r="B415" t="str">
            <v>1FTRE1420WHB51893</v>
          </cell>
          <cell r="C415" t="str">
            <v>GBC950</v>
          </cell>
          <cell r="D415">
            <v>1998</v>
          </cell>
          <cell r="E415" t="str">
            <v>Ford</v>
          </cell>
          <cell r="F415" t="str">
            <v>E150</v>
          </cell>
          <cell r="G415">
            <v>6700</v>
          </cell>
          <cell r="H415" t="e">
            <v>#N/A</v>
          </cell>
          <cell r="K415" t="str">
            <v>Van</v>
          </cell>
          <cell r="L415" t="str">
            <v>Service</v>
          </cell>
          <cell r="M415" t="str">
            <v>Service (Spare)</v>
          </cell>
        </row>
        <row r="416">
          <cell r="A416">
            <v>467</v>
          </cell>
          <cell r="B416" t="str">
            <v>1FTRE1424WHB51895</v>
          </cell>
          <cell r="C416" t="str">
            <v>GBC954</v>
          </cell>
          <cell r="D416">
            <v>1998</v>
          </cell>
          <cell r="E416" t="str">
            <v>Ford</v>
          </cell>
          <cell r="F416" t="str">
            <v>E150</v>
          </cell>
          <cell r="G416">
            <v>6700</v>
          </cell>
          <cell r="H416" t="e">
            <v>#N/A</v>
          </cell>
          <cell r="K416" t="str">
            <v>Van</v>
          </cell>
          <cell r="L416" t="str">
            <v>Service</v>
          </cell>
          <cell r="M416" t="str">
            <v>Service (Spare)</v>
          </cell>
        </row>
        <row r="417">
          <cell r="A417">
            <v>468</v>
          </cell>
          <cell r="B417" t="str">
            <v>1FTRE1426WHB51896</v>
          </cell>
          <cell r="C417" t="str">
            <v>GBC951</v>
          </cell>
          <cell r="D417">
            <v>1998</v>
          </cell>
          <cell r="E417" t="str">
            <v>Ford</v>
          </cell>
          <cell r="F417" t="str">
            <v>E150</v>
          </cell>
          <cell r="G417">
            <v>6700</v>
          </cell>
          <cell r="H417" t="e">
            <v>#N/A</v>
          </cell>
          <cell r="K417" t="str">
            <v>Van</v>
          </cell>
          <cell r="L417" t="str">
            <v>Service</v>
          </cell>
          <cell r="M417" t="str">
            <v>Service</v>
          </cell>
        </row>
        <row r="418">
          <cell r="A418">
            <v>469</v>
          </cell>
          <cell r="B418" t="str">
            <v>1FTZF1724WNB92165</v>
          </cell>
          <cell r="C418" t="str">
            <v>GBC956</v>
          </cell>
          <cell r="D418">
            <v>1998</v>
          </cell>
          <cell r="E418" t="str">
            <v>Ford</v>
          </cell>
          <cell r="F418" t="str">
            <v>F150</v>
          </cell>
          <cell r="G418">
            <v>5500</v>
          </cell>
          <cell r="H418" t="e">
            <v>#N/A</v>
          </cell>
          <cell r="K418" t="str">
            <v>Pickup</v>
          </cell>
          <cell r="L418" t="str">
            <v>Std. Cab, Sold 7/26/10</v>
          </cell>
        </row>
        <row r="419">
          <cell r="A419">
            <v>470</v>
          </cell>
          <cell r="B419" t="str">
            <v>1FTZF1726WNB92166</v>
          </cell>
          <cell r="C419" t="str">
            <v>GBC955</v>
          </cell>
          <cell r="D419">
            <v>1998</v>
          </cell>
          <cell r="E419" t="str">
            <v>Ford</v>
          </cell>
          <cell r="F419" t="str">
            <v>F150</v>
          </cell>
          <cell r="G419">
            <v>5500</v>
          </cell>
          <cell r="H419" t="e">
            <v>#N/A</v>
          </cell>
          <cell r="K419" t="str">
            <v>Pickup</v>
          </cell>
          <cell r="L419" t="str">
            <v>Std. Cab, slated for auction in May-10</v>
          </cell>
          <cell r="M419" t="str">
            <v>Warehouse</v>
          </cell>
          <cell r="O419" t="str">
            <v>Dave Perry</v>
          </cell>
        </row>
        <row r="420">
          <cell r="A420">
            <v>471</v>
          </cell>
          <cell r="B420" t="str">
            <v>1GBKC34JXWF064089</v>
          </cell>
          <cell r="C420" t="str">
            <v>GBF935</v>
          </cell>
          <cell r="D420">
            <v>1998</v>
          </cell>
          <cell r="E420" t="str">
            <v>Chevrolet</v>
          </cell>
          <cell r="G420">
            <v>15000</v>
          </cell>
          <cell r="H420" t="e">
            <v>#N/A</v>
          </cell>
          <cell r="K420" t="str">
            <v>Utility</v>
          </cell>
          <cell r="L420" t="str">
            <v>Utility Hi-Cube</v>
          </cell>
          <cell r="M420" t="str">
            <v>M&amp;J</v>
          </cell>
        </row>
        <row r="421">
          <cell r="A421">
            <v>475</v>
          </cell>
          <cell r="B421" t="str">
            <v>1GNDM19W4XB198459</v>
          </cell>
          <cell r="C421" t="str">
            <v>GBC999</v>
          </cell>
          <cell r="D421">
            <v>1999</v>
          </cell>
          <cell r="E421" t="str">
            <v>Chevrolet</v>
          </cell>
          <cell r="F421" t="str">
            <v>Astro</v>
          </cell>
          <cell r="G421">
            <v>5950</v>
          </cell>
          <cell r="H421" t="e">
            <v>#N/A</v>
          </cell>
          <cell r="K421" t="str">
            <v>Van</v>
          </cell>
          <cell r="L421" t="str">
            <v>Sold 11/17/07</v>
          </cell>
          <cell r="M421" t="str">
            <v>Spare</v>
          </cell>
        </row>
        <row r="422">
          <cell r="A422">
            <v>476</v>
          </cell>
          <cell r="B422" t="str">
            <v>1GBJC34J5XF093111</v>
          </cell>
          <cell r="C422" t="str">
            <v>GBF913</v>
          </cell>
          <cell r="D422">
            <v>1999</v>
          </cell>
          <cell r="E422" t="str">
            <v>Chevrolet</v>
          </cell>
          <cell r="F422">
            <v>3500</v>
          </cell>
          <cell r="G422">
            <v>11000</v>
          </cell>
          <cell r="H422" t="e">
            <v>#N/A</v>
          </cell>
          <cell r="K422" t="str">
            <v>Dump Trk</v>
          </cell>
          <cell r="L422" t="str">
            <v>Dump Bed</v>
          </cell>
          <cell r="M422" t="str">
            <v>I&amp;M Dump Truck</v>
          </cell>
          <cell r="N422" t="str">
            <v>IM410</v>
          </cell>
          <cell r="O422" t="str">
            <v>I&amp;M Dump Truck</v>
          </cell>
        </row>
        <row r="423">
          <cell r="A423">
            <v>477</v>
          </cell>
          <cell r="B423" t="str">
            <v>1G1ND52TOW6122497</v>
          </cell>
          <cell r="C423" t="str">
            <v>GBC939</v>
          </cell>
          <cell r="D423">
            <v>1997</v>
          </cell>
          <cell r="E423" t="str">
            <v>Chevy</v>
          </cell>
          <cell r="F423" t="str">
            <v>Malibu</v>
          </cell>
          <cell r="H423" t="e">
            <v>#N/A</v>
          </cell>
          <cell r="K423" t="str">
            <v>Automobile</v>
          </cell>
          <cell r="L423" t="str">
            <v>Sedan</v>
          </cell>
          <cell r="M423" t="str">
            <v>SOLD</v>
          </cell>
        </row>
        <row r="424">
          <cell r="A424">
            <v>478</v>
          </cell>
          <cell r="B424" t="str">
            <v>2G1WF55EXY9146264</v>
          </cell>
          <cell r="C424" t="str">
            <v>H99YHW</v>
          </cell>
          <cell r="D424">
            <v>2000</v>
          </cell>
          <cell r="E424" t="str">
            <v>Chevrolet</v>
          </cell>
          <cell r="F424" t="str">
            <v>Impala</v>
          </cell>
          <cell r="H424" t="e">
            <v>#N/A</v>
          </cell>
          <cell r="K424" t="str">
            <v>Automobile</v>
          </cell>
          <cell r="L424" t="str">
            <v>Sedan</v>
          </cell>
          <cell r="M424" t="str">
            <v>Pool Spare</v>
          </cell>
        </row>
        <row r="425">
          <cell r="A425">
            <v>480</v>
          </cell>
          <cell r="B425" t="str">
            <v>1FTZF1726YNB43939</v>
          </cell>
          <cell r="C425" t="str">
            <v>GBC970</v>
          </cell>
          <cell r="D425">
            <v>2000</v>
          </cell>
          <cell r="E425" t="str">
            <v>Ford</v>
          </cell>
          <cell r="F425" t="str">
            <v>F150</v>
          </cell>
          <cell r="G425">
            <v>5600</v>
          </cell>
          <cell r="H425" t="e">
            <v>#N/A</v>
          </cell>
          <cell r="K425" t="str">
            <v>Pickup Trk</v>
          </cell>
          <cell r="L425" t="str">
            <v>Std. Cab</v>
          </cell>
          <cell r="M425" t="str">
            <v>Meter Shop Tech</v>
          </cell>
          <cell r="N425" t="str">
            <v>MS410</v>
          </cell>
          <cell r="O425" t="str">
            <v>Skip Flynn</v>
          </cell>
        </row>
        <row r="426">
          <cell r="A426">
            <v>482</v>
          </cell>
          <cell r="B426" t="str">
            <v>1GCCS14Z1SK251249</v>
          </cell>
          <cell r="C426" t="str">
            <v>GBC885</v>
          </cell>
          <cell r="D426">
            <v>1995</v>
          </cell>
          <cell r="E426" t="str">
            <v>Chevrolet</v>
          </cell>
          <cell r="F426" t="str">
            <v>S10</v>
          </cell>
          <cell r="H426" t="e">
            <v>#N/A</v>
          </cell>
          <cell r="K426" t="str">
            <v>Comp. P/U</v>
          </cell>
          <cell r="L426" t="str">
            <v>Std. Cab, Sold 12/06</v>
          </cell>
          <cell r="M426" t="str">
            <v>Tyrone White</v>
          </cell>
        </row>
        <row r="427">
          <cell r="A427">
            <v>483</v>
          </cell>
          <cell r="B427" t="str">
            <v>1GCCS19Z6S8134451</v>
          </cell>
          <cell r="C427" t="str">
            <v>GBC887</v>
          </cell>
          <cell r="D427">
            <v>1995</v>
          </cell>
          <cell r="E427" t="str">
            <v>Chevrolet</v>
          </cell>
          <cell r="F427" t="str">
            <v>S10</v>
          </cell>
          <cell r="H427" t="e">
            <v>#N/A</v>
          </cell>
          <cell r="K427" t="str">
            <v>Comp. P/U</v>
          </cell>
          <cell r="L427" t="str">
            <v>Ext. Cab, Sold 12/06</v>
          </cell>
          <cell r="M427" t="str">
            <v>Cedric Mitchell</v>
          </cell>
        </row>
        <row r="428">
          <cell r="A428">
            <v>484</v>
          </cell>
          <cell r="B428" t="str">
            <v>2FAFP74W11X155744</v>
          </cell>
          <cell r="C428" t="str">
            <v>F909HF</v>
          </cell>
          <cell r="D428">
            <v>2001</v>
          </cell>
          <cell r="E428" t="str">
            <v>Ford</v>
          </cell>
          <cell r="F428" t="str">
            <v>Crown Vic</v>
          </cell>
          <cell r="G428">
            <v>5237</v>
          </cell>
          <cell r="H428" t="e">
            <v>#N/A</v>
          </cell>
          <cell r="K428" t="str">
            <v>Automobile</v>
          </cell>
          <cell r="L428" t="str">
            <v>Sedan, Sold 11/17/07</v>
          </cell>
          <cell r="M428" t="str">
            <v>Pool</v>
          </cell>
        </row>
        <row r="429">
          <cell r="A429">
            <v>485</v>
          </cell>
          <cell r="B429" t="str">
            <v>2B3AD56J71H655986</v>
          </cell>
          <cell r="C429" t="str">
            <v>286YAT</v>
          </cell>
          <cell r="D429">
            <v>2001</v>
          </cell>
          <cell r="E429" t="str">
            <v>Dodge</v>
          </cell>
          <cell r="F429" t="str">
            <v>Intrepid</v>
          </cell>
          <cell r="H429" t="e">
            <v>#N/A</v>
          </cell>
          <cell r="K429" t="str">
            <v>Automobile</v>
          </cell>
          <cell r="L429" t="str">
            <v>Sedan</v>
          </cell>
          <cell r="M429" t="str">
            <v>Pool Spare</v>
          </cell>
          <cell r="N429" t="str">
            <v>-</v>
          </cell>
          <cell r="O429" t="str">
            <v>Pool Spare</v>
          </cell>
        </row>
        <row r="430">
          <cell r="A430">
            <v>489</v>
          </cell>
          <cell r="B430" t="str">
            <v>1FDNX20L71EC74626</v>
          </cell>
          <cell r="C430" t="str">
            <v>GBF926</v>
          </cell>
          <cell r="D430">
            <v>2001</v>
          </cell>
          <cell r="E430" t="str">
            <v>Ford</v>
          </cell>
          <cell r="F430" t="str">
            <v>F250</v>
          </cell>
          <cell r="G430">
            <v>8800</v>
          </cell>
          <cell r="H430" t="e">
            <v>#N/A</v>
          </cell>
          <cell r="K430" t="str">
            <v>Utility</v>
          </cell>
          <cell r="L430" t="str">
            <v>Service, OUT OF SERVICE</v>
          </cell>
          <cell r="M430" t="str">
            <v>Service</v>
          </cell>
        </row>
        <row r="431">
          <cell r="A431">
            <v>490</v>
          </cell>
          <cell r="B431" t="str">
            <v>1FDNX20L01EC74628</v>
          </cell>
          <cell r="C431" t="str">
            <v>GBF924</v>
          </cell>
          <cell r="D431">
            <v>2001</v>
          </cell>
          <cell r="E431" t="str">
            <v>Ford</v>
          </cell>
          <cell r="F431" t="str">
            <v>F250</v>
          </cell>
          <cell r="G431">
            <v>8800</v>
          </cell>
          <cell r="H431" t="e">
            <v>#N/A</v>
          </cell>
          <cell r="K431" t="str">
            <v>Utility</v>
          </cell>
          <cell r="L431" t="str">
            <v>Service, OUT OF SERVICE</v>
          </cell>
          <cell r="M431" t="str">
            <v>Service</v>
          </cell>
        </row>
        <row r="432">
          <cell r="A432">
            <v>494</v>
          </cell>
          <cell r="B432" t="str">
            <v>1FDKF37HXRNB30111</v>
          </cell>
          <cell r="C432" t="str">
            <v>GBF914</v>
          </cell>
          <cell r="D432">
            <v>1994</v>
          </cell>
          <cell r="E432" t="str">
            <v>Ford</v>
          </cell>
          <cell r="F432" t="str">
            <v>F350</v>
          </cell>
          <cell r="G432">
            <v>11000</v>
          </cell>
          <cell r="H432" t="e">
            <v>#N/A</v>
          </cell>
          <cell r="K432" t="str">
            <v>Utility</v>
          </cell>
          <cell r="L432" t="str">
            <v>Gaslight Service, Sold 11/17/07</v>
          </cell>
          <cell r="M432" t="str">
            <v>Sean Jackson</v>
          </cell>
        </row>
        <row r="433">
          <cell r="A433">
            <v>496</v>
          </cell>
          <cell r="B433" t="str">
            <v>1FDWE35L61HB34543</v>
          </cell>
          <cell r="C433" t="str">
            <v>GBD006</v>
          </cell>
          <cell r="D433">
            <v>2001</v>
          </cell>
          <cell r="E433" t="str">
            <v>Ford</v>
          </cell>
          <cell r="F433" t="str">
            <v>E350</v>
          </cell>
          <cell r="G433">
            <v>11500</v>
          </cell>
          <cell r="H433" t="e">
            <v>#N/A</v>
          </cell>
          <cell r="K433" t="str">
            <v>Utility Van</v>
          </cell>
          <cell r="L433" t="str">
            <v>Utility Hi-Cube</v>
          </cell>
          <cell r="M433" t="str">
            <v>M&amp;J</v>
          </cell>
          <cell r="N433" t="str">
            <v>PR410</v>
          </cell>
          <cell r="O433" t="str">
            <v>Vacant Position</v>
          </cell>
        </row>
        <row r="434">
          <cell r="A434">
            <v>499</v>
          </cell>
          <cell r="B434" t="str">
            <v>3FALP6532TM117312</v>
          </cell>
          <cell r="C434" t="str">
            <v>GBD005</v>
          </cell>
          <cell r="D434">
            <v>1996</v>
          </cell>
          <cell r="E434" t="str">
            <v>Ford</v>
          </cell>
          <cell r="F434" t="str">
            <v>Contour</v>
          </cell>
          <cell r="H434" t="e">
            <v>#N/A</v>
          </cell>
          <cell r="K434" t="str">
            <v>Automobile</v>
          </cell>
          <cell r="L434" t="str">
            <v>Sedan, Sold 12/06</v>
          </cell>
          <cell r="M434" t="str">
            <v>Engineering</v>
          </cell>
        </row>
        <row r="435">
          <cell r="A435">
            <v>503</v>
          </cell>
          <cell r="B435" t="str">
            <v>1GTGG25R921219131</v>
          </cell>
          <cell r="C435" t="str">
            <v>GBF957</v>
          </cell>
          <cell r="D435">
            <v>2002</v>
          </cell>
          <cell r="E435" t="str">
            <v>GMC</v>
          </cell>
          <cell r="F435">
            <v>2500</v>
          </cell>
          <cell r="G435">
            <v>8600</v>
          </cell>
          <cell r="H435" t="e">
            <v>#N/A</v>
          </cell>
          <cell r="K435" t="str">
            <v>Van</v>
          </cell>
          <cell r="L435" t="str">
            <v>Service</v>
          </cell>
          <cell r="M435" t="str">
            <v>Meter Shop</v>
          </cell>
          <cell r="N435" t="str">
            <v>MS410</v>
          </cell>
          <cell r="O435" t="str">
            <v>Ernest Washington</v>
          </cell>
        </row>
        <row r="436">
          <cell r="A436">
            <v>506</v>
          </cell>
          <cell r="B436" t="str">
            <v>1FTNW20S63EA00934</v>
          </cell>
          <cell r="C436" t="str">
            <v>168XER</v>
          </cell>
          <cell r="D436">
            <v>2003</v>
          </cell>
          <cell r="E436" t="str">
            <v>Ford</v>
          </cell>
          <cell r="F436" t="str">
            <v>F250</v>
          </cell>
          <cell r="G436">
            <v>8800</v>
          </cell>
          <cell r="H436" t="e">
            <v>#N/A</v>
          </cell>
          <cell r="K436" t="str">
            <v>Pickup</v>
          </cell>
          <cell r="L436" t="str">
            <v>Crew Cab, Sold to Jack 11/09</v>
          </cell>
          <cell r="M436" t="str">
            <v>President</v>
          </cell>
          <cell r="O436" t="str">
            <v>Jack English</v>
          </cell>
        </row>
        <row r="437">
          <cell r="A437">
            <v>508</v>
          </cell>
          <cell r="B437" t="str">
            <v>1GTHC29U62E290195</v>
          </cell>
          <cell r="C437" t="str">
            <v>GBF956</v>
          </cell>
          <cell r="D437">
            <v>2002</v>
          </cell>
          <cell r="E437" t="str">
            <v>GMC</v>
          </cell>
          <cell r="F437">
            <v>2500</v>
          </cell>
          <cell r="G437">
            <v>9200</v>
          </cell>
          <cell r="H437" t="e">
            <v>#N/A</v>
          </cell>
          <cell r="K437" t="str">
            <v>Utility</v>
          </cell>
          <cell r="L437" t="str">
            <v>6.0L V8-G, Ext. Cab</v>
          </cell>
          <cell r="M437" t="str">
            <v>Service</v>
          </cell>
          <cell r="N437" t="str">
            <v>SV411</v>
          </cell>
          <cell r="O437" t="str">
            <v>Sean Jackson</v>
          </cell>
        </row>
        <row r="438">
          <cell r="A438">
            <v>509</v>
          </cell>
          <cell r="B438" t="str">
            <v>1GTHC29UX2E290894</v>
          </cell>
          <cell r="C438" t="str">
            <v>GBF950</v>
          </cell>
          <cell r="D438">
            <v>2002</v>
          </cell>
          <cell r="E438" t="str">
            <v>GMC</v>
          </cell>
          <cell r="F438">
            <v>2500</v>
          </cell>
          <cell r="G438">
            <v>9200</v>
          </cell>
          <cell r="H438" t="e">
            <v>#N/A</v>
          </cell>
          <cell r="K438" t="str">
            <v>Utility</v>
          </cell>
          <cell r="L438" t="str">
            <v>6.0L V8-G, Ext. Cab</v>
          </cell>
          <cell r="M438" t="str">
            <v>Service</v>
          </cell>
          <cell r="N438" t="str">
            <v>SV411</v>
          </cell>
          <cell r="O438" t="str">
            <v>Rocco Tamayo</v>
          </cell>
        </row>
        <row r="439">
          <cell r="A439">
            <v>510</v>
          </cell>
          <cell r="B439" t="str">
            <v>1GTHC29UX2E288403</v>
          </cell>
          <cell r="C439" t="str">
            <v>GBF955</v>
          </cell>
          <cell r="D439">
            <v>2002</v>
          </cell>
          <cell r="E439" t="str">
            <v>GMC</v>
          </cell>
          <cell r="F439">
            <v>2500</v>
          </cell>
          <cell r="G439">
            <v>9200</v>
          </cell>
          <cell r="H439" t="e">
            <v>#N/A</v>
          </cell>
          <cell r="K439" t="str">
            <v>Utility</v>
          </cell>
          <cell r="L439" t="str">
            <v>6.0L V8-G, Ext. Cab</v>
          </cell>
          <cell r="M439" t="str">
            <v>Service</v>
          </cell>
          <cell r="N439" t="str">
            <v>SV411</v>
          </cell>
          <cell r="O439" t="str">
            <v>Spare</v>
          </cell>
        </row>
        <row r="440">
          <cell r="A440">
            <v>514</v>
          </cell>
          <cell r="B440" t="str">
            <v>1GDJG31R921214461</v>
          </cell>
          <cell r="C440" t="str">
            <v>GBF959</v>
          </cell>
          <cell r="D440">
            <v>2002</v>
          </cell>
          <cell r="E440" t="str">
            <v>GMC</v>
          </cell>
          <cell r="G440">
            <v>12000</v>
          </cell>
          <cell r="H440" t="e">
            <v>#N/A</v>
          </cell>
          <cell r="K440" t="str">
            <v>Van</v>
          </cell>
          <cell r="L440" t="str">
            <v>Utility Hi-Cube</v>
          </cell>
          <cell r="M440" t="str">
            <v>M&amp;J</v>
          </cell>
          <cell r="N440" t="str">
            <v>PR410</v>
          </cell>
          <cell r="O440" t="str">
            <v>Richard Singletary</v>
          </cell>
        </row>
        <row r="441">
          <cell r="A441">
            <v>521</v>
          </cell>
          <cell r="B441" t="str">
            <v>1GDE5C1E84F501476</v>
          </cell>
          <cell r="C441" t="str">
            <v>GBF909</v>
          </cell>
          <cell r="D441">
            <v>2004</v>
          </cell>
          <cell r="E441" t="str">
            <v>GMC</v>
          </cell>
          <cell r="F441">
            <v>5500</v>
          </cell>
          <cell r="G441">
            <v>19500</v>
          </cell>
          <cell r="H441" t="e">
            <v>#N/A</v>
          </cell>
          <cell r="K441" t="str">
            <v>Utility</v>
          </cell>
          <cell r="L441" t="str">
            <v>8.1L V8-G, I&amp;M</v>
          </cell>
          <cell r="M441" t="str">
            <v>I&amp;M</v>
          </cell>
          <cell r="N441" t="str">
            <v>IM410</v>
          </cell>
          <cell r="O441" t="str">
            <v>Spare</v>
          </cell>
        </row>
        <row r="442">
          <cell r="A442">
            <v>526</v>
          </cell>
          <cell r="B442" t="str">
            <v>1GDHC29UX4E176697</v>
          </cell>
          <cell r="C442" t="str">
            <v>GBC963</v>
          </cell>
          <cell r="D442">
            <v>2004</v>
          </cell>
          <cell r="E442" t="str">
            <v>GMC</v>
          </cell>
          <cell r="F442">
            <v>2500</v>
          </cell>
          <cell r="G442">
            <v>9200</v>
          </cell>
          <cell r="H442" t="e">
            <v>#N/A</v>
          </cell>
          <cell r="K442" t="str">
            <v>Utility</v>
          </cell>
          <cell r="L442" t="str">
            <v>6.0L V8-G, Ext. Cab</v>
          </cell>
          <cell r="M442" t="str">
            <v>Service</v>
          </cell>
          <cell r="N442" t="str">
            <v>SV411</v>
          </cell>
          <cell r="O442" t="str">
            <v>Cedric Mitchell</v>
          </cell>
        </row>
        <row r="443">
          <cell r="A443">
            <v>528</v>
          </cell>
          <cell r="B443" t="str">
            <v>1GDHC29U94E228613</v>
          </cell>
          <cell r="C443" t="str">
            <v>GBP842</v>
          </cell>
          <cell r="D443">
            <v>2004</v>
          </cell>
          <cell r="E443" t="str">
            <v>GMC</v>
          </cell>
          <cell r="F443">
            <v>2500</v>
          </cell>
          <cell r="G443">
            <v>9200</v>
          </cell>
          <cell r="H443" t="e">
            <v>#N/A</v>
          </cell>
          <cell r="K443" t="str">
            <v>Utility</v>
          </cell>
          <cell r="L443" t="str">
            <v>6.0L V8-G, Ext. Cab</v>
          </cell>
          <cell r="M443" t="str">
            <v>Service</v>
          </cell>
          <cell r="N443" t="str">
            <v>SV411</v>
          </cell>
          <cell r="O443" t="str">
            <v>Jeff Reitz</v>
          </cell>
        </row>
        <row r="444">
          <cell r="A444">
            <v>529</v>
          </cell>
          <cell r="B444" t="str">
            <v>1GTEC19T64Z177217</v>
          </cell>
          <cell r="C444" t="str">
            <v>K414CK</v>
          </cell>
          <cell r="D444">
            <v>2004</v>
          </cell>
          <cell r="E444" t="str">
            <v>GMC</v>
          </cell>
          <cell r="F444">
            <v>1500</v>
          </cell>
          <cell r="G444">
            <v>6200</v>
          </cell>
          <cell r="H444" t="e">
            <v>#N/A</v>
          </cell>
          <cell r="K444" t="str">
            <v>Pickup</v>
          </cell>
          <cell r="L444" t="str">
            <v>5.3L V8-G, Ext. Cab</v>
          </cell>
          <cell r="M444" t="str">
            <v>Corporate Engineer</v>
          </cell>
          <cell r="N444" t="str">
            <v>NG410</v>
          </cell>
          <cell r="O444" t="str">
            <v>Calvin Favors</v>
          </cell>
        </row>
        <row r="445">
          <cell r="A445">
            <v>532</v>
          </cell>
          <cell r="B445" t="str">
            <v>1FTNE2429YHA41075</v>
          </cell>
          <cell r="C445" t="str">
            <v>GBC886</v>
          </cell>
          <cell r="D445">
            <v>2000</v>
          </cell>
          <cell r="E445" t="str">
            <v>Ford</v>
          </cell>
          <cell r="F445" t="str">
            <v>E250</v>
          </cell>
          <cell r="G445">
            <v>8600</v>
          </cell>
          <cell r="H445" t="e">
            <v>#N/A</v>
          </cell>
          <cell r="K445" t="str">
            <v>Van</v>
          </cell>
          <cell r="L445" t="str">
            <v>Service</v>
          </cell>
          <cell r="M445" t="str">
            <v>Flo-Gas Service</v>
          </cell>
          <cell r="N445" t="str">
            <v>PR410</v>
          </cell>
          <cell r="O445" t="str">
            <v>Vacant Position</v>
          </cell>
        </row>
        <row r="446">
          <cell r="A446">
            <v>535</v>
          </cell>
          <cell r="B446" t="str">
            <v>1GTEC19T74Z313337</v>
          </cell>
          <cell r="C446" t="str">
            <v>GBC882</v>
          </cell>
          <cell r="D446">
            <v>2004</v>
          </cell>
          <cell r="E446" t="str">
            <v>GMC</v>
          </cell>
          <cell r="F446">
            <v>1500</v>
          </cell>
          <cell r="G446">
            <v>6200</v>
          </cell>
          <cell r="H446" t="e">
            <v>#N/A</v>
          </cell>
          <cell r="K446" t="str">
            <v>Pickup</v>
          </cell>
          <cell r="L446" t="str">
            <v>Ext. Cab, OUT OF SERVICE</v>
          </cell>
        </row>
        <row r="447">
          <cell r="A447">
            <v>548</v>
          </cell>
          <cell r="B447" t="str">
            <v>1GDHC29U24E386209</v>
          </cell>
          <cell r="C447" t="str">
            <v>GBP951</v>
          </cell>
          <cell r="D447">
            <v>2004</v>
          </cell>
          <cell r="E447" t="str">
            <v>GMC</v>
          </cell>
          <cell r="F447">
            <v>2500</v>
          </cell>
          <cell r="G447">
            <v>9200</v>
          </cell>
          <cell r="H447" t="e">
            <v>#N/A</v>
          </cell>
          <cell r="K447" t="str">
            <v>Utility</v>
          </cell>
          <cell r="L447" t="str">
            <v>6.0L V8-G, Ext. Cab</v>
          </cell>
          <cell r="M447" t="str">
            <v>Service</v>
          </cell>
          <cell r="N447" t="str">
            <v>SV411</v>
          </cell>
          <cell r="O447" t="str">
            <v>Fred Russel</v>
          </cell>
        </row>
        <row r="448">
          <cell r="A448">
            <v>550</v>
          </cell>
          <cell r="B448" t="str">
            <v>1FAFP53U95A183942</v>
          </cell>
          <cell r="C448" t="str">
            <v>H97YHW</v>
          </cell>
          <cell r="D448">
            <v>2005</v>
          </cell>
          <cell r="E448" t="str">
            <v>Ford</v>
          </cell>
          <cell r="F448" t="str">
            <v>Taurus</v>
          </cell>
          <cell r="H448" t="e">
            <v>#N/A</v>
          </cell>
          <cell r="K448" t="str">
            <v>Automobile</v>
          </cell>
          <cell r="L448" t="str">
            <v>Sedan, Sold to Seagrave 5/09</v>
          </cell>
          <cell r="M448" t="str">
            <v>Mktg Director</v>
          </cell>
          <cell r="O448" t="str">
            <v>Marc Seagrave</v>
          </cell>
        </row>
        <row r="449">
          <cell r="A449">
            <v>554</v>
          </cell>
          <cell r="B449" t="str">
            <v>JTEGF21A530074689</v>
          </cell>
          <cell r="C449" t="str">
            <v>F256FT</v>
          </cell>
          <cell r="D449">
            <v>2003</v>
          </cell>
          <cell r="E449" t="str">
            <v>Toyota</v>
          </cell>
          <cell r="F449" t="str">
            <v>Highlander</v>
          </cell>
          <cell r="G449">
            <v>4985</v>
          </cell>
          <cell r="H449" t="e">
            <v>#N/A</v>
          </cell>
          <cell r="K449" t="str">
            <v>SUV</v>
          </cell>
          <cell r="L449" t="str">
            <v>Lease, Turned in 12/06</v>
          </cell>
          <cell r="M449" t="str">
            <v>Geoff Hartman / Conservation</v>
          </cell>
        </row>
        <row r="450">
          <cell r="A450">
            <v>555</v>
          </cell>
          <cell r="B450" t="str">
            <v>2C3HD46R7YH221093</v>
          </cell>
          <cell r="C450" t="str">
            <v>N977UF</v>
          </cell>
          <cell r="D450">
            <v>2000</v>
          </cell>
          <cell r="E450" t="str">
            <v>Chrysler</v>
          </cell>
          <cell r="F450" t="str">
            <v>Concord</v>
          </cell>
          <cell r="H450" t="e">
            <v>#N/A</v>
          </cell>
          <cell r="K450" t="str">
            <v>Automobile</v>
          </cell>
          <cell r="L450" t="str">
            <v>Sedan</v>
          </cell>
          <cell r="M450" t="str">
            <v>Pool Spare</v>
          </cell>
          <cell r="N450" t="str">
            <v>OB840</v>
          </cell>
          <cell r="O450" t="str">
            <v>Pool Spare</v>
          </cell>
        </row>
        <row r="451">
          <cell r="A451">
            <v>560</v>
          </cell>
          <cell r="B451" t="str">
            <v>1GKEC13T65R222008</v>
          </cell>
          <cell r="C451" t="str">
            <v>D177II</v>
          </cell>
          <cell r="D451">
            <v>2005</v>
          </cell>
          <cell r="E451" t="str">
            <v>GMC</v>
          </cell>
          <cell r="F451" t="str">
            <v>Yukon</v>
          </cell>
          <cell r="G451">
            <v>6800</v>
          </cell>
          <cell r="H451" t="e">
            <v>#N/A</v>
          </cell>
          <cell r="K451" t="str">
            <v>SUV</v>
          </cell>
          <cell r="M451" t="str">
            <v>Vice President</v>
          </cell>
          <cell r="O451" t="str">
            <v>Chuck Stein</v>
          </cell>
        </row>
        <row r="452">
          <cell r="A452">
            <v>573</v>
          </cell>
          <cell r="B452" t="str">
            <v>1GCCS144YSK244627</v>
          </cell>
          <cell r="C452" t="str">
            <v>GBC876</v>
          </cell>
          <cell r="D452">
            <v>1995</v>
          </cell>
          <cell r="E452" t="str">
            <v>Chevrolet</v>
          </cell>
          <cell r="F452" t="str">
            <v>S10</v>
          </cell>
          <cell r="G452">
            <v>4200</v>
          </cell>
          <cell r="H452" t="e">
            <v>#N/A</v>
          </cell>
          <cell r="K452" t="str">
            <v>Comp. P/U</v>
          </cell>
          <cell r="L452" t="str">
            <v>Std. Cab, Transferred to SF in Jan '06</v>
          </cell>
          <cell r="M452" t="str">
            <v>Pool Spare</v>
          </cell>
        </row>
        <row r="453">
          <cell r="A453">
            <v>574</v>
          </cell>
          <cell r="B453" t="str">
            <v>1FTYR10C9XPB82579</v>
          </cell>
          <cell r="C453" t="str">
            <v>GBC964</v>
          </cell>
          <cell r="D453">
            <v>1999</v>
          </cell>
          <cell r="E453" t="str">
            <v>Ford</v>
          </cell>
          <cell r="F453" t="str">
            <v>Ranger</v>
          </cell>
          <cell r="H453" t="e">
            <v>#N/A</v>
          </cell>
          <cell r="K453" t="str">
            <v>Comp. P/U</v>
          </cell>
          <cell r="L453" t="str">
            <v>Std. Cab, Transferred to SF in Mar '06</v>
          </cell>
          <cell r="M453" t="str">
            <v>I&amp;M Runner</v>
          </cell>
          <cell r="N453" t="str">
            <v>IM410</v>
          </cell>
          <cell r="O453" t="str">
            <v>I&amp;M Runner</v>
          </cell>
        </row>
        <row r="454">
          <cell r="A454">
            <v>575</v>
          </cell>
          <cell r="B454" t="str">
            <v>1FTYR10V4XUB86204</v>
          </cell>
          <cell r="C454" t="str">
            <v>GBC960</v>
          </cell>
          <cell r="D454">
            <v>1999</v>
          </cell>
          <cell r="E454" t="str">
            <v>Ford</v>
          </cell>
          <cell r="F454" t="str">
            <v>Ranger</v>
          </cell>
          <cell r="G454">
            <v>4740</v>
          </cell>
          <cell r="H454" t="e">
            <v>#N/A</v>
          </cell>
          <cell r="K454" t="str">
            <v>Comp. P/U</v>
          </cell>
          <cell r="L454" t="str">
            <v>Std. Cab, Transferred to SF in May '06</v>
          </cell>
          <cell r="M454" t="str">
            <v>I&amp;M Runner</v>
          </cell>
          <cell r="N454" t="str">
            <v>IM410</v>
          </cell>
          <cell r="O454" t="str">
            <v>I&amp;M Runner</v>
          </cell>
        </row>
        <row r="455">
          <cell r="A455">
            <v>576</v>
          </cell>
          <cell r="B455" t="str">
            <v>2G1WL52M3X9262778</v>
          </cell>
          <cell r="C455" t="str">
            <v>GBC916</v>
          </cell>
          <cell r="D455">
            <v>1999</v>
          </cell>
          <cell r="E455" t="str">
            <v>Chevrolet</v>
          </cell>
          <cell r="F455" t="str">
            <v>Lumina</v>
          </cell>
          <cell r="H455" t="e">
            <v>#N/A</v>
          </cell>
          <cell r="K455" t="str">
            <v>Automobile</v>
          </cell>
          <cell r="L455" t="str">
            <v>Transferred to SF in Apr '06, OUT OF SERVICE</v>
          </cell>
          <cell r="M455" t="str">
            <v>Pool Spare</v>
          </cell>
          <cell r="O455" t="str">
            <v>Pool Car</v>
          </cell>
        </row>
        <row r="456">
          <cell r="A456">
            <v>577</v>
          </cell>
          <cell r="B456" t="str">
            <v>19UUA66286A024142</v>
          </cell>
          <cell r="C456" t="str">
            <v>U159UE</v>
          </cell>
          <cell r="D456">
            <v>2006</v>
          </cell>
          <cell r="E456" t="str">
            <v>Acura</v>
          </cell>
          <cell r="F456" t="str">
            <v>TL</v>
          </cell>
          <cell r="H456" t="e">
            <v>#N/A</v>
          </cell>
          <cell r="K456" t="str">
            <v>Automobile</v>
          </cell>
          <cell r="M456" t="str">
            <v>CFO</v>
          </cell>
          <cell r="O456" t="str">
            <v>George Bachman</v>
          </cell>
        </row>
        <row r="457">
          <cell r="A457">
            <v>578</v>
          </cell>
          <cell r="B457" t="str">
            <v>1GNDS13S062113949</v>
          </cell>
          <cell r="C457" t="str">
            <v>B923US</v>
          </cell>
          <cell r="D457">
            <v>2006</v>
          </cell>
          <cell r="E457" t="str">
            <v>Chevrolet</v>
          </cell>
          <cell r="F457" t="str">
            <v>TrailBlazer</v>
          </cell>
          <cell r="G457">
            <v>5550</v>
          </cell>
          <cell r="H457" t="e">
            <v>#N/A</v>
          </cell>
          <cell r="K457" t="str">
            <v>SUV</v>
          </cell>
          <cell r="M457" t="str">
            <v>Corp Svcs Director</v>
          </cell>
          <cell r="O457" t="str">
            <v>Marc Schneidermann</v>
          </cell>
        </row>
        <row r="458">
          <cell r="A458">
            <v>589</v>
          </cell>
          <cell r="B458" t="str">
            <v>JTMZK33V276004472</v>
          </cell>
          <cell r="C458" t="str">
            <v>X255HD</v>
          </cell>
          <cell r="D458">
            <v>2007</v>
          </cell>
          <cell r="E458" t="str">
            <v>Toyota</v>
          </cell>
          <cell r="F458" t="str">
            <v>Rav4</v>
          </cell>
          <cell r="H458" t="e">
            <v>#N/A</v>
          </cell>
          <cell r="K458" t="str">
            <v>SUV</v>
          </cell>
          <cell r="M458" t="str">
            <v>Conservation Mgr</v>
          </cell>
          <cell r="O458" t="str">
            <v>Joe Eysie</v>
          </cell>
        </row>
        <row r="459">
          <cell r="A459">
            <v>590</v>
          </cell>
          <cell r="B459" t="str">
            <v>JTMZD33VX75042869</v>
          </cell>
          <cell r="C459" t="str">
            <v>F060TI</v>
          </cell>
          <cell r="D459">
            <v>2007</v>
          </cell>
          <cell r="E459" t="str">
            <v>Toyota</v>
          </cell>
          <cell r="F459" t="str">
            <v>Rav4</v>
          </cell>
          <cell r="H459" t="e">
            <v>#N/A</v>
          </cell>
          <cell r="K459" t="str">
            <v>SUV</v>
          </cell>
          <cell r="M459" t="str">
            <v>Conservation Rep</v>
          </cell>
          <cell r="O459" t="str">
            <v>Danielle Boone</v>
          </cell>
        </row>
        <row r="460">
          <cell r="A460">
            <v>592</v>
          </cell>
          <cell r="B460" t="str">
            <v>2SWUW11AX5S024569</v>
          </cell>
          <cell r="C460" t="str">
            <v>GBX377</v>
          </cell>
          <cell r="D460">
            <v>2005</v>
          </cell>
          <cell r="E460" t="str">
            <v>BlackRock</v>
          </cell>
          <cell r="F460" t="str">
            <v>8000HD</v>
          </cell>
          <cell r="G460">
            <v>2090</v>
          </cell>
          <cell r="H460" t="e">
            <v>#N/A</v>
          </cell>
          <cell r="K460" t="str">
            <v>Utility Trailer</v>
          </cell>
          <cell r="L460" t="str">
            <v>Transferred from WF - old #130</v>
          </cell>
          <cell r="M460" t="str">
            <v>Equipment Trailer</v>
          </cell>
          <cell r="N460" t="str">
            <v>WH410</v>
          </cell>
          <cell r="O460" t="str">
            <v>Equipment Trailer</v>
          </cell>
        </row>
        <row r="461">
          <cell r="A461">
            <v>603</v>
          </cell>
          <cell r="B461" t="str">
            <v>1FTYR14VOXPB25439</v>
          </cell>
          <cell r="C461" t="str">
            <v>GBC962</v>
          </cell>
          <cell r="D461">
            <v>1999</v>
          </cell>
          <cell r="E461" t="str">
            <v>Ford</v>
          </cell>
          <cell r="F461" t="str">
            <v>Ranger</v>
          </cell>
          <cell r="H461" t="e">
            <v>#N/A</v>
          </cell>
          <cell r="K461" t="str">
            <v>Comp. P/U</v>
          </cell>
          <cell r="L461" t="str">
            <v>Ext. Cab, Old CF 110</v>
          </cell>
          <cell r="M461" t="str">
            <v>Pool Spare</v>
          </cell>
          <cell r="O461" t="str">
            <v>Pool Spare</v>
          </cell>
        </row>
        <row r="462">
          <cell r="A462">
            <v>604</v>
          </cell>
          <cell r="B462" t="str">
            <v>1FDNX20L21EC74629</v>
          </cell>
          <cell r="C462" t="str">
            <v>GBF938</v>
          </cell>
          <cell r="D462">
            <v>2001</v>
          </cell>
          <cell r="E462" t="str">
            <v>Ford</v>
          </cell>
          <cell r="F462" t="str">
            <v>F250</v>
          </cell>
          <cell r="G462">
            <v>8800</v>
          </cell>
          <cell r="H462" t="e">
            <v>#N/A</v>
          </cell>
          <cell r="K462" t="str">
            <v>Pickup</v>
          </cell>
          <cell r="L462" t="str">
            <v>Old CF 121, OUT OF SERVICE</v>
          </cell>
          <cell r="M462" t="str">
            <v>Service</v>
          </cell>
        </row>
        <row r="463">
          <cell r="A463">
            <v>625</v>
          </cell>
          <cell r="B463" t="str">
            <v>1GKFC13J68R155059</v>
          </cell>
          <cell r="C463" t="str">
            <v>H479JJ</v>
          </cell>
          <cell r="D463">
            <v>2008</v>
          </cell>
          <cell r="E463" t="str">
            <v>GMC</v>
          </cell>
          <cell r="F463" t="str">
            <v>Yukon</v>
          </cell>
          <cell r="H463" t="e">
            <v>#N/A</v>
          </cell>
          <cell r="K463" t="str">
            <v>SUV</v>
          </cell>
          <cell r="L463" t="str">
            <v>Tag good thru 6/30/13               V8-G, XM #C2WJW0W7</v>
          </cell>
          <cell r="M463" t="str">
            <v>President</v>
          </cell>
          <cell r="N463" t="str">
            <v>MG713</v>
          </cell>
          <cell r="O463" t="str">
            <v>Jeff Householder</v>
          </cell>
        </row>
        <row r="464">
          <cell r="A464">
            <v>1722</v>
          </cell>
          <cell r="B464" t="str">
            <v>1GDT9C4C4FV513171</v>
          </cell>
          <cell r="C464" t="str">
            <v>GBP671</v>
          </cell>
          <cell r="D464">
            <v>1985</v>
          </cell>
          <cell r="E464" t="str">
            <v>GMC</v>
          </cell>
          <cell r="F464" t="str">
            <v>Brigadier</v>
          </cell>
          <cell r="G464">
            <v>50000</v>
          </cell>
          <cell r="H464" t="e">
            <v>#N/A</v>
          </cell>
          <cell r="K464" t="str">
            <v>Digger Derrick</v>
          </cell>
          <cell r="L464" t="str">
            <v>Deadlined</v>
          </cell>
          <cell r="M464" t="str">
            <v>SOLD 4/06</v>
          </cell>
        </row>
        <row r="465">
          <cell r="A465">
            <v>726</v>
          </cell>
          <cell r="B465" t="str">
            <v>1FDJF37H9NNB10115</v>
          </cell>
          <cell r="C465" t="str">
            <v>GBF917</v>
          </cell>
          <cell r="D465">
            <v>1992</v>
          </cell>
          <cell r="E465" t="str">
            <v>Ford</v>
          </cell>
          <cell r="F465" t="str">
            <v>F350</v>
          </cell>
          <cell r="G465">
            <v>10000</v>
          </cell>
          <cell r="H465" t="e">
            <v>#N/A</v>
          </cell>
          <cell r="K465" t="str">
            <v>Utility Body</v>
          </cell>
          <cell r="L465" t="str">
            <v>Old 493 from WPB - Sold 04/25/07</v>
          </cell>
        </row>
        <row r="466">
          <cell r="A466">
            <v>728</v>
          </cell>
          <cell r="B466" t="str">
            <v>1HTSDPPN4PH512298</v>
          </cell>
          <cell r="C466" t="str">
            <v>GBP671</v>
          </cell>
          <cell r="D466">
            <v>1993</v>
          </cell>
          <cell r="E466" t="str">
            <v>International</v>
          </cell>
          <cell r="F466">
            <v>4900</v>
          </cell>
          <cell r="G466">
            <v>31040</v>
          </cell>
          <cell r="H466" t="e">
            <v>#N/A</v>
          </cell>
          <cell r="K466" t="str">
            <v>Bucket</v>
          </cell>
          <cell r="L466" t="str">
            <v>Altec AM550, BEING REPLACED 7/10</v>
          </cell>
          <cell r="M466" t="str">
            <v>Bucket Truck</v>
          </cell>
          <cell r="O466" t="str">
            <v>Various Drivers</v>
          </cell>
        </row>
        <row r="467">
          <cell r="A467">
            <v>1729</v>
          </cell>
          <cell r="B467" t="str">
            <v>1FDKF37H4PNA86149</v>
          </cell>
          <cell r="C467" t="str">
            <v>GBF949</v>
          </cell>
          <cell r="D467">
            <v>1993</v>
          </cell>
          <cell r="E467" t="str">
            <v>Ford</v>
          </cell>
          <cell r="F467" t="str">
            <v>F350</v>
          </cell>
          <cell r="G467">
            <v>11000</v>
          </cell>
          <cell r="H467" t="e">
            <v>#N/A</v>
          </cell>
          <cell r="K467" t="str">
            <v>I&amp;M</v>
          </cell>
          <cell r="L467" t="str">
            <v>EH4004</v>
          </cell>
          <cell r="M467" t="str">
            <v>SOLD 10/05</v>
          </cell>
        </row>
        <row r="468">
          <cell r="A468">
            <v>737</v>
          </cell>
          <cell r="B468" t="str">
            <v>1GCCS1448S8258989</v>
          </cell>
          <cell r="C468" t="str">
            <v>GBP279</v>
          </cell>
          <cell r="D468">
            <v>1995</v>
          </cell>
          <cell r="E468" t="str">
            <v>Chevrolet</v>
          </cell>
          <cell r="F468" t="str">
            <v>S10</v>
          </cell>
          <cell r="G468">
            <v>4200</v>
          </cell>
          <cell r="H468" t="e">
            <v>#N/A</v>
          </cell>
          <cell r="K468" t="str">
            <v>Comp. P/U</v>
          </cell>
          <cell r="L468" t="str">
            <v>Std. Cab, SOLD 2/18/09</v>
          </cell>
          <cell r="M468" t="str">
            <v>Spare</v>
          </cell>
        </row>
        <row r="469">
          <cell r="A469">
            <v>1738</v>
          </cell>
          <cell r="B469" t="str">
            <v>1GCCS1442S8258387</v>
          </cell>
          <cell r="C469" t="str">
            <v>GBP312</v>
          </cell>
          <cell r="D469">
            <v>1995</v>
          </cell>
          <cell r="E469" t="str">
            <v>Chevrolet</v>
          </cell>
          <cell r="F469" t="str">
            <v>S10</v>
          </cell>
          <cell r="G469">
            <v>4200</v>
          </cell>
          <cell r="H469" t="e">
            <v>#N/A</v>
          </cell>
          <cell r="K469" t="str">
            <v>Comp. P/U</v>
          </cell>
          <cell r="L469" t="str">
            <v>Std. Cab - SOLD</v>
          </cell>
        </row>
        <row r="470">
          <cell r="A470">
            <v>1744</v>
          </cell>
          <cell r="B470" t="str">
            <v>JTEGF21A330081253</v>
          </cell>
          <cell r="C470" t="str">
            <v>F257FT</v>
          </cell>
          <cell r="D470">
            <v>2003</v>
          </cell>
          <cell r="E470" t="str">
            <v>Toyota</v>
          </cell>
          <cell r="F470" t="str">
            <v>Highlander</v>
          </cell>
          <cell r="G470">
            <v>4985</v>
          </cell>
          <cell r="H470" t="e">
            <v>#N/A</v>
          </cell>
          <cell r="K470" t="str">
            <v>SUV</v>
          </cell>
          <cell r="L470" t="str">
            <v>Lease, Turned in 12/06</v>
          </cell>
          <cell r="M470" t="str">
            <v>Neil Douglas / Conservation</v>
          </cell>
        </row>
        <row r="471">
          <cell r="A471">
            <v>745</v>
          </cell>
          <cell r="B471" t="str">
            <v>1FV6HJBA8VL828693</v>
          </cell>
          <cell r="C471" t="str">
            <v>GBF931</v>
          </cell>
          <cell r="D471">
            <v>1997</v>
          </cell>
          <cell r="E471" t="str">
            <v>Freightliner</v>
          </cell>
          <cell r="F471" t="str">
            <v>FL70</v>
          </cell>
          <cell r="G471">
            <v>31000</v>
          </cell>
          <cell r="H471" t="e">
            <v>#N/A</v>
          </cell>
          <cell r="K471" t="str">
            <v>Bucket</v>
          </cell>
          <cell r="L471" t="str">
            <v>SALE PENDING as of 11/08                Altec TA40</v>
          </cell>
          <cell r="M471" t="str">
            <v>Bucket Truck</v>
          </cell>
        </row>
        <row r="472">
          <cell r="A472">
            <v>750</v>
          </cell>
          <cell r="B472" t="str">
            <v>1G1ND52M9XY149423</v>
          </cell>
          <cell r="C472" t="str">
            <v>GBP339</v>
          </cell>
          <cell r="D472">
            <v>1999</v>
          </cell>
          <cell r="E472" t="str">
            <v>Chevrolet</v>
          </cell>
          <cell r="F472" t="str">
            <v>Malibu</v>
          </cell>
          <cell r="G472">
            <v>3988</v>
          </cell>
          <cell r="H472" t="e">
            <v>#N/A</v>
          </cell>
          <cell r="K472" t="str">
            <v>Sedan</v>
          </cell>
          <cell r="L472" t="str">
            <v>Shelton's old car</v>
          </cell>
          <cell r="M472" t="str">
            <v>SOLD 8/07</v>
          </cell>
        </row>
        <row r="473">
          <cell r="A473">
            <v>751</v>
          </cell>
          <cell r="B473" t="str">
            <v>1FTZX1720XNB03206</v>
          </cell>
          <cell r="C473" t="str">
            <v>F258FT</v>
          </cell>
          <cell r="D473">
            <v>1999</v>
          </cell>
          <cell r="E473" t="str">
            <v>Ford</v>
          </cell>
          <cell r="F473" t="str">
            <v>F150</v>
          </cell>
          <cell r="G473">
            <v>6000</v>
          </cell>
          <cell r="H473" t="e">
            <v>#N/A</v>
          </cell>
          <cell r="K473" t="str">
            <v>Pickup</v>
          </cell>
          <cell r="L473" t="str">
            <v>OUT OF SERVICE</v>
          </cell>
        </row>
        <row r="474">
          <cell r="A474">
            <v>752</v>
          </cell>
          <cell r="B474" t="str">
            <v>1GCCS1446XK176303</v>
          </cell>
          <cell r="C474" t="str">
            <v>GBP382</v>
          </cell>
          <cell r="D474">
            <v>1999</v>
          </cell>
          <cell r="E474" t="str">
            <v>Chevrolet</v>
          </cell>
          <cell r="F474" t="str">
            <v>S10</v>
          </cell>
          <cell r="G474">
            <v>4200</v>
          </cell>
          <cell r="H474" t="e">
            <v>#N/A</v>
          </cell>
          <cell r="K474" t="str">
            <v>Comp. P/U</v>
          </cell>
          <cell r="L474" t="str">
            <v>Std. Cab, SOLD 2/18/09</v>
          </cell>
          <cell r="M474" t="str">
            <v>Spare</v>
          </cell>
        </row>
        <row r="475">
          <cell r="A475">
            <v>756</v>
          </cell>
          <cell r="B475" t="str">
            <v>1FTZX1729YNC10935</v>
          </cell>
          <cell r="C475" t="str">
            <v>GBP445</v>
          </cell>
          <cell r="D475">
            <v>2000</v>
          </cell>
          <cell r="E475" t="str">
            <v>Ford</v>
          </cell>
          <cell r="F475" t="str">
            <v>F-150</v>
          </cell>
          <cell r="G475">
            <v>6000</v>
          </cell>
          <cell r="H475" t="e">
            <v>#N/A</v>
          </cell>
          <cell r="K475" t="str">
            <v>Pickup</v>
          </cell>
          <cell r="L475" t="str">
            <v>4.2L V6-G</v>
          </cell>
          <cell r="M475" t="str">
            <v>Engineering</v>
          </cell>
          <cell r="N475" t="str">
            <v> EN450</v>
          </cell>
          <cell r="O475" t="str">
            <v>Larry Montgomery</v>
          </cell>
        </row>
        <row r="476">
          <cell r="A476">
            <v>1759</v>
          </cell>
          <cell r="B476" t="str">
            <v>1GDJK34N1NE517352</v>
          </cell>
          <cell r="C476" t="str">
            <v>GBF922</v>
          </cell>
          <cell r="D476">
            <v>1991</v>
          </cell>
          <cell r="E476" t="str">
            <v>Chevy</v>
          </cell>
          <cell r="F476">
            <v>3500</v>
          </cell>
          <cell r="G476">
            <v>12000</v>
          </cell>
          <cell r="H476" t="e">
            <v>#N/A</v>
          </cell>
          <cell r="K476" t="str">
            <v>I&amp;M</v>
          </cell>
          <cell r="L476" t="str">
            <v>STI 4000 Crane, 1,200 lb Liftgate</v>
          </cell>
          <cell r="M476" t="str">
            <v>SOLD 10/05</v>
          </cell>
        </row>
        <row r="477">
          <cell r="A477">
            <v>1760</v>
          </cell>
          <cell r="B477" t="str">
            <v>SOLD</v>
          </cell>
          <cell r="D477">
            <v>1990</v>
          </cell>
          <cell r="E477" t="str">
            <v>Ford</v>
          </cell>
          <cell r="F477" t="str">
            <v>F800</v>
          </cell>
          <cell r="H477" t="e">
            <v>#N/A</v>
          </cell>
          <cell r="K477" t="str">
            <v>Bobtail</v>
          </cell>
          <cell r="L477" t="str">
            <v>Trans W. Ent 3000 s/n A2569</v>
          </cell>
          <cell r="M477" t="str">
            <v>SOLD (OLD 28)</v>
          </cell>
        </row>
        <row r="478">
          <cell r="A478">
            <v>761</v>
          </cell>
          <cell r="B478" t="str">
            <v>1GBJC34R2YF439364</v>
          </cell>
          <cell r="C478" t="str">
            <v>GBF916</v>
          </cell>
          <cell r="D478">
            <v>2000</v>
          </cell>
          <cell r="E478" t="str">
            <v>Chevy</v>
          </cell>
          <cell r="F478">
            <v>3500</v>
          </cell>
          <cell r="G478">
            <v>11000</v>
          </cell>
          <cell r="H478" t="e">
            <v>#N/A</v>
          </cell>
          <cell r="K478" t="str">
            <v>I&amp;M</v>
          </cell>
          <cell r="L478" t="str">
            <v>Crane, SOLD 2/17/09</v>
          </cell>
          <cell r="M478" t="str">
            <v>I&amp;M</v>
          </cell>
        </row>
        <row r="479">
          <cell r="A479">
            <v>764</v>
          </cell>
          <cell r="B479" t="str">
            <v>1FTYR10C81TA27293</v>
          </cell>
          <cell r="C479" t="str">
            <v>GBC972</v>
          </cell>
          <cell r="D479">
            <v>2001</v>
          </cell>
          <cell r="E479" t="str">
            <v>Ford</v>
          </cell>
          <cell r="F479" t="str">
            <v>Ranger</v>
          </cell>
          <cell r="G479">
            <v>4400</v>
          </cell>
          <cell r="H479" t="e">
            <v>#N/A</v>
          </cell>
          <cell r="K479" t="str">
            <v>Comp. P/U</v>
          </cell>
          <cell r="L479" t="str">
            <v>OUT OF SERVICE</v>
          </cell>
        </row>
        <row r="480">
          <cell r="A480">
            <v>765</v>
          </cell>
          <cell r="B480" t="str">
            <v>1FTYR10CX1TA27862</v>
          </cell>
          <cell r="C480" t="str">
            <v>GBC974</v>
          </cell>
          <cell r="D480">
            <v>2001</v>
          </cell>
          <cell r="E480" t="str">
            <v>Ford</v>
          </cell>
          <cell r="F480" t="str">
            <v>Ranger</v>
          </cell>
          <cell r="G480">
            <v>4400</v>
          </cell>
          <cell r="H480" t="e">
            <v>#N/A</v>
          </cell>
          <cell r="K480" t="str">
            <v>Comp. P/U</v>
          </cell>
          <cell r="L480" t="str">
            <v>I4-G</v>
          </cell>
          <cell r="M480" t="str">
            <v>Meter Reader</v>
          </cell>
          <cell r="N480" t="str">
            <v>CS452</v>
          </cell>
          <cell r="O480" t="str">
            <v>Jevon Brown</v>
          </cell>
        </row>
        <row r="481">
          <cell r="A481">
            <v>766</v>
          </cell>
          <cell r="B481" t="str">
            <v>1FTYR10C11TA27863</v>
          </cell>
          <cell r="C481" t="str">
            <v>GBC973</v>
          </cell>
          <cell r="D481">
            <v>2001</v>
          </cell>
          <cell r="E481" t="str">
            <v>Ford</v>
          </cell>
          <cell r="F481" t="str">
            <v>Ranger</v>
          </cell>
          <cell r="G481">
            <v>4400</v>
          </cell>
          <cell r="H481" t="e">
            <v>#N/A</v>
          </cell>
          <cell r="K481" t="str">
            <v>Comp. P/U</v>
          </cell>
          <cell r="L481" t="str">
            <v>I4-G</v>
          </cell>
          <cell r="M481" t="str">
            <v>Meter Reader</v>
          </cell>
          <cell r="N481" t="str">
            <v>CS452</v>
          </cell>
          <cell r="O481" t="str">
            <v>Mia Goins</v>
          </cell>
        </row>
        <row r="482">
          <cell r="A482">
            <v>769</v>
          </cell>
          <cell r="B482" t="str">
            <v>2FTZX17241CA24521</v>
          </cell>
          <cell r="C482" t="str">
            <v>GBC890</v>
          </cell>
          <cell r="D482">
            <v>2001</v>
          </cell>
          <cell r="E482" t="str">
            <v>Ford</v>
          </cell>
          <cell r="F482" t="str">
            <v>F150</v>
          </cell>
          <cell r="G482">
            <v>6000</v>
          </cell>
          <cell r="H482" t="e">
            <v>#N/A</v>
          </cell>
          <cell r="K482" t="str">
            <v>Pickup</v>
          </cell>
          <cell r="L482" t="str">
            <v>V8-G</v>
          </cell>
          <cell r="M482" t="str">
            <v>Fleet Specialist</v>
          </cell>
          <cell r="N482" t="str">
            <v> Retired</v>
          </cell>
          <cell r="O482" t="str">
            <v>Billy Tyler</v>
          </cell>
        </row>
        <row r="483">
          <cell r="A483">
            <v>775</v>
          </cell>
          <cell r="B483" t="str">
            <v>1G1ND52J916200248</v>
          </cell>
          <cell r="C483" t="str">
            <v>GBP312</v>
          </cell>
          <cell r="D483">
            <v>2001</v>
          </cell>
          <cell r="E483" t="str">
            <v>Chevrolet</v>
          </cell>
          <cell r="F483" t="str">
            <v>Malibu</v>
          </cell>
          <cell r="H483" t="e">
            <v>#N/A</v>
          </cell>
          <cell r="K483" t="str">
            <v>Sedan</v>
          </cell>
          <cell r="L483" t="str">
            <v>OUT OF SERVICE</v>
          </cell>
          <cell r="M483" t="str">
            <v>Safety Coordinator</v>
          </cell>
          <cell r="O483" t="str">
            <v>Tom Moen</v>
          </cell>
        </row>
        <row r="484">
          <cell r="A484">
            <v>779</v>
          </cell>
          <cell r="B484" t="str">
            <v>3B7HC12Y3VVM293790</v>
          </cell>
          <cell r="C484" t="str">
            <v>GBC989</v>
          </cell>
          <cell r="D484">
            <v>1998</v>
          </cell>
          <cell r="E484" t="str">
            <v>Dodge</v>
          </cell>
          <cell r="F484" t="str">
            <v>Ram1500</v>
          </cell>
          <cell r="G484">
            <v>6400</v>
          </cell>
          <cell r="H484" t="e">
            <v>#N/A</v>
          </cell>
          <cell r="K484" t="str">
            <v>Pickup</v>
          </cell>
          <cell r="L484" t="str">
            <v>OUT OF SERVICE, Ext. Cab</v>
          </cell>
          <cell r="M484" t="str">
            <v>Storeroom</v>
          </cell>
          <cell r="O484" t="str">
            <v>Roger Reed</v>
          </cell>
        </row>
        <row r="485">
          <cell r="A485" t="str">
            <v>1780 / 4</v>
          </cell>
          <cell r="B485" t="str">
            <v>SOLD</v>
          </cell>
          <cell r="D485">
            <v>1989</v>
          </cell>
          <cell r="E485" t="str">
            <v>Ford</v>
          </cell>
          <cell r="F485" t="str">
            <v>F800</v>
          </cell>
          <cell r="H485" t="e">
            <v>#N/A</v>
          </cell>
          <cell r="K485" t="str">
            <v>Bobtail</v>
          </cell>
          <cell r="L485" t="str">
            <v>Trans W. Ent 2600 s/n A2388</v>
          </cell>
          <cell r="M485" t="str">
            <v>SOLD</v>
          </cell>
        </row>
        <row r="486">
          <cell r="A486">
            <v>1782</v>
          </cell>
          <cell r="B486" t="str">
            <v>1FDKF37H5SNA33887</v>
          </cell>
          <cell r="C486" t="str">
            <v>G76ILE</v>
          </cell>
          <cell r="D486">
            <v>1995</v>
          </cell>
          <cell r="E486" t="str">
            <v>Ford</v>
          </cell>
          <cell r="F486" t="str">
            <v>F350</v>
          </cell>
          <cell r="G486">
            <v>11000</v>
          </cell>
          <cell r="H486" t="e">
            <v>#N/A</v>
          </cell>
          <cell r="K486" t="str">
            <v>Cyl Trk</v>
          </cell>
          <cell r="L486" t="str">
            <v>1,200lb Liftgate - SOLD</v>
          </cell>
        </row>
        <row r="487">
          <cell r="A487">
            <v>783</v>
          </cell>
          <cell r="B487" t="str">
            <v>1FDXF8283MVA12274</v>
          </cell>
          <cell r="C487" t="str">
            <v>N5150C</v>
          </cell>
          <cell r="D487">
            <v>1990</v>
          </cell>
          <cell r="E487" t="str">
            <v>Ford</v>
          </cell>
          <cell r="F487" t="str">
            <v>F800</v>
          </cell>
          <cell r="G487">
            <v>28040</v>
          </cell>
          <cell r="H487" t="e">
            <v>#N/A</v>
          </cell>
          <cell r="K487" t="str">
            <v>Bobtail</v>
          </cell>
          <cell r="L487" t="str">
            <v>Old 30 from SF, Trinity 3000 s/n 118466, NEW 429 ENGINE, 5-spd man, Air Brakes, Deadlined</v>
          </cell>
          <cell r="M487" t="str">
            <v>SOLD 10/07</v>
          </cell>
        </row>
        <row r="488">
          <cell r="A488">
            <v>788</v>
          </cell>
          <cell r="B488" t="str">
            <v>1FDXF708MVA14533</v>
          </cell>
          <cell r="C488" t="str">
            <v>GBF944</v>
          </cell>
          <cell r="D488">
            <v>1991</v>
          </cell>
          <cell r="E488" t="str">
            <v>Ford</v>
          </cell>
          <cell r="F488" t="str">
            <v>F700</v>
          </cell>
          <cell r="G488">
            <v>28040</v>
          </cell>
          <cell r="H488" t="e">
            <v>#N/A</v>
          </cell>
          <cell r="K488" t="str">
            <v>Bobtail</v>
          </cell>
          <cell r="L488" t="str">
            <v>Nat'l Butane Gas 2600 s/n 2806, AFV-LP</v>
          </cell>
          <cell r="M488" t="str">
            <v>Sold 7/07</v>
          </cell>
        </row>
        <row r="489">
          <cell r="A489">
            <v>794</v>
          </cell>
          <cell r="B489" t="str">
            <v>4T1BG22K2YU632237</v>
          </cell>
          <cell r="C489" t="str">
            <v>W397YD</v>
          </cell>
          <cell r="D489">
            <v>2000</v>
          </cell>
          <cell r="E489" t="str">
            <v>Toyota</v>
          </cell>
          <cell r="F489" t="str">
            <v>Camry</v>
          </cell>
          <cell r="G489">
            <v>4180</v>
          </cell>
          <cell r="H489" t="e">
            <v>#N/A</v>
          </cell>
          <cell r="K489" t="str">
            <v>Sedan</v>
          </cell>
          <cell r="L489" t="str">
            <v>OUT OF SERVICE</v>
          </cell>
        </row>
        <row r="490">
          <cell r="A490">
            <v>800</v>
          </cell>
          <cell r="B490" t="str">
            <v>1FDNF6075HVA62640</v>
          </cell>
          <cell r="C490" t="str">
            <v>GBC872</v>
          </cell>
          <cell r="D490">
            <v>1988</v>
          </cell>
          <cell r="E490" t="str">
            <v>Ford</v>
          </cell>
          <cell r="F490" t="str">
            <v>F600</v>
          </cell>
          <cell r="G490">
            <v>22000</v>
          </cell>
          <cell r="H490" t="e">
            <v>#N/A</v>
          </cell>
          <cell r="K490" t="str">
            <v>Bobtail</v>
          </cell>
          <cell r="L490" t="str">
            <v>Texas Weld (1973) 1650 s/n 68143, AFV-LP, Old WF 106</v>
          </cell>
          <cell r="M490" t="str">
            <v>SOLD 10/07</v>
          </cell>
        </row>
        <row r="491">
          <cell r="A491">
            <v>801</v>
          </cell>
          <cell r="B491" t="str">
            <v>1GNDS13S962148019</v>
          </cell>
          <cell r="C491" t="str">
            <v>S888YF </v>
          </cell>
          <cell r="D491">
            <v>2006</v>
          </cell>
          <cell r="E491" t="str">
            <v>Chevrolet</v>
          </cell>
          <cell r="F491" t="str">
            <v>TrailBlazer</v>
          </cell>
          <cell r="H491" t="e">
            <v>#N/A</v>
          </cell>
          <cell r="K491" t="str">
            <v>SUV</v>
          </cell>
          <cell r="L491" t="str">
            <v>Lease</v>
          </cell>
          <cell r="M491" t="str">
            <v>Conservation Rep</v>
          </cell>
        </row>
        <row r="492">
          <cell r="A492">
            <v>802</v>
          </cell>
          <cell r="B492" t="str">
            <v>1GTEC19J27Z609529</v>
          </cell>
          <cell r="C492" t="str">
            <v>GBF917</v>
          </cell>
          <cell r="D492">
            <v>2007</v>
          </cell>
          <cell r="E492" t="str">
            <v>GMC</v>
          </cell>
          <cell r="F492" t="str">
            <v>Sierra</v>
          </cell>
          <cell r="G492">
            <v>6800</v>
          </cell>
          <cell r="H492" t="e">
            <v>#N/A</v>
          </cell>
          <cell r="K492" t="str">
            <v>Pickup</v>
          </cell>
          <cell r="L492" t="str">
            <v>Ext. Cab, Sold 11/17/07</v>
          </cell>
          <cell r="M492" t="str">
            <v>Charles Shelton</v>
          </cell>
        </row>
        <row r="493">
          <cell r="A493">
            <v>808</v>
          </cell>
          <cell r="B493" t="str">
            <v>JTDKB20U093493627</v>
          </cell>
          <cell r="C493" t="str">
            <v>GDE198</v>
          </cell>
          <cell r="D493">
            <v>2009</v>
          </cell>
          <cell r="E493" t="str">
            <v>Toyota</v>
          </cell>
          <cell r="F493" t="str">
            <v>Prius</v>
          </cell>
          <cell r="H493" t="e">
            <v>#N/A</v>
          </cell>
          <cell r="K493" t="str">
            <v>Sedan</v>
          </cell>
          <cell r="L493" t="str">
            <v>Lease</v>
          </cell>
          <cell r="M493" t="str">
            <v>Conservation Rep</v>
          </cell>
          <cell r="N493" t="str">
            <v>MK412</v>
          </cell>
          <cell r="O493" t="str">
            <v>David Richardson</v>
          </cell>
        </row>
        <row r="494">
          <cell r="A494">
            <v>41929</v>
          </cell>
          <cell r="B494" t="str">
            <v>1GDM7H1J8PJ516321</v>
          </cell>
          <cell r="C494" t="str">
            <v>GBP665</v>
          </cell>
          <cell r="D494">
            <v>1993</v>
          </cell>
          <cell r="E494" t="str">
            <v>GMC</v>
          </cell>
          <cell r="G494">
            <v>31040</v>
          </cell>
          <cell r="H494" t="e">
            <v>#N/A</v>
          </cell>
          <cell r="K494" t="str">
            <v>Altec</v>
          </cell>
          <cell r="L494" t="str">
            <v>AA755 Bucket, Deadlined, Pending Disposition</v>
          </cell>
        </row>
        <row r="495">
          <cell r="A495">
            <v>933</v>
          </cell>
          <cell r="B495" t="str">
            <v>1FV6JBB0RL846071</v>
          </cell>
          <cell r="C495" t="str">
            <v>GBP667</v>
          </cell>
          <cell r="D495">
            <v>1994</v>
          </cell>
          <cell r="E495" t="str">
            <v>Freightliner</v>
          </cell>
          <cell r="F495" t="str">
            <v>FL80</v>
          </cell>
          <cell r="G495">
            <v>37000</v>
          </cell>
          <cell r="H495" t="e">
            <v>#N/A</v>
          </cell>
          <cell r="K495" t="str">
            <v>Altec</v>
          </cell>
          <cell r="L495" t="str">
            <v>D945 Derrick, Traded in 12/07</v>
          </cell>
        </row>
        <row r="496">
          <cell r="A496">
            <v>943</v>
          </cell>
          <cell r="B496" t="str">
            <v>1FV6HJAA6VH827658</v>
          </cell>
          <cell r="C496" t="str">
            <v>GBQ203</v>
          </cell>
          <cell r="D496">
            <v>1997</v>
          </cell>
          <cell r="E496" t="str">
            <v>Freightliner</v>
          </cell>
          <cell r="G496">
            <v>31000</v>
          </cell>
          <cell r="H496" t="e">
            <v>#N/A</v>
          </cell>
          <cell r="K496" t="str">
            <v>Altec</v>
          </cell>
          <cell r="L496" t="str">
            <v>TA41 Bucket, Traded in 10/31/08</v>
          </cell>
          <cell r="M496" t="str">
            <v>Bucket Truck</v>
          </cell>
        </row>
        <row r="497">
          <cell r="A497">
            <v>41944</v>
          </cell>
          <cell r="B497" t="str">
            <v>1GTEC14M6VZ520920</v>
          </cell>
          <cell r="C497" t="str">
            <v>GBC932</v>
          </cell>
          <cell r="D497">
            <v>1997</v>
          </cell>
          <cell r="E497" t="str">
            <v>GMC</v>
          </cell>
          <cell r="F497">
            <v>1500</v>
          </cell>
          <cell r="G497">
            <v>6100</v>
          </cell>
          <cell r="H497" t="e">
            <v>#N/A</v>
          </cell>
          <cell r="K497" t="str">
            <v>Pickup</v>
          </cell>
          <cell r="L497" t="str">
            <v>Std. Cab, SOLD</v>
          </cell>
        </row>
        <row r="498">
          <cell r="A498">
            <v>947</v>
          </cell>
          <cell r="B498" t="str">
            <v>4TANL42N5WZ136430</v>
          </cell>
          <cell r="C498" t="str">
            <v>GBC949</v>
          </cell>
          <cell r="D498">
            <v>1998</v>
          </cell>
          <cell r="E498" t="str">
            <v>Toyota</v>
          </cell>
          <cell r="F498" t="str">
            <v>Tacoma</v>
          </cell>
          <cell r="G498">
            <v>4250</v>
          </cell>
          <cell r="H498" t="e">
            <v>#N/A</v>
          </cell>
          <cell r="K498" t="str">
            <v>Pickup</v>
          </cell>
          <cell r="L498" t="str">
            <v>Std. Cab    SOLD 10/07</v>
          </cell>
          <cell r="M498" t="str">
            <v>Spare</v>
          </cell>
        </row>
        <row r="499">
          <cell r="A499">
            <v>949</v>
          </cell>
          <cell r="B499" t="str">
            <v>4TANL42N5XZ410341</v>
          </cell>
          <cell r="C499" t="str">
            <v>GBC957</v>
          </cell>
          <cell r="D499">
            <v>1998</v>
          </cell>
          <cell r="E499" t="str">
            <v>Toyota</v>
          </cell>
          <cell r="F499" t="str">
            <v>Tacoma</v>
          </cell>
          <cell r="G499">
            <v>4250</v>
          </cell>
          <cell r="H499" t="e">
            <v>#N/A</v>
          </cell>
          <cell r="K499" t="str">
            <v>Pickup</v>
          </cell>
          <cell r="L499" t="str">
            <v>Std. Cab, SOLD 7/9/09</v>
          </cell>
          <cell r="M499" t="str">
            <v>Spare</v>
          </cell>
          <cell r="O499" t="str">
            <v>Spare</v>
          </cell>
        </row>
        <row r="500">
          <cell r="A500">
            <v>956</v>
          </cell>
          <cell r="B500" t="str">
            <v>4TASN92N6YZ581160</v>
          </cell>
          <cell r="C500" t="str">
            <v>GBC908</v>
          </cell>
          <cell r="D500">
            <v>2000</v>
          </cell>
          <cell r="E500" t="str">
            <v>Toyota</v>
          </cell>
          <cell r="F500" t="str">
            <v>Tacoma</v>
          </cell>
          <cell r="G500">
            <v>5100</v>
          </cell>
          <cell r="H500" t="e">
            <v>#N/A</v>
          </cell>
          <cell r="K500" t="str">
            <v>Pickup</v>
          </cell>
          <cell r="L500" t="str">
            <v>Pre-Runner Ext. Cab</v>
          </cell>
          <cell r="M500" t="str">
            <v>Flag Truck</v>
          </cell>
          <cell r="N500" t="str">
            <v>EL441</v>
          </cell>
          <cell r="O500" t="str">
            <v>James Ussery</v>
          </cell>
        </row>
        <row r="501">
          <cell r="A501">
            <v>959</v>
          </cell>
          <cell r="B501" t="str">
            <v>5TBJN32131S130164</v>
          </cell>
          <cell r="C501" t="str">
            <v>GBC874</v>
          </cell>
          <cell r="D501">
            <v>2001</v>
          </cell>
          <cell r="E501" t="str">
            <v>Toyota</v>
          </cell>
          <cell r="F501" t="str">
            <v>Tundra</v>
          </cell>
          <cell r="G501">
            <v>5500</v>
          </cell>
          <cell r="H501" t="e">
            <v>#N/A</v>
          </cell>
          <cell r="K501" t="str">
            <v>Pickup</v>
          </cell>
          <cell r="L501" t="str">
            <v>Std. Cab</v>
          </cell>
          <cell r="M501" t="str">
            <v>Spare</v>
          </cell>
          <cell r="N501" t="str">
            <v>WH440</v>
          </cell>
          <cell r="O501" t="str">
            <v>Unassigned</v>
          </cell>
        </row>
        <row r="502">
          <cell r="A502">
            <v>960</v>
          </cell>
          <cell r="B502" t="str">
            <v>5TBJN32121S166539</v>
          </cell>
          <cell r="C502" t="str">
            <v>GBC875</v>
          </cell>
          <cell r="D502">
            <v>2001</v>
          </cell>
          <cell r="E502" t="str">
            <v>Toyota</v>
          </cell>
          <cell r="F502" t="str">
            <v>Tundra</v>
          </cell>
          <cell r="G502">
            <v>5500</v>
          </cell>
          <cell r="H502" t="e">
            <v>#N/A</v>
          </cell>
          <cell r="K502" t="str">
            <v>Pickup</v>
          </cell>
          <cell r="L502" t="str">
            <v>Std. Cab</v>
          </cell>
          <cell r="M502" t="str">
            <v>Service Supv</v>
          </cell>
          <cell r="N502" t="str">
            <v>EL442</v>
          </cell>
          <cell r="O502" t="str">
            <v>Lynwood Tanner</v>
          </cell>
        </row>
        <row r="503">
          <cell r="A503">
            <v>961</v>
          </cell>
          <cell r="B503" t="str">
            <v>1FVABUAKO1HJ77582</v>
          </cell>
          <cell r="C503" t="str">
            <v>GBP668</v>
          </cell>
          <cell r="D503">
            <v>2001</v>
          </cell>
          <cell r="E503" t="str">
            <v>Freightliner</v>
          </cell>
          <cell r="F503" t="str">
            <v>FL70</v>
          </cell>
          <cell r="G503">
            <v>35000</v>
          </cell>
          <cell r="H503" t="e">
            <v>#N/A</v>
          </cell>
          <cell r="K503" t="str">
            <v>Altec</v>
          </cell>
          <cell r="L503" t="str">
            <v>TA41M Bucket</v>
          </cell>
          <cell r="M503" t="str">
            <v>Bucket Truck</v>
          </cell>
          <cell r="O503" t="str">
            <v>Not Assigned</v>
          </cell>
        </row>
        <row r="504">
          <cell r="A504">
            <v>41964</v>
          </cell>
          <cell r="B504" t="str">
            <v>JTEGF21A130081431</v>
          </cell>
          <cell r="C504" t="str">
            <v>F258FT</v>
          </cell>
          <cell r="D504">
            <v>2003</v>
          </cell>
          <cell r="E504" t="str">
            <v>Toyota</v>
          </cell>
          <cell r="F504" t="str">
            <v>Highlander</v>
          </cell>
          <cell r="G504">
            <v>4985</v>
          </cell>
          <cell r="H504" t="e">
            <v>#N/A</v>
          </cell>
          <cell r="K504" t="str">
            <v>SUV</v>
          </cell>
          <cell r="L504" t="str">
            <v>Lease, Turned in 12/06</v>
          </cell>
          <cell r="M504" t="str">
            <v>Tammy Dean / Conservation</v>
          </cell>
        </row>
        <row r="505">
          <cell r="A505">
            <v>973</v>
          </cell>
          <cell r="B505" t="str">
            <v>2G1WF55EO29316977</v>
          </cell>
          <cell r="C505" t="str">
            <v>F908HF</v>
          </cell>
          <cell r="D505">
            <v>2002</v>
          </cell>
          <cell r="E505" t="str">
            <v>Chevrolet</v>
          </cell>
          <cell r="F505" t="str">
            <v>Impala</v>
          </cell>
          <cell r="G505">
            <v>4560</v>
          </cell>
          <cell r="H505" t="e">
            <v>#N/A</v>
          </cell>
          <cell r="K505" t="str">
            <v>Sedan</v>
          </cell>
          <cell r="M505" t="str">
            <v>Spare</v>
          </cell>
          <cell r="N505" t="str">
            <v>WH440</v>
          </cell>
          <cell r="O505" t="str">
            <v>Unassigned</v>
          </cell>
        </row>
        <row r="506">
          <cell r="A506">
            <v>976</v>
          </cell>
          <cell r="B506" t="str">
            <v>1GNDS13SX62103588</v>
          </cell>
          <cell r="C506" t="str">
            <v>S889YF </v>
          </cell>
          <cell r="D506">
            <v>2006</v>
          </cell>
          <cell r="E506" t="str">
            <v>Chevrolet</v>
          </cell>
          <cell r="F506" t="str">
            <v>TrailBlazer</v>
          </cell>
          <cell r="H506" t="e">
            <v>#N/A</v>
          </cell>
          <cell r="K506" t="str">
            <v>SUV</v>
          </cell>
          <cell r="L506" t="str">
            <v>Lease</v>
          </cell>
          <cell r="M506" t="str">
            <v>Conservation Rep</v>
          </cell>
        </row>
        <row r="507">
          <cell r="A507" t="str">
            <v>CT-0285</v>
          </cell>
          <cell r="B507" t="str">
            <v>1GCCS19W928106598</v>
          </cell>
          <cell r="D507">
            <v>2002</v>
          </cell>
          <cell r="E507" t="str">
            <v>Chevrolet</v>
          </cell>
          <cell r="F507" t="str">
            <v>S-10</v>
          </cell>
          <cell r="H507" t="e">
            <v>#N/A</v>
          </cell>
        </row>
        <row r="508">
          <cell r="A508" t="str">
            <v>OT-0380</v>
          </cell>
          <cell r="B508" t="str">
            <v>1GCC519XX38161104</v>
          </cell>
          <cell r="D508">
            <v>2003</v>
          </cell>
          <cell r="E508" t="str">
            <v>Chevrolet</v>
          </cell>
          <cell r="F508" t="str">
            <v>S-10</v>
          </cell>
          <cell r="H508" t="e">
            <v>#N/A</v>
          </cell>
        </row>
        <row r="509">
          <cell r="A509" t="str">
            <v>OT-0485</v>
          </cell>
          <cell r="B509" t="str">
            <v>1GCDT196548102861</v>
          </cell>
          <cell r="D509">
            <v>2004</v>
          </cell>
          <cell r="E509" t="str">
            <v>Chevrolet</v>
          </cell>
          <cell r="F509" t="str">
            <v>Colorado</v>
          </cell>
          <cell r="H509" t="e">
            <v>#N/A</v>
          </cell>
        </row>
        <row r="510">
          <cell r="A510" t="str">
            <v>OT-0586</v>
          </cell>
          <cell r="B510" t="str">
            <v>1GCDT196958264820</v>
          </cell>
          <cell r="D510">
            <v>2005</v>
          </cell>
          <cell r="E510" t="str">
            <v>Chevrolet</v>
          </cell>
          <cell r="F510" t="str">
            <v>Colorado</v>
          </cell>
          <cell r="H510" t="e">
            <v>#N/A</v>
          </cell>
        </row>
        <row r="511">
          <cell r="A511" t="str">
            <v>CT-0585</v>
          </cell>
          <cell r="B511" t="str">
            <v>1GCGG25V851183031</v>
          </cell>
          <cell r="D511">
            <v>2005</v>
          </cell>
          <cell r="E511" t="str">
            <v>Chevrolet</v>
          </cell>
          <cell r="F511" t="str">
            <v>Express</v>
          </cell>
          <cell r="H511" t="e">
            <v>#N/A</v>
          </cell>
        </row>
        <row r="512">
          <cell r="A512" t="str">
            <v>AM-0581</v>
          </cell>
          <cell r="B512" t="str">
            <v>1GCEC19Z85Z250982</v>
          </cell>
          <cell r="D512">
            <v>2005</v>
          </cell>
          <cell r="E512" t="str">
            <v>Chevrolet</v>
          </cell>
          <cell r="F512" t="str">
            <v>Silverado</v>
          </cell>
          <cell r="H512" t="e">
            <v>#N/A</v>
          </cell>
        </row>
        <row r="513">
          <cell r="A513" t="str">
            <v>ST-0003</v>
          </cell>
          <cell r="B513" t="str">
            <v>1GCGC34R4YR139443</v>
          </cell>
          <cell r="D513">
            <v>2000</v>
          </cell>
          <cell r="E513" t="str">
            <v>Chevrolet</v>
          </cell>
          <cell r="F513">
            <v>3500</v>
          </cell>
          <cell r="H513" t="e">
            <v>#N/A</v>
          </cell>
          <cell r="L513" t="str">
            <v>1-Ton Truck</v>
          </cell>
        </row>
        <row r="514">
          <cell r="A514" t="str">
            <v>AM-0580</v>
          </cell>
          <cell r="B514" t="str">
            <v>1G4HP52K4183389</v>
          </cell>
          <cell r="D514">
            <v>2005</v>
          </cell>
          <cell r="E514" t="str">
            <v>Buick</v>
          </cell>
          <cell r="F514" t="str">
            <v>LeSabre</v>
          </cell>
          <cell r="H514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       Page___of___</v>
          </cell>
        </row>
        <row r="4">
          <cell r="A4" t="str">
            <v>FLORIDA PUBLIC SERVICE COMMISSION</v>
          </cell>
          <cell r="E4" t="str">
            <v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  1.</v>
          </cell>
          <cell r="B15" t="str">
            <v>Pre-tax Interest Coverage Ratio (x)</v>
          </cell>
        </row>
        <row r="17">
          <cell r="A17" t="str">
            <v>  2.</v>
          </cell>
          <cell r="B17" t="str">
            <v>Earned Returns on Average Book Equity (%)</v>
          </cell>
        </row>
        <row r="19">
          <cell r="A19" t="str">
            <v>  3.</v>
          </cell>
          <cell r="B19" t="str">
            <v>Book Value/Share ($)</v>
          </cell>
        </row>
        <row r="21">
          <cell r="A21" t="str">
            <v>  4.</v>
          </cell>
          <cell r="B21" t="str">
            <v>Dividends/Share ($)</v>
          </cell>
        </row>
        <row r="23">
          <cell r="A23" t="str">
            <v>  5.</v>
          </cell>
          <cell r="B23" t="str">
            <v>Earnings/Share ($)</v>
          </cell>
        </row>
        <row r="25">
          <cell r="A25" t="str">
            <v>  6.</v>
          </cell>
          <cell r="B25" t="str">
            <v>Market Value/Share ($)</v>
          </cell>
        </row>
        <row r="27">
          <cell r="A27" t="str">
            <v>  7.</v>
          </cell>
          <cell r="B27" t="str">
            <v>Market/Book Ratio (%)</v>
          </cell>
        </row>
        <row r="29">
          <cell r="A29" t="str">
            <v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CONTRACTS"/>
      <sheetName val="SUMMARY"/>
      <sheetName val="KENTUCKY MODEL"/>
      <sheetName val="SATURN MODEL"/>
      <sheetName val="GAS_SALES_CONTRACT"/>
      <sheetName val="EE"/>
      <sheetName val="EE-PRICING"/>
      <sheetName val="MIDSTREAM"/>
      <sheetName val="PRODUCTION"/>
      <sheetName val="KY-VOLS"/>
    </sheetNames>
    <sheetDataSet>
      <sheetData sheetId="0"/>
      <sheetData sheetId="1"/>
      <sheetData sheetId="2"/>
      <sheetData sheetId="3">
        <row r="167">
          <cell r="I167">
            <v>10039240.6521528</v>
          </cell>
        </row>
      </sheetData>
      <sheetData sheetId="4">
        <row r="187">
          <cell r="I187">
            <v>675000</v>
          </cell>
        </row>
      </sheetData>
      <sheetData sheetId="5">
        <row r="46">
          <cell r="I46">
            <v>558000</v>
          </cell>
        </row>
      </sheetData>
      <sheetData sheetId="6">
        <row r="9">
          <cell r="D9">
            <v>40909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>Applied Analytical Industries </v>
          </cell>
        </row>
        <row r="14">
          <cell r="A14" t="str">
            <v>BLPG</v>
          </cell>
          <cell r="B14" t="str">
            <v>Boron LePore &amp; Associates </v>
          </cell>
        </row>
        <row r="15">
          <cell r="A15" t="str">
            <v>BREL</v>
          </cell>
          <cell r="B15" t="str">
            <v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>Kendle International </v>
          </cell>
        </row>
        <row r="22">
          <cell r="A22" t="str">
            <v>PPDI</v>
          </cell>
          <cell r="B22" t="str">
            <v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preadsheet Change Management"/>
      <sheetName val="TAB 1-FT Depr JE"/>
      <sheetName val="TAB 2-FT Depr TU JE"/>
      <sheetName val="TAB 3-FT Depr Study TU JE "/>
      <sheetName val="TAB 4-FT Depr Restatement"/>
      <sheetName val="Plant Balance "/>
      <sheetName val="Depreciation Expense"/>
      <sheetName val="BALANCE SUMMARY "/>
      <sheetName val="ACCUM DEPR"/>
      <sheetName val="Net Plant"/>
      <sheetName val="1210"/>
      <sheetName val="3030"/>
      <sheetName val="3741"/>
      <sheetName val="3740"/>
      <sheetName val="3750"/>
      <sheetName val="3760"/>
      <sheetName val="3761"/>
      <sheetName val="3762"/>
      <sheetName val="3780"/>
      <sheetName val="3790"/>
      <sheetName val="3800"/>
      <sheetName val="3801"/>
      <sheetName val="380G"/>
      <sheetName val="3802"/>
      <sheetName val="3810"/>
      <sheetName val="3820"/>
      <sheetName val="3830"/>
      <sheetName val="3840"/>
      <sheetName val="3850"/>
      <sheetName val="3870"/>
      <sheetName val="3890"/>
      <sheetName val="389A"/>
      <sheetName val="3900"/>
      <sheetName val="390A"/>
      <sheetName val="3910"/>
      <sheetName val="391A"/>
      <sheetName val="391S"/>
      <sheetName val="3912"/>
      <sheetName val="3913"/>
      <sheetName val="3914"/>
      <sheetName val="3921"/>
      <sheetName val="3922"/>
      <sheetName val="3924"/>
      <sheetName val="3930"/>
      <sheetName val="3940"/>
      <sheetName val="3960"/>
      <sheetName val="3970"/>
      <sheetName val="3980"/>
      <sheetName val="Dec 31, 2010"/>
      <sheetName val="Data Entry"/>
    </sheetNames>
    <sheetDataSet>
      <sheetData sheetId="0"/>
      <sheetData sheetId="1">
        <row r="5">
          <cell r="B5">
            <v>43738</v>
          </cell>
        </row>
      </sheetData>
      <sheetData sheetId="2"/>
      <sheetData sheetId="3"/>
      <sheetData sheetId="4"/>
      <sheetData sheetId="5">
        <row r="1">
          <cell r="A1" t="str">
            <v>FT FPU Natural Gas</v>
          </cell>
        </row>
      </sheetData>
      <sheetData sheetId="6"/>
      <sheetData sheetId="7"/>
      <sheetData sheetId="8">
        <row r="1">
          <cell r="B1" t="str">
            <v>FT00 - FORT MEADE- NATURAL GAS PLANT IN SERVICE</v>
          </cell>
        </row>
      </sheetData>
      <sheetData sheetId="9">
        <row r="1">
          <cell r="A1">
            <v>0</v>
          </cell>
          <cell r="B1">
            <v>0</v>
          </cell>
          <cell r="C1" t="str">
            <v>A/D</v>
          </cell>
          <cell r="D1" t="str">
            <v>Plant Balance</v>
          </cell>
          <cell r="E1" t="str">
            <v>Net Asset</v>
          </cell>
          <cell r="H1" t="str">
            <v>AARC DEPRECIATION</v>
          </cell>
        </row>
        <row r="2">
          <cell r="A2">
            <v>1210</v>
          </cell>
          <cell r="B2" t="str">
            <v>Organization</v>
          </cell>
          <cell r="C2">
            <v>0</v>
          </cell>
          <cell r="D2">
            <v>0</v>
          </cell>
          <cell r="E2">
            <v>0</v>
          </cell>
          <cell r="F2">
            <v>1210</v>
          </cell>
          <cell r="H2">
            <v>0</v>
          </cell>
        </row>
        <row r="3">
          <cell r="A3">
            <v>3030</v>
          </cell>
          <cell r="B3" t="str">
            <v>Franchises &amp; Consents</v>
          </cell>
          <cell r="C3">
            <v>0</v>
          </cell>
          <cell r="D3">
            <v>0</v>
          </cell>
          <cell r="E3">
            <v>0</v>
          </cell>
          <cell r="F3">
            <v>3030</v>
          </cell>
          <cell r="H3">
            <v>0</v>
          </cell>
        </row>
        <row r="4">
          <cell r="A4">
            <v>3740</v>
          </cell>
          <cell r="B4" t="str">
            <v>Land/Land Rights</v>
          </cell>
          <cell r="C4">
            <v>0</v>
          </cell>
          <cell r="D4">
            <v>0</v>
          </cell>
          <cell r="E4">
            <v>0</v>
          </cell>
          <cell r="F4">
            <v>3740</v>
          </cell>
          <cell r="H4">
            <v>0</v>
          </cell>
        </row>
        <row r="5">
          <cell r="A5">
            <v>3741</v>
          </cell>
          <cell r="B5" t="str">
            <v>Land Rights</v>
          </cell>
          <cell r="C5">
            <v>0</v>
          </cell>
          <cell r="D5">
            <v>0</v>
          </cell>
          <cell r="E5">
            <v>0</v>
          </cell>
          <cell r="F5">
            <v>3741</v>
          </cell>
          <cell r="H5">
            <v>0</v>
          </cell>
        </row>
        <row r="6">
          <cell r="A6">
            <v>3750</v>
          </cell>
          <cell r="B6" t="str">
            <v>Struc&amp;Impr</v>
          </cell>
          <cell r="C6">
            <v>0</v>
          </cell>
          <cell r="D6">
            <v>0</v>
          </cell>
          <cell r="E6">
            <v>0</v>
          </cell>
          <cell r="F6">
            <v>3750</v>
          </cell>
          <cell r="H6">
            <v>0</v>
          </cell>
        </row>
        <row r="7">
          <cell r="A7">
            <v>3760</v>
          </cell>
          <cell r="B7" t="str">
            <v>Mains Plastic</v>
          </cell>
          <cell r="C7">
            <v>0</v>
          </cell>
          <cell r="D7">
            <v>0</v>
          </cell>
          <cell r="E7">
            <v>0</v>
          </cell>
          <cell r="F7">
            <v>3760</v>
          </cell>
          <cell r="H7">
            <v>0</v>
          </cell>
        </row>
        <row r="8">
          <cell r="A8">
            <v>3761</v>
          </cell>
          <cell r="B8" t="str">
            <v>Mains Plastic</v>
          </cell>
          <cell r="C8">
            <v>-20540.34</v>
          </cell>
          <cell r="D8">
            <v>156828.03</v>
          </cell>
          <cell r="E8">
            <v>136287.69</v>
          </cell>
          <cell r="F8">
            <v>3761</v>
          </cell>
          <cell r="H8">
            <v>-3352.37</v>
          </cell>
        </row>
        <row r="9">
          <cell r="A9">
            <v>3762</v>
          </cell>
          <cell r="B9" t="str">
            <v>Mains Steel</v>
          </cell>
          <cell r="C9">
            <v>-130239.36</v>
          </cell>
          <cell r="D9">
            <v>165794.05</v>
          </cell>
          <cell r="E9">
            <v>35554.69</v>
          </cell>
          <cell r="F9">
            <v>3762</v>
          </cell>
          <cell r="H9">
            <v>-36599.42</v>
          </cell>
        </row>
        <row r="10">
          <cell r="A10">
            <v>3780</v>
          </cell>
          <cell r="B10" t="str">
            <v>M&amp;R Stat Equipment-Gen</v>
          </cell>
          <cell r="C10">
            <v>-1068.8</v>
          </cell>
          <cell r="D10">
            <v>1068.8</v>
          </cell>
          <cell r="E10">
            <v>0</v>
          </cell>
          <cell r="F10">
            <v>3780</v>
          </cell>
          <cell r="H10">
            <v>0</v>
          </cell>
        </row>
        <row r="11">
          <cell r="A11">
            <v>3790</v>
          </cell>
          <cell r="B11" t="str">
            <v>M&amp;R Stat Equipment-CGate</v>
          </cell>
          <cell r="C11">
            <v>-16369</v>
          </cell>
          <cell r="D11">
            <v>162952.05</v>
          </cell>
          <cell r="E11">
            <v>146583.05</v>
          </cell>
          <cell r="F11">
            <v>3790</v>
          </cell>
          <cell r="H11">
            <v>14511.75</v>
          </cell>
        </row>
        <row r="12">
          <cell r="A12">
            <v>3801</v>
          </cell>
          <cell r="B12" t="str">
            <v>Services Plastic</v>
          </cell>
          <cell r="C12">
            <v>-23581.58</v>
          </cell>
          <cell r="D12">
            <v>72154.55</v>
          </cell>
          <cell r="E12">
            <v>48572.97</v>
          </cell>
          <cell r="F12">
            <v>3801</v>
          </cell>
          <cell r="H12">
            <v>14341.03</v>
          </cell>
        </row>
        <row r="13">
          <cell r="A13">
            <v>3802</v>
          </cell>
          <cell r="B13" t="str">
            <v>Services Steel</v>
          </cell>
          <cell r="C13">
            <v>37715.74</v>
          </cell>
          <cell r="D13">
            <v>75390.65</v>
          </cell>
          <cell r="E13">
            <v>113106.39</v>
          </cell>
          <cell r="F13">
            <v>3802</v>
          </cell>
          <cell r="H13">
            <v>-77257.12</v>
          </cell>
        </row>
        <row r="14">
          <cell r="A14" t="str">
            <v>380G</v>
          </cell>
          <cell r="B14" t="str">
            <v>Services-GRIP</v>
          </cell>
          <cell r="C14">
            <v>-11100</v>
          </cell>
          <cell r="D14">
            <v>253934.16</v>
          </cell>
          <cell r="E14">
            <v>242834.16</v>
          </cell>
          <cell r="F14" t="str">
            <v>380G</v>
          </cell>
          <cell r="H14">
            <v>112014</v>
          </cell>
        </row>
        <row r="15">
          <cell r="A15">
            <v>3810</v>
          </cell>
          <cell r="B15" t="str">
            <v>Meters</v>
          </cell>
          <cell r="C15">
            <v>-22774</v>
          </cell>
          <cell r="D15">
            <v>149621.34</v>
          </cell>
          <cell r="E15">
            <v>126847.34</v>
          </cell>
          <cell r="F15">
            <v>3810</v>
          </cell>
          <cell r="H15">
            <v>0</v>
          </cell>
        </row>
        <row r="16">
          <cell r="A16">
            <v>3820</v>
          </cell>
          <cell r="B16" t="str">
            <v>Meter Installs</v>
          </cell>
          <cell r="C16">
            <v>-5741</v>
          </cell>
          <cell r="D16">
            <v>57839.06</v>
          </cell>
          <cell r="E16">
            <v>52098.06</v>
          </cell>
          <cell r="F16">
            <v>3820</v>
          </cell>
          <cell r="H16">
            <v>19393.98</v>
          </cell>
        </row>
        <row r="17">
          <cell r="A17">
            <v>3830</v>
          </cell>
          <cell r="B17" t="str">
            <v>House Reg</v>
          </cell>
          <cell r="C17">
            <v>0</v>
          </cell>
          <cell r="D17">
            <v>0</v>
          </cell>
          <cell r="E17">
            <v>0</v>
          </cell>
          <cell r="F17">
            <v>3830</v>
          </cell>
          <cell r="H17">
            <v>0</v>
          </cell>
        </row>
        <row r="18">
          <cell r="A18">
            <v>3840</v>
          </cell>
          <cell r="B18" t="str">
            <v>House Reg Installs</v>
          </cell>
          <cell r="C18">
            <v>0</v>
          </cell>
          <cell r="D18">
            <v>0</v>
          </cell>
          <cell r="E18">
            <v>0</v>
          </cell>
          <cell r="F18">
            <v>3840</v>
          </cell>
          <cell r="H18">
            <v>0</v>
          </cell>
        </row>
        <row r="19">
          <cell r="A19">
            <v>3850</v>
          </cell>
          <cell r="B19" t="str">
            <v>M&amp;R Stat Equipment-Ind</v>
          </cell>
          <cell r="C19">
            <v>0</v>
          </cell>
          <cell r="D19">
            <v>0</v>
          </cell>
          <cell r="E19">
            <v>0</v>
          </cell>
          <cell r="F19">
            <v>3850</v>
          </cell>
          <cell r="H19">
            <v>0</v>
          </cell>
        </row>
        <row r="20">
          <cell r="A20">
            <v>3870</v>
          </cell>
          <cell r="B20" t="str">
            <v>Other Equipment</v>
          </cell>
          <cell r="C20">
            <v>-24376.11</v>
          </cell>
          <cell r="D20">
            <v>24376.11</v>
          </cell>
          <cell r="E20">
            <v>0</v>
          </cell>
          <cell r="F20">
            <v>3870</v>
          </cell>
          <cell r="H20">
            <v>0</v>
          </cell>
        </row>
        <row r="21">
          <cell r="A21">
            <v>3890</v>
          </cell>
          <cell r="B21" t="str">
            <v>Land/Land Rights</v>
          </cell>
          <cell r="C21">
            <v>0</v>
          </cell>
          <cell r="D21">
            <v>0</v>
          </cell>
          <cell r="E21">
            <v>0</v>
          </cell>
          <cell r="F21">
            <v>3890</v>
          </cell>
          <cell r="H21">
            <v>0</v>
          </cell>
        </row>
        <row r="22">
          <cell r="A22" t="str">
            <v>389A</v>
          </cell>
          <cell r="B22" t="str">
            <v>Land and Land Rights-FB</v>
          </cell>
          <cell r="C22">
            <v>0</v>
          </cell>
          <cell r="D22">
            <v>0</v>
          </cell>
          <cell r="E22">
            <v>0</v>
          </cell>
          <cell r="F22" t="str">
            <v>389A</v>
          </cell>
          <cell r="H22">
            <v>0</v>
          </cell>
        </row>
        <row r="23">
          <cell r="A23">
            <v>3900</v>
          </cell>
          <cell r="B23" t="str">
            <v>Struc&amp;Impr</v>
          </cell>
          <cell r="C23">
            <v>0</v>
          </cell>
          <cell r="D23">
            <v>0</v>
          </cell>
          <cell r="E23">
            <v>0</v>
          </cell>
          <cell r="F23">
            <v>3900</v>
          </cell>
          <cell r="H23">
            <v>0</v>
          </cell>
        </row>
        <row r="24">
          <cell r="A24" t="str">
            <v>390A</v>
          </cell>
          <cell r="B24" t="str">
            <v>Struc&amp;Impr</v>
          </cell>
          <cell r="C24">
            <v>0</v>
          </cell>
          <cell r="D24">
            <v>0</v>
          </cell>
          <cell r="E24">
            <v>0</v>
          </cell>
          <cell r="F24" t="str">
            <v>390A</v>
          </cell>
          <cell r="H24">
            <v>0</v>
          </cell>
        </row>
        <row r="25">
          <cell r="A25">
            <v>3910</v>
          </cell>
          <cell r="B25" t="str">
            <v>Office Equipment</v>
          </cell>
          <cell r="C25">
            <v>0</v>
          </cell>
          <cell r="D25">
            <v>0</v>
          </cell>
          <cell r="E25">
            <v>0</v>
          </cell>
          <cell r="F25">
            <v>3910</v>
          </cell>
          <cell r="H25">
            <v>0</v>
          </cell>
        </row>
        <row r="26">
          <cell r="A26" t="str">
            <v>391A</v>
          </cell>
          <cell r="B26" t="str">
            <v>Offc Furn &amp; Equipment</v>
          </cell>
          <cell r="C26">
            <v>0</v>
          </cell>
          <cell r="D26">
            <v>0</v>
          </cell>
          <cell r="E26">
            <v>0</v>
          </cell>
          <cell r="F26" t="str">
            <v>391A</v>
          </cell>
          <cell r="H26">
            <v>0</v>
          </cell>
        </row>
        <row r="27">
          <cell r="A27" t="str">
            <v>391S</v>
          </cell>
          <cell r="B27" t="str">
            <v>Allocated System Software</v>
          </cell>
          <cell r="C27">
            <v>-73</v>
          </cell>
          <cell r="D27">
            <v>887.94</v>
          </cell>
          <cell r="E27">
            <v>814.94</v>
          </cell>
          <cell r="F27" t="str">
            <v>391S</v>
          </cell>
          <cell r="H27">
            <v>0</v>
          </cell>
        </row>
        <row r="28">
          <cell r="A28">
            <v>3912</v>
          </cell>
          <cell r="B28" t="str">
            <v>Computer Hardware</v>
          </cell>
          <cell r="C28">
            <v>0</v>
          </cell>
          <cell r="D28">
            <v>0</v>
          </cell>
          <cell r="E28">
            <v>0</v>
          </cell>
          <cell r="F28">
            <v>3912</v>
          </cell>
          <cell r="H28">
            <v>0</v>
          </cell>
        </row>
        <row r="29">
          <cell r="A29">
            <v>3913</v>
          </cell>
          <cell r="B29" t="str">
            <v>Office Furniture &amp; Fixtures</v>
          </cell>
          <cell r="C29">
            <v>-1212.89</v>
          </cell>
          <cell r="D29">
            <v>1212.89</v>
          </cell>
          <cell r="E29">
            <v>0</v>
          </cell>
          <cell r="F29">
            <v>3913</v>
          </cell>
          <cell r="H29">
            <v>0</v>
          </cell>
        </row>
        <row r="30">
          <cell r="A30">
            <v>3914</v>
          </cell>
          <cell r="B30" t="str">
            <v>System Software</v>
          </cell>
          <cell r="C30">
            <v>0</v>
          </cell>
          <cell r="D30">
            <v>0</v>
          </cell>
          <cell r="E30">
            <v>0</v>
          </cell>
          <cell r="F30">
            <v>3914</v>
          </cell>
          <cell r="H30">
            <v>0</v>
          </cell>
        </row>
        <row r="31">
          <cell r="A31">
            <v>3930</v>
          </cell>
          <cell r="B31" t="str">
            <v>Stores Equipment</v>
          </cell>
          <cell r="C31">
            <v>0</v>
          </cell>
          <cell r="D31">
            <v>0</v>
          </cell>
          <cell r="E31">
            <v>0</v>
          </cell>
          <cell r="F31">
            <v>3930</v>
          </cell>
          <cell r="H31">
            <v>0</v>
          </cell>
        </row>
        <row r="32">
          <cell r="A32">
            <v>3940</v>
          </cell>
          <cell r="B32" t="str">
            <v>Tools/Shop Equipment</v>
          </cell>
          <cell r="C32">
            <v>0</v>
          </cell>
          <cell r="D32">
            <v>0</v>
          </cell>
          <cell r="E32">
            <v>0</v>
          </cell>
          <cell r="F32">
            <v>3940</v>
          </cell>
          <cell r="H32">
            <v>0</v>
          </cell>
        </row>
        <row r="33">
          <cell r="A33">
            <v>3960</v>
          </cell>
          <cell r="B33" t="str">
            <v>Power Op Equipment</v>
          </cell>
          <cell r="C33">
            <v>0</v>
          </cell>
          <cell r="D33">
            <v>0</v>
          </cell>
          <cell r="E33">
            <v>0</v>
          </cell>
          <cell r="F33">
            <v>3960</v>
          </cell>
          <cell r="H33">
            <v>0</v>
          </cell>
        </row>
        <row r="34">
          <cell r="A34">
            <v>3970</v>
          </cell>
          <cell r="B34" t="str">
            <v>Comm Equipment</v>
          </cell>
          <cell r="C34">
            <v>0</v>
          </cell>
          <cell r="D34">
            <v>0</v>
          </cell>
          <cell r="E34">
            <v>0</v>
          </cell>
          <cell r="F34">
            <v>3970</v>
          </cell>
          <cell r="H34">
            <v>0</v>
          </cell>
        </row>
        <row r="35">
          <cell r="A35">
            <v>3980</v>
          </cell>
          <cell r="B35" t="str">
            <v>Misc Equipment</v>
          </cell>
          <cell r="C35">
            <v>0</v>
          </cell>
          <cell r="D35">
            <v>0</v>
          </cell>
          <cell r="E35">
            <v>0</v>
          </cell>
          <cell r="F35">
            <v>3980</v>
          </cell>
          <cell r="H35">
            <v>0</v>
          </cell>
        </row>
        <row r="36">
          <cell r="A36" t="str">
            <v>AARC DEPRECIATION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</row>
        <row r="37">
          <cell r="A37">
            <v>3760</v>
          </cell>
          <cell r="B37" t="str">
            <v>Mains Plastic  - AARC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</row>
        <row r="38">
          <cell r="A38">
            <v>3761</v>
          </cell>
          <cell r="B38" t="str">
            <v>Mains Plastic  - AARC</v>
          </cell>
          <cell r="D38">
            <v>156828.03</v>
          </cell>
          <cell r="E38">
            <v>153475.66</v>
          </cell>
          <cell r="F38">
            <v>0</v>
          </cell>
          <cell r="G38">
            <v>0</v>
          </cell>
          <cell r="H38">
            <v>0</v>
          </cell>
        </row>
        <row r="39">
          <cell r="A39">
            <v>3762</v>
          </cell>
          <cell r="B39" t="str">
            <v>Mains Steel  - AARC</v>
          </cell>
          <cell r="D39">
            <v>165794.05</v>
          </cell>
          <cell r="E39">
            <v>129194.63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3780</v>
          </cell>
          <cell r="B40" t="str">
            <v>M&amp;R Stat Equipment-Gen  - AARC</v>
          </cell>
          <cell r="D40">
            <v>1068.8</v>
          </cell>
          <cell r="E40">
            <v>1068.8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3790</v>
          </cell>
          <cell r="B41" t="str">
            <v>M&amp;R Stat Equipment-CGate  - AARC</v>
          </cell>
          <cell r="D41">
            <v>162952.05</v>
          </cell>
          <cell r="E41">
            <v>177463.8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380G</v>
          </cell>
          <cell r="B42" t="str">
            <v>GRIP Services -AARC</v>
          </cell>
          <cell r="D42">
            <v>253934.16</v>
          </cell>
          <cell r="E42">
            <v>365948.16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3801</v>
          </cell>
          <cell r="B43" t="str">
            <v>Services Plastic  - AARC</v>
          </cell>
          <cell r="D43">
            <v>72154.55</v>
          </cell>
          <cell r="E43">
            <v>86495.58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3802</v>
          </cell>
          <cell r="B44" t="str">
            <v>Services Steel  - AARC</v>
          </cell>
          <cell r="D44">
            <v>75390.65</v>
          </cell>
          <cell r="E44">
            <v>-1866.46999999999</v>
          </cell>
          <cell r="F44">
            <v>0</v>
          </cell>
          <cell r="H44">
            <v>0</v>
          </cell>
        </row>
        <row r="45">
          <cell r="A45">
            <v>3820</v>
          </cell>
          <cell r="B45" t="str">
            <v>Meter Installs  - AARC</v>
          </cell>
          <cell r="D45">
            <v>57839.06</v>
          </cell>
          <cell r="E45">
            <v>77233.04</v>
          </cell>
          <cell r="F45">
            <v>0</v>
          </cell>
          <cell r="H45">
            <v>0</v>
          </cell>
        </row>
        <row r="46">
          <cell r="A46">
            <v>3840</v>
          </cell>
          <cell r="B46" t="str">
            <v>House Reg Installs  - AARC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</row>
        <row r="47">
          <cell r="A47" t="str">
            <v>TRANSPORTATION DEPRECIATION</v>
          </cell>
          <cell r="B47">
            <v>0</v>
          </cell>
          <cell r="C47">
            <v>0</v>
          </cell>
          <cell r="D47">
            <v>0</v>
          </cell>
          <cell r="F47">
            <v>0</v>
          </cell>
          <cell r="H47">
            <v>0</v>
          </cell>
        </row>
        <row r="48">
          <cell r="A48">
            <v>3921</v>
          </cell>
          <cell r="B48" t="str">
            <v>Transportation Equip - Autos</v>
          </cell>
          <cell r="C48">
            <v>0</v>
          </cell>
          <cell r="D48">
            <v>0</v>
          </cell>
          <cell r="E48">
            <v>0</v>
          </cell>
          <cell r="F48">
            <v>3921</v>
          </cell>
          <cell r="H48">
            <v>0</v>
          </cell>
        </row>
        <row r="49">
          <cell r="A49">
            <v>3922</v>
          </cell>
          <cell r="B49" t="str">
            <v>Transportation Equip-Lt Trck/Vans</v>
          </cell>
          <cell r="C49">
            <v>-28000</v>
          </cell>
          <cell r="D49">
            <v>28000</v>
          </cell>
          <cell r="E49">
            <v>0</v>
          </cell>
          <cell r="F49">
            <v>3922</v>
          </cell>
          <cell r="H49">
            <v>0</v>
          </cell>
        </row>
        <row r="50">
          <cell r="A50">
            <v>3924</v>
          </cell>
          <cell r="B50" t="str">
            <v>Trans Equip-Trailers</v>
          </cell>
          <cell r="C50">
            <v>0</v>
          </cell>
          <cell r="D50">
            <v>0</v>
          </cell>
          <cell r="E50">
            <v>0</v>
          </cell>
          <cell r="F50">
            <v>3924</v>
          </cell>
          <cell r="H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F51">
            <v>0</v>
          </cell>
          <cell r="H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F52">
            <v>0</v>
          </cell>
          <cell r="H52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Sep 08 Volumes"/>
      <sheetName val="Volume Trend"/>
      <sheetName val="New Allocation Locked"/>
      <sheetName val="Total by Meter"/>
      <sheetName val="Total by Producer"/>
      <sheetName val="DFS"/>
      <sheetName val="Equitable Energy"/>
      <sheetName val="Equitable Gas"/>
      <sheetName val="Rile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ALES - OH"/>
      <sheetName val="SALES - OH WP 6-08"/>
      <sheetName val="MAY 2008  ACTUAL  "/>
      <sheetName val="MAY 08  OHIO ACTUALS"/>
      <sheetName val="2008 MAY ESTIMATE"/>
      <sheetName val="JUNE 08 OHIO ESTIMATES"/>
      <sheetName val="2008 JUNE MARGI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0.018</v>
          </cell>
          <cell r="F31">
            <v>0.018</v>
          </cell>
          <cell r="G31">
            <v>0.018</v>
          </cell>
          <cell r="H31">
            <v>0.018</v>
          </cell>
          <cell r="I31">
            <v>0.018</v>
          </cell>
          <cell r="J31">
            <v>0.018</v>
          </cell>
          <cell r="K31">
            <v>0.018</v>
          </cell>
          <cell r="L31">
            <v>0.018</v>
          </cell>
          <cell r="M31">
            <v>0.018</v>
          </cell>
          <cell r="N31">
            <v>0.018</v>
          </cell>
          <cell r="O31">
            <v>0.018</v>
          </cell>
          <cell r="P31">
            <v>0.018</v>
          </cell>
        </row>
        <row r="32">
          <cell r="E32">
            <v>0.026</v>
          </cell>
          <cell r="F32">
            <v>0.026</v>
          </cell>
          <cell r="G32">
            <v>0.026</v>
          </cell>
          <cell r="H32">
            <v>0.026</v>
          </cell>
          <cell r="I32">
            <v>0.026</v>
          </cell>
          <cell r="J32">
            <v>0.026</v>
          </cell>
          <cell r="K32">
            <v>0.026</v>
          </cell>
          <cell r="L32">
            <v>0.026</v>
          </cell>
          <cell r="M32">
            <v>0.026</v>
          </cell>
          <cell r="N32">
            <v>0.026</v>
          </cell>
          <cell r="O32">
            <v>0.026</v>
          </cell>
          <cell r="P32">
            <v>0.026</v>
          </cell>
        </row>
        <row r="33">
          <cell r="E33">
            <v>0.025</v>
          </cell>
          <cell r="F33">
            <v>0.025</v>
          </cell>
          <cell r="G33">
            <v>0.025</v>
          </cell>
          <cell r="H33">
            <v>0.025</v>
          </cell>
          <cell r="I33">
            <v>0.025</v>
          </cell>
          <cell r="J33">
            <v>0.025</v>
          </cell>
          <cell r="K33">
            <v>0.025</v>
          </cell>
          <cell r="L33">
            <v>0.025</v>
          </cell>
          <cell r="M33">
            <v>0.025</v>
          </cell>
          <cell r="N33">
            <v>0.025</v>
          </cell>
          <cell r="O33">
            <v>0.025</v>
          </cell>
          <cell r="P33">
            <v>0.025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0.0647</v>
          </cell>
          <cell r="F37">
            <v>0.0647</v>
          </cell>
          <cell r="G37">
            <v>0.0647</v>
          </cell>
          <cell r="H37">
            <v>0.0647</v>
          </cell>
          <cell r="I37">
            <v>0.0647</v>
          </cell>
          <cell r="J37">
            <v>0.0647</v>
          </cell>
          <cell r="K37">
            <v>0.0647</v>
          </cell>
          <cell r="L37">
            <v>0.0647</v>
          </cell>
          <cell r="M37">
            <v>0.0647</v>
          </cell>
          <cell r="N37">
            <v>0.0647</v>
          </cell>
          <cell r="O37">
            <v>0.0647</v>
          </cell>
          <cell r="P37">
            <v>0.0647</v>
          </cell>
        </row>
        <row r="38">
          <cell r="E38">
            <v>0.0125</v>
          </cell>
          <cell r="F38">
            <v>0.0125</v>
          </cell>
          <cell r="G38">
            <v>0.0125</v>
          </cell>
          <cell r="H38">
            <v>0.0125</v>
          </cell>
          <cell r="I38">
            <v>0.0125</v>
          </cell>
          <cell r="J38">
            <v>0.0125</v>
          </cell>
          <cell r="K38">
            <v>0.0125</v>
          </cell>
          <cell r="L38">
            <v>0.0125</v>
          </cell>
          <cell r="M38">
            <v>0.0125</v>
          </cell>
          <cell r="N38">
            <v>0.0125</v>
          </cell>
          <cell r="O38">
            <v>0.0125</v>
          </cell>
          <cell r="P38">
            <v>0.0125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</v>
          </cell>
          <cell r="F50">
            <v>4.25808</v>
          </cell>
          <cell r="G50">
            <v>4.25808</v>
          </cell>
          <cell r="H50">
            <v>4.25808</v>
          </cell>
          <cell r="I50">
            <v>4.25808</v>
          </cell>
          <cell r="J50">
            <v>4.25808</v>
          </cell>
          <cell r="K50">
            <v>4.25808</v>
          </cell>
          <cell r="L50">
            <v>4.25808</v>
          </cell>
          <cell r="M50">
            <v>4.25808</v>
          </cell>
          <cell r="N50">
            <v>4.25808</v>
          </cell>
          <cell r="O50">
            <v>4.25808</v>
          </cell>
          <cell r="P50">
            <v>4.25808</v>
          </cell>
        </row>
        <row r="51">
          <cell r="E51">
            <v>5918.25808</v>
          </cell>
          <cell r="F51">
            <v>5918.25808</v>
          </cell>
          <cell r="G51">
            <v>5918.25808</v>
          </cell>
          <cell r="H51">
            <v>5918.25808</v>
          </cell>
          <cell r="I51">
            <v>5918.25808</v>
          </cell>
          <cell r="J51">
            <v>5918.25808</v>
          </cell>
          <cell r="K51">
            <v>5918.25808</v>
          </cell>
          <cell r="L51">
            <v>5918.25808</v>
          </cell>
          <cell r="M51">
            <v>5918.25808</v>
          </cell>
          <cell r="N51">
            <v>5918.25808</v>
          </cell>
          <cell r="O51">
            <v>5918.25808</v>
          </cell>
          <cell r="P51">
            <v>5918.25808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5918.25808</v>
          </cell>
          <cell r="F53">
            <v>11836.51616</v>
          </cell>
          <cell r="G53">
            <v>17754.77424</v>
          </cell>
          <cell r="H53">
            <v>23673.03232</v>
          </cell>
          <cell r="I53">
            <v>29591.2904</v>
          </cell>
          <cell r="J53">
            <v>35509.54848</v>
          </cell>
          <cell r="K53">
            <v>41427.80656</v>
          </cell>
          <cell r="L53">
            <v>47346.06464</v>
          </cell>
          <cell r="M53">
            <v>53264.32272</v>
          </cell>
          <cell r="N53">
            <v>59182.5808</v>
          </cell>
          <cell r="O53">
            <v>65100.83888</v>
          </cell>
          <cell r="P53">
            <v>71019.09696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</v>
          </cell>
        </row>
      </sheetData>
      <sheetData sheetId="2" refreshError="1">
        <row r="8">
          <cell r="W8">
            <v>39.905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Deal Entry"/>
      <sheetName val="ETN"/>
      <sheetName val="DOM"/>
      <sheetName val="TCO"/>
      <sheetName val="KYW"/>
      <sheetName val="EQT"/>
      <sheetName val="Prices"/>
      <sheetName val="Drop Down Items"/>
      <sheetName val="Spreadsheet R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ETN</v>
          </cell>
          <cell r="C5" t="str">
            <v>TCO</v>
          </cell>
          <cell r="D5" t="str">
            <v>DOM</v>
          </cell>
          <cell r="E5" t="str">
            <v>EQT</v>
          </cell>
          <cell r="F5" t="str">
            <v>KYW</v>
          </cell>
        </row>
        <row r="6">
          <cell r="A6">
            <v>38838</v>
          </cell>
          <cell r="B6">
            <v>7.24</v>
          </cell>
          <cell r="C6">
            <v>7.51</v>
          </cell>
          <cell r="D6">
            <v>7.5</v>
          </cell>
        </row>
        <row r="7">
          <cell r="A7">
            <v>38839</v>
          </cell>
          <cell r="B7">
            <v>7.24</v>
          </cell>
          <cell r="C7">
            <v>7.51</v>
          </cell>
          <cell r="D7">
            <v>7.5</v>
          </cell>
        </row>
        <row r="8">
          <cell r="A8">
            <v>38840</v>
          </cell>
          <cell r="B8">
            <v>7.24</v>
          </cell>
          <cell r="C8">
            <v>7.51</v>
          </cell>
          <cell r="D8">
            <v>7.5</v>
          </cell>
        </row>
        <row r="9">
          <cell r="A9">
            <v>38841</v>
          </cell>
          <cell r="B9">
            <v>7.24</v>
          </cell>
          <cell r="C9">
            <v>7.51</v>
          </cell>
          <cell r="D9">
            <v>7.5</v>
          </cell>
        </row>
        <row r="10">
          <cell r="A10">
            <v>38842</v>
          </cell>
          <cell r="B10">
            <v>7.24</v>
          </cell>
          <cell r="C10">
            <v>7.51</v>
          </cell>
          <cell r="D10">
            <v>7.5</v>
          </cell>
        </row>
        <row r="11">
          <cell r="A11">
            <v>38843</v>
          </cell>
          <cell r="B11">
            <v>7.24</v>
          </cell>
          <cell r="C11">
            <v>7.51</v>
          </cell>
          <cell r="D11">
            <v>7.5</v>
          </cell>
        </row>
        <row r="12">
          <cell r="A12">
            <v>38844</v>
          </cell>
          <cell r="B12">
            <v>7.24</v>
          </cell>
          <cell r="C12">
            <v>7.51</v>
          </cell>
          <cell r="D12">
            <v>7.5</v>
          </cell>
        </row>
        <row r="13">
          <cell r="A13">
            <v>38845</v>
          </cell>
          <cell r="B13">
            <v>7.24</v>
          </cell>
          <cell r="C13">
            <v>7.51</v>
          </cell>
          <cell r="D13">
            <v>7.5</v>
          </cell>
        </row>
        <row r="14">
          <cell r="A14">
            <v>38846</v>
          </cell>
          <cell r="B14">
            <v>7.24</v>
          </cell>
          <cell r="C14">
            <v>7.51</v>
          </cell>
          <cell r="D14">
            <v>7.5</v>
          </cell>
        </row>
        <row r="15">
          <cell r="A15">
            <v>38847</v>
          </cell>
          <cell r="B15">
            <v>7.24</v>
          </cell>
          <cell r="C15">
            <v>7.51</v>
          </cell>
          <cell r="D15">
            <v>7.5</v>
          </cell>
        </row>
        <row r="16">
          <cell r="A16">
            <v>38848</v>
          </cell>
          <cell r="B16">
            <v>7.24</v>
          </cell>
          <cell r="C16">
            <v>7.51</v>
          </cell>
          <cell r="D16">
            <v>7.5</v>
          </cell>
        </row>
        <row r="17">
          <cell r="A17">
            <v>38849</v>
          </cell>
          <cell r="B17">
            <v>7.24</v>
          </cell>
          <cell r="C17">
            <v>7.51</v>
          </cell>
          <cell r="D17">
            <v>7.5</v>
          </cell>
        </row>
        <row r="18">
          <cell r="A18">
            <v>38850</v>
          </cell>
          <cell r="B18">
            <v>7.24</v>
          </cell>
          <cell r="C18">
            <v>7.51</v>
          </cell>
          <cell r="D18">
            <v>7.5</v>
          </cell>
        </row>
        <row r="19">
          <cell r="A19">
            <v>38851</v>
          </cell>
          <cell r="B19">
            <v>7.24</v>
          </cell>
          <cell r="C19">
            <v>7.51</v>
          </cell>
          <cell r="D19">
            <v>7.5</v>
          </cell>
        </row>
        <row r="20">
          <cell r="A20">
            <v>38852</v>
          </cell>
          <cell r="B20">
            <v>7.24</v>
          </cell>
          <cell r="C20">
            <v>7.51</v>
          </cell>
          <cell r="D20">
            <v>7.5</v>
          </cell>
        </row>
        <row r="21">
          <cell r="A21">
            <v>38853</v>
          </cell>
          <cell r="B21">
            <v>7.24</v>
          </cell>
          <cell r="C21">
            <v>7.51</v>
          </cell>
          <cell r="D21">
            <v>7.5</v>
          </cell>
        </row>
        <row r="22">
          <cell r="A22">
            <v>38854</v>
          </cell>
          <cell r="B22">
            <v>7.24</v>
          </cell>
          <cell r="C22">
            <v>7.51</v>
          </cell>
          <cell r="D22">
            <v>7.5</v>
          </cell>
        </row>
        <row r="23">
          <cell r="A23">
            <v>38855</v>
          </cell>
          <cell r="B23">
            <v>7.24</v>
          </cell>
          <cell r="C23">
            <v>7.51</v>
          </cell>
          <cell r="D23">
            <v>7.5</v>
          </cell>
        </row>
        <row r="24">
          <cell r="A24">
            <v>38856</v>
          </cell>
          <cell r="B24">
            <v>7.24</v>
          </cell>
          <cell r="C24">
            <v>7.51</v>
          </cell>
          <cell r="D24">
            <v>7.5</v>
          </cell>
        </row>
        <row r="25">
          <cell r="A25">
            <v>38857</v>
          </cell>
          <cell r="B25">
            <v>7.24</v>
          </cell>
          <cell r="C25">
            <v>7.51</v>
          </cell>
          <cell r="D25">
            <v>7.5</v>
          </cell>
        </row>
        <row r="26">
          <cell r="A26">
            <v>38858</v>
          </cell>
          <cell r="B26">
            <v>7.24</v>
          </cell>
          <cell r="C26">
            <v>7.51</v>
          </cell>
          <cell r="D26">
            <v>7.5</v>
          </cell>
        </row>
        <row r="27">
          <cell r="A27">
            <v>38859</v>
          </cell>
          <cell r="B27">
            <v>7.24</v>
          </cell>
          <cell r="C27">
            <v>7.51</v>
          </cell>
          <cell r="D27">
            <v>7.5</v>
          </cell>
        </row>
        <row r="28">
          <cell r="A28">
            <v>38860</v>
          </cell>
          <cell r="B28">
            <v>7.24</v>
          </cell>
          <cell r="C28">
            <v>7.51</v>
          </cell>
          <cell r="D28">
            <v>7.5</v>
          </cell>
        </row>
        <row r="29">
          <cell r="A29">
            <v>38861</v>
          </cell>
          <cell r="B29">
            <v>7.24</v>
          </cell>
          <cell r="C29">
            <v>7.51</v>
          </cell>
          <cell r="D29">
            <v>7.5</v>
          </cell>
        </row>
        <row r="30">
          <cell r="A30">
            <v>38862</v>
          </cell>
          <cell r="B30">
            <v>7.24</v>
          </cell>
          <cell r="C30">
            <v>7.51</v>
          </cell>
          <cell r="D30">
            <v>7.5</v>
          </cell>
        </row>
        <row r="31">
          <cell r="A31">
            <v>38863</v>
          </cell>
          <cell r="B31">
            <v>7.24</v>
          </cell>
          <cell r="C31">
            <v>7.51</v>
          </cell>
          <cell r="D31">
            <v>7.5</v>
          </cell>
        </row>
        <row r="32">
          <cell r="A32">
            <v>38864</v>
          </cell>
          <cell r="B32">
            <v>7.24</v>
          </cell>
          <cell r="C32">
            <v>7.51</v>
          </cell>
          <cell r="D32">
            <v>7.5</v>
          </cell>
        </row>
        <row r="33">
          <cell r="A33">
            <v>38865</v>
          </cell>
          <cell r="B33">
            <v>7.24</v>
          </cell>
          <cell r="C33">
            <v>7.51</v>
          </cell>
          <cell r="D33">
            <v>7.5</v>
          </cell>
        </row>
        <row r="34">
          <cell r="A34">
            <v>38866</v>
          </cell>
          <cell r="B34">
            <v>7.24</v>
          </cell>
          <cell r="C34">
            <v>7.51</v>
          </cell>
          <cell r="D34">
            <v>7.5</v>
          </cell>
        </row>
        <row r="35">
          <cell r="A35">
            <v>38867</v>
          </cell>
          <cell r="B35">
            <v>7.24</v>
          </cell>
          <cell r="C35">
            <v>7.51</v>
          </cell>
          <cell r="D35">
            <v>7.5</v>
          </cell>
        </row>
        <row r="36">
          <cell r="A36">
            <v>38868</v>
          </cell>
          <cell r="B36">
            <v>7.24</v>
          </cell>
          <cell r="C36">
            <v>7.51</v>
          </cell>
          <cell r="D36">
            <v>7.5</v>
          </cell>
        </row>
      </sheetData>
      <sheetData sheetId="7" refreshError="1"/>
      <sheetData sheetId="8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Input&amp;Instruc"/>
      <sheetName val="Segment Page"/>
      <sheetName val="Forecast"/>
      <sheetName val="PLAN"/>
      <sheetName val="2004Actual"/>
      <sheetName val="PriorMnth"/>
      <sheetName val="MonthlyVolumes"/>
      <sheetName val="Price Volume Variance"/>
      <sheetName val="Quarter Price Volume Variance"/>
      <sheetName val="FCC NI Variance Analysis"/>
      <sheetName val="FCC Variance Analysis "/>
      <sheetName val="2Q03FC"/>
      <sheetName val="YTDIS"/>
      <sheetName val="YTDISTable"/>
      <sheetName val="LEXcel"/>
      <sheetName val="2005 FCC Package March"/>
    </sheetNames>
    <sheetDataSet>
      <sheetData sheetId="0" refreshError="1"/>
      <sheetData sheetId="1" refreshError="1"/>
      <sheetData sheetId="2" refreshError="1">
        <row r="10">
          <cell r="X10">
            <v>6.2</v>
          </cell>
          <cell r="Y10">
            <v>6.2</v>
          </cell>
          <cell r="Z10">
            <v>6.2</v>
          </cell>
          <cell r="AA10">
            <v>6.2</v>
          </cell>
          <cell r="AB10">
            <v>6.2</v>
          </cell>
          <cell r="AC10">
            <v>6.2</v>
          </cell>
          <cell r="AD10">
            <v>6.2</v>
          </cell>
          <cell r="AE10">
            <v>6.2</v>
          </cell>
          <cell r="AF10">
            <v>6.2</v>
          </cell>
          <cell r="AG10">
            <v>6.2</v>
          </cell>
          <cell r="AH10">
            <v>6.2</v>
          </cell>
          <cell r="AI10">
            <v>6.2</v>
          </cell>
          <cell r="AJ10">
            <v>6.2</v>
          </cell>
        </row>
        <row r="11"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</row>
        <row r="12"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  <row r="13"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</row>
        <row r="14"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</row>
        <row r="15">
          <cell r="X15">
            <v>9</v>
          </cell>
          <cell r="Y15">
            <v>25</v>
          </cell>
          <cell r="Z15">
            <v>45</v>
          </cell>
          <cell r="AA15">
            <v>75</v>
          </cell>
          <cell r="AB15">
            <v>121</v>
          </cell>
          <cell r="AC15">
            <v>175</v>
          </cell>
          <cell r="AD15">
            <v>212</v>
          </cell>
          <cell r="AE15">
            <v>277</v>
          </cell>
          <cell r="AF15">
            <v>341</v>
          </cell>
          <cell r="AG15">
            <v>395</v>
          </cell>
          <cell r="AH15">
            <v>427</v>
          </cell>
          <cell r="AI15">
            <v>440</v>
          </cell>
          <cell r="AJ15">
            <v>440</v>
          </cell>
        </row>
        <row r="16">
          <cell r="X16">
            <v>0</v>
          </cell>
          <cell r="Y16">
            <v>0</v>
          </cell>
          <cell r="Z16">
            <v>279</v>
          </cell>
          <cell r="AA16">
            <v>1029</v>
          </cell>
          <cell r="AB16">
            <v>2424</v>
          </cell>
          <cell r="AC16">
            <v>4674</v>
          </cell>
          <cell r="AD16">
            <v>8425</v>
          </cell>
          <cell r="AE16">
            <v>13850</v>
          </cell>
          <cell r="AF16">
            <v>20210</v>
          </cell>
          <cell r="AG16">
            <v>28797</v>
          </cell>
          <cell r="AH16">
            <v>39027</v>
          </cell>
          <cell r="AI16">
            <v>51272</v>
          </cell>
          <cell r="AJ16">
            <v>51272</v>
          </cell>
        </row>
        <row r="17">
          <cell r="X17">
            <v>8044.82029757721</v>
          </cell>
          <cell r="Y17">
            <v>15309.4876455909</v>
          </cell>
          <cell r="Z17">
            <v>23181.9904171911</v>
          </cell>
          <cell r="AA17">
            <v>30879.8116808399</v>
          </cell>
          <cell r="AB17">
            <v>38854.5249444963</v>
          </cell>
          <cell r="AC17">
            <v>46627.1506093377</v>
          </cell>
          <cell r="AD17">
            <v>54523.1839524408</v>
          </cell>
          <cell r="AE17">
            <v>62754.9187588189</v>
          </cell>
          <cell r="AF17">
            <v>70721.6548926667</v>
          </cell>
          <cell r="AG17">
            <v>79090.1659097062</v>
          </cell>
          <cell r="AH17">
            <v>87302.8169798227</v>
          </cell>
          <cell r="AI17">
            <v>95814.7641602724</v>
          </cell>
          <cell r="AJ17">
            <v>95814.7641602724</v>
          </cell>
        </row>
        <row r="18">
          <cell r="X18">
            <v>12426.9015125858</v>
          </cell>
          <cell r="Y18">
            <v>23611.8396334224</v>
          </cell>
          <cell r="Z18">
            <v>35682.3360758917</v>
          </cell>
          <cell r="AA18">
            <v>47394.6471270381</v>
          </cell>
          <cell r="AB18">
            <v>58694.5422490341</v>
          </cell>
          <cell r="AC18">
            <v>69709.605645262</v>
          </cell>
          <cell r="AD18">
            <v>80897.0022566894</v>
          </cell>
          <cell r="AE18">
            <v>92521.2607106909</v>
          </cell>
          <cell r="AF18">
            <v>103783.168749492</v>
          </cell>
          <cell r="AG18">
            <v>116386.305495107</v>
          </cell>
          <cell r="AH18">
            <v>128781.394696291</v>
          </cell>
          <cell r="AI18">
            <v>141799.811604329</v>
          </cell>
          <cell r="AJ18">
            <v>141799.811604329</v>
          </cell>
        </row>
        <row r="19">
          <cell r="X19">
            <v>0.18</v>
          </cell>
          <cell r="Y19">
            <v>0.19</v>
          </cell>
          <cell r="Z19">
            <v>0.19</v>
          </cell>
          <cell r="AA19">
            <v>0.19</v>
          </cell>
          <cell r="AB19">
            <v>0.19</v>
          </cell>
          <cell r="AC19">
            <v>0.2</v>
          </cell>
          <cell r="AD19">
            <v>0.2</v>
          </cell>
          <cell r="AE19">
            <v>0.2</v>
          </cell>
          <cell r="AF19">
            <v>0.2</v>
          </cell>
          <cell r="AG19">
            <v>0.19</v>
          </cell>
          <cell r="AH19">
            <v>0.19</v>
          </cell>
          <cell r="AI19">
            <v>0.19</v>
          </cell>
          <cell r="AJ19">
            <v>0.19</v>
          </cell>
        </row>
        <row r="20">
          <cell r="X20">
            <v>8822.62192356384</v>
          </cell>
          <cell r="Y20">
            <v>16751.082719342</v>
          </cell>
          <cell r="Z20">
            <v>25200.9376647604</v>
          </cell>
          <cell r="AA20">
            <v>35621.7570766823</v>
          </cell>
          <cell r="AB20">
            <v>52536.2803206937</v>
          </cell>
          <cell r="AC20">
            <v>72608.8113853187</v>
          </cell>
          <cell r="AD20">
            <v>95938.1842376257</v>
          </cell>
          <cell r="AE20">
            <v>120927.409707476</v>
          </cell>
          <cell r="AF20">
            <v>141369.993005218</v>
          </cell>
          <cell r="AG20">
            <v>166747.412034696</v>
          </cell>
          <cell r="AH20">
            <v>189319.482637333</v>
          </cell>
          <cell r="AI20">
            <v>208253.544580313</v>
          </cell>
          <cell r="AJ20">
            <v>208253.544580313</v>
          </cell>
        </row>
        <row r="24">
          <cell r="X24">
            <v>5749.24078180914</v>
          </cell>
          <cell r="Y24">
            <v>10947.2450074382</v>
          </cell>
          <cell r="Z24">
            <v>16574.4542987393</v>
          </cell>
          <cell r="AA24">
            <v>22086.1790539916</v>
          </cell>
          <cell r="AB24">
            <v>27809.6546369128</v>
          </cell>
          <cell r="AC24">
            <v>33405.7425302683</v>
          </cell>
          <cell r="AD24">
            <v>39122.5293013851</v>
          </cell>
          <cell r="AE24">
            <v>45088.2554414148</v>
          </cell>
          <cell r="AF24">
            <v>50877.6429946832</v>
          </cell>
          <cell r="AG24">
            <v>56974.3236219454</v>
          </cell>
          <cell r="AH24">
            <v>62981.9738902832</v>
          </cell>
          <cell r="AI24">
            <v>69220.0191166626</v>
          </cell>
          <cell r="AJ24">
            <v>69220.0191166626</v>
          </cell>
        </row>
        <row r="25">
          <cell r="X25">
            <v>4.43</v>
          </cell>
          <cell r="Y25">
            <v>4.42</v>
          </cell>
          <cell r="Z25">
            <v>4.42</v>
          </cell>
          <cell r="AA25">
            <v>4.4</v>
          </cell>
          <cell r="AB25">
            <v>4.4</v>
          </cell>
          <cell r="AC25">
            <v>4.4</v>
          </cell>
          <cell r="AD25">
            <v>4.41</v>
          </cell>
          <cell r="AE25">
            <v>4.43</v>
          </cell>
          <cell r="AF25">
            <v>4.44</v>
          </cell>
          <cell r="AG25">
            <v>4.45</v>
          </cell>
          <cell r="AH25">
            <v>4.47</v>
          </cell>
          <cell r="AI25">
            <v>4.5</v>
          </cell>
          <cell r="AJ25">
            <v>4.5</v>
          </cell>
        </row>
        <row r="27">
          <cell r="X27">
            <v>5749.24078180914</v>
          </cell>
          <cell r="Y27">
            <v>10947.2450074382</v>
          </cell>
          <cell r="Z27">
            <v>16574.4542987393</v>
          </cell>
          <cell r="AA27">
            <v>22086.1790539916</v>
          </cell>
          <cell r="AB27">
            <v>27809.6546369128</v>
          </cell>
          <cell r="AC27">
            <v>33405.7425302683</v>
          </cell>
          <cell r="AD27">
            <v>39122.5293013851</v>
          </cell>
          <cell r="AE27">
            <v>45088.2554414148</v>
          </cell>
          <cell r="AF27">
            <v>50877.6429946832</v>
          </cell>
          <cell r="AG27">
            <v>56974.3236219454</v>
          </cell>
          <cell r="AH27">
            <v>62981.9738902832</v>
          </cell>
          <cell r="AI27">
            <v>69220.0191166626</v>
          </cell>
          <cell r="AJ27">
            <v>69220.0191166626</v>
          </cell>
        </row>
        <row r="28">
          <cell r="X28">
            <v>4.42738333845081</v>
          </cell>
          <cell r="Y28">
            <v>4.42306544057079</v>
          </cell>
          <cell r="Z28">
            <v>4.42284586378121</v>
          </cell>
          <cell r="AA28">
            <v>4.40422535217551</v>
          </cell>
          <cell r="AB28">
            <v>4.3983398113218</v>
          </cell>
          <cell r="AC28">
            <v>4.39975087508579</v>
          </cell>
          <cell r="AD28">
            <v>4.41036887854213</v>
          </cell>
          <cell r="AE28">
            <v>4.42720239840728</v>
          </cell>
          <cell r="AF28">
            <v>4.43622031655752</v>
          </cell>
          <cell r="AG28">
            <v>4.44659141851572</v>
          </cell>
          <cell r="AH28">
            <v>4.47464923723272</v>
          </cell>
          <cell r="AI28">
            <v>4.49656340527313</v>
          </cell>
          <cell r="AJ28">
            <v>4.49656340527313</v>
          </cell>
        </row>
        <row r="30"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</row>
        <row r="31">
          <cell r="X31" t="e">
            <v>#DIV/0!</v>
          </cell>
          <cell r="Y31" t="e">
            <v>#DIV/0!</v>
          </cell>
          <cell r="Z31" t="e">
            <v>#DIV/0!</v>
          </cell>
          <cell r="AA31" t="e">
            <v>#DIV/0!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 t="e">
            <v>#DIV/0!</v>
          </cell>
          <cell r="AG31" t="e">
            <v>#DIV/0!</v>
          </cell>
          <cell r="AH31" t="e">
            <v>#DIV/0!</v>
          </cell>
          <cell r="AI31" t="e">
            <v>#DIV/0!</v>
          </cell>
          <cell r="AJ31" t="e">
            <v>#DIV/0!</v>
          </cell>
        </row>
        <row r="33">
          <cell r="X33">
            <v>7449.60767225306</v>
          </cell>
          <cell r="Y33">
            <v>14176.5936143872</v>
          </cell>
          <cell r="Z33">
            <v>21466.9803376967</v>
          </cell>
          <cell r="AA33">
            <v>28595.5612004004</v>
          </cell>
          <cell r="AB33">
            <v>35979.6588219754</v>
          </cell>
          <cell r="AC33">
            <v>43177.3260359834</v>
          </cell>
          <cell r="AD33">
            <v>50485.6954719589</v>
          </cell>
          <cell r="AE33">
            <v>58106.5877301342</v>
          </cell>
          <cell r="AF33">
            <v>65482.0181147034</v>
          </cell>
          <cell r="AG33">
            <v>73228.9297847399</v>
          </cell>
          <cell r="AH33">
            <v>80830.2916808774</v>
          </cell>
          <cell r="AI33">
            <v>88708.9548235995</v>
          </cell>
          <cell r="AJ33">
            <v>88708.9548235995</v>
          </cell>
        </row>
        <row r="35">
          <cell r="X35">
            <v>457.136357209863</v>
          </cell>
          <cell r="Y35">
            <v>870.667687386785</v>
          </cell>
          <cell r="Z35">
            <v>1317.67938241115</v>
          </cell>
          <cell r="AA35">
            <v>1755.58126452862</v>
          </cell>
          <cell r="AB35">
            <v>2211.34586588094</v>
          </cell>
          <cell r="AC35">
            <v>2656.16046410529</v>
          </cell>
          <cell r="AD35">
            <v>3114.28818461817</v>
          </cell>
          <cell r="AE35">
            <v>3590.69586932183</v>
          </cell>
          <cell r="AF35">
            <v>4053.12682079059</v>
          </cell>
          <cell r="AG35">
            <v>4540.75434926543</v>
          </cell>
          <cell r="AH35">
            <v>5022.66306665271</v>
          </cell>
          <cell r="AI35">
            <v>5522.75999058679</v>
          </cell>
          <cell r="AJ35">
            <v>5522.75999058679</v>
          </cell>
        </row>
        <row r="37">
          <cell r="X37">
            <v>270.945043039293</v>
          </cell>
          <cell r="Y37">
            <v>516.130306542035</v>
          </cell>
          <cell r="Z37">
            <v>780.915371976635</v>
          </cell>
          <cell r="AA37">
            <v>1040.32845497301</v>
          </cell>
          <cell r="AB37">
            <v>1310.71585079713</v>
          </cell>
          <cell r="AC37">
            <v>1574.30337427408</v>
          </cell>
          <cell r="AD37">
            <v>1847.18366003807</v>
          </cell>
          <cell r="AE37">
            <v>2130.32732999973</v>
          </cell>
          <cell r="AF37">
            <v>2405.20372632638</v>
          </cell>
          <cell r="AG37">
            <v>2695.3020101291</v>
          </cell>
          <cell r="AH37">
            <v>2982.52395794464</v>
          </cell>
          <cell r="AI37">
            <v>3280.4766173693</v>
          </cell>
          <cell r="AJ37">
            <v>3280.4766173693</v>
          </cell>
        </row>
        <row r="39">
          <cell r="X39">
            <v>186.19131417057</v>
          </cell>
          <cell r="Y39">
            <v>354.537380844749</v>
          </cell>
          <cell r="Z39">
            <v>536.764010434514</v>
          </cell>
          <cell r="AA39">
            <v>715.252809555607</v>
          </cell>
          <cell r="AB39">
            <v>900.630015083812</v>
          </cell>
          <cell r="AC39">
            <v>1081.85708983121</v>
          </cell>
          <cell r="AD39">
            <v>1267.1045245801</v>
          </cell>
          <cell r="AE39">
            <v>1460.3685393221</v>
          </cell>
          <cell r="AF39">
            <v>1647.92309446421</v>
          </cell>
          <cell r="AG39">
            <v>1845.45233913632</v>
          </cell>
          <cell r="AH39">
            <v>2040.13910870808</v>
          </cell>
          <cell r="AI39">
            <v>2242.28337321748</v>
          </cell>
          <cell r="AJ39">
            <v>2242.28337321748</v>
          </cell>
        </row>
        <row r="41">
          <cell r="X41">
            <v>0.3</v>
          </cell>
          <cell r="Y41">
            <v>0.31</v>
          </cell>
          <cell r="Z41">
            <v>0.31</v>
          </cell>
          <cell r="AA41">
            <v>0.31</v>
          </cell>
          <cell r="AB41">
            <v>0.31</v>
          </cell>
          <cell r="AC41">
            <v>0.31</v>
          </cell>
          <cell r="AD41">
            <v>0.31</v>
          </cell>
          <cell r="AE41">
            <v>0.31</v>
          </cell>
          <cell r="AF41">
            <v>0.31</v>
          </cell>
          <cell r="AG41">
            <v>0.3</v>
          </cell>
          <cell r="AH41">
            <v>0.3</v>
          </cell>
          <cell r="AI41">
            <v>0.3</v>
          </cell>
          <cell r="AJ41">
            <v>0.3</v>
          </cell>
        </row>
        <row r="42">
          <cell r="X42">
            <v>0.23</v>
          </cell>
          <cell r="Y42">
            <v>0.23</v>
          </cell>
          <cell r="Z42">
            <v>0.23</v>
          </cell>
          <cell r="AA42">
            <v>0.23</v>
          </cell>
          <cell r="AB42">
            <v>0.23</v>
          </cell>
          <cell r="AC42">
            <v>0.23</v>
          </cell>
          <cell r="AD42">
            <v>0.23</v>
          </cell>
          <cell r="AE42">
            <v>0.23</v>
          </cell>
          <cell r="AF42">
            <v>0.23</v>
          </cell>
          <cell r="AG42">
            <v>0.23</v>
          </cell>
          <cell r="AH42">
            <v>0.23</v>
          </cell>
          <cell r="AI42">
            <v>0.23</v>
          </cell>
          <cell r="AJ42">
            <v>0.23</v>
          </cell>
        </row>
        <row r="43">
          <cell r="X43">
            <v>0.59</v>
          </cell>
          <cell r="Y43">
            <v>0.59</v>
          </cell>
          <cell r="Z43">
            <v>0.59</v>
          </cell>
          <cell r="AA43">
            <v>0.59</v>
          </cell>
          <cell r="AB43">
            <v>0.59</v>
          </cell>
          <cell r="AC43">
            <v>0.59</v>
          </cell>
          <cell r="AD43">
            <v>0.59</v>
          </cell>
          <cell r="AE43">
            <v>0.59</v>
          </cell>
          <cell r="AF43">
            <v>0.59</v>
          </cell>
          <cell r="AG43">
            <v>0.59</v>
          </cell>
          <cell r="AH43">
            <v>0.59</v>
          </cell>
          <cell r="AI43">
            <v>0.59</v>
          </cell>
          <cell r="AJ43">
            <v>0.59</v>
          </cell>
        </row>
        <row r="45">
          <cell r="X45">
            <v>25454.0928461237</v>
          </cell>
          <cell r="Y45">
            <v>48420.3810618609</v>
          </cell>
          <cell r="Z45">
            <v>73306.2566396099</v>
          </cell>
          <cell r="AA45">
            <v>97272.5097222775</v>
          </cell>
          <cell r="AB45">
            <v>122316.311128644</v>
          </cell>
          <cell r="AC45">
            <v>146976.944930438</v>
          </cell>
          <cell r="AD45">
            <v>172544.785680681</v>
          </cell>
          <cell r="AE45">
            <v>199614.832630232</v>
          </cell>
          <cell r="AF45">
            <v>225704.433511574</v>
          </cell>
          <cell r="AG45">
            <v>253341.53849308</v>
          </cell>
          <cell r="AH45">
            <v>281822.241427567</v>
          </cell>
          <cell r="AI45">
            <v>311252.204872292</v>
          </cell>
          <cell r="AJ45">
            <v>311252.204872292</v>
          </cell>
        </row>
        <row r="46">
          <cell r="X46">
            <v>874.178624642404</v>
          </cell>
          <cell r="Y46">
            <v>1666.89724792492</v>
          </cell>
          <cell r="Z46">
            <v>2523.79343195645</v>
          </cell>
          <cell r="AA46">
            <v>3357.69728727205</v>
          </cell>
          <cell r="AB46">
            <v>4212.80594068044</v>
          </cell>
          <cell r="AC46">
            <v>5039.64171574245</v>
          </cell>
          <cell r="AD46">
            <v>5862.74238912705</v>
          </cell>
          <cell r="AE46">
            <v>6715.34832959922</v>
          </cell>
          <cell r="AF46">
            <v>7534.97216082937</v>
          </cell>
          <cell r="AG46">
            <v>8385.27212849658</v>
          </cell>
          <cell r="AH46">
            <v>9208.50679404188</v>
          </cell>
          <cell r="AI46">
            <v>10054.4206096019</v>
          </cell>
          <cell r="AJ46">
            <v>10054.4206096019</v>
          </cell>
        </row>
        <row r="47">
          <cell r="X47">
            <v>26328.2714707661</v>
          </cell>
          <cell r="Y47">
            <v>50087.2783097859</v>
          </cell>
          <cell r="Z47">
            <v>75830.0500715663</v>
          </cell>
          <cell r="AA47">
            <v>100630.20700955</v>
          </cell>
          <cell r="AB47">
            <v>126529.117069324</v>
          </cell>
          <cell r="AC47">
            <v>152016.586646181</v>
          </cell>
          <cell r="AD47">
            <v>178407.528069808</v>
          </cell>
          <cell r="AE47">
            <v>206330.180959831</v>
          </cell>
          <cell r="AF47">
            <v>233239.405672404</v>
          </cell>
          <cell r="AG47">
            <v>261726.810621576</v>
          </cell>
          <cell r="AH47">
            <v>291030.748221609</v>
          </cell>
          <cell r="AI47">
            <v>321306.625481894</v>
          </cell>
          <cell r="AJ47">
            <v>321306.625481894</v>
          </cell>
        </row>
        <row r="49">
          <cell r="X49">
            <v>1871.61000666621</v>
          </cell>
          <cell r="Y49">
            <v>3672.85734492327</v>
          </cell>
          <cell r="Z49">
            <v>5547.26489504508</v>
          </cell>
          <cell r="AA49">
            <v>7390.43325517732</v>
          </cell>
          <cell r="AB49">
            <v>9261.02504958411</v>
          </cell>
          <cell r="AC49">
            <v>11118.7163476227</v>
          </cell>
          <cell r="AD49">
            <v>12988.605795074</v>
          </cell>
          <cell r="AE49">
            <v>14890.9647320172</v>
          </cell>
          <cell r="AF49">
            <v>16766.4337316692</v>
          </cell>
          <cell r="AG49">
            <v>18667.4768985288</v>
          </cell>
          <cell r="AH49">
            <v>20579.6783424307</v>
          </cell>
          <cell r="AI49">
            <v>22525.4452142291</v>
          </cell>
          <cell r="AJ49">
            <v>22525.4452142291</v>
          </cell>
        </row>
        <row r="50">
          <cell r="X50">
            <v>1440.89375135089</v>
          </cell>
          <cell r="Y50">
            <v>2744.11791861295</v>
          </cell>
          <cell r="Z50">
            <v>4148.54764036183</v>
          </cell>
          <cell r="AA50">
            <v>5515.99839239372</v>
          </cell>
          <cell r="AB50">
            <v>6940.49343500613</v>
          </cell>
          <cell r="AC50">
            <v>8333.18599738461</v>
          </cell>
          <cell r="AD50">
            <v>9756.6487124324</v>
          </cell>
          <cell r="AE50">
            <v>11250.8522546856</v>
          </cell>
          <cell r="AF50">
            <v>12702.5097698985</v>
          </cell>
          <cell r="AG50">
            <v>14234.2632530985</v>
          </cell>
          <cell r="AH50">
            <v>15760.6926205507</v>
          </cell>
          <cell r="AI50">
            <v>17348.0165629012</v>
          </cell>
          <cell r="AJ50">
            <v>17348.0165629012</v>
          </cell>
        </row>
        <row r="51">
          <cell r="X51">
            <v>206.975</v>
          </cell>
          <cell r="Y51">
            <v>260.375</v>
          </cell>
          <cell r="Z51">
            <v>358.556</v>
          </cell>
          <cell r="AA51">
            <v>405.292</v>
          </cell>
          <cell r="AB51">
            <v>463.698</v>
          </cell>
          <cell r="AC51">
            <v>491.412</v>
          </cell>
          <cell r="AD51">
            <v>517.806</v>
          </cell>
          <cell r="AE51">
            <v>591.66</v>
          </cell>
          <cell r="AF51">
            <v>600.056</v>
          </cell>
          <cell r="AG51">
            <v>628.686</v>
          </cell>
          <cell r="AH51">
            <v>642.039</v>
          </cell>
          <cell r="AI51">
            <v>702.981</v>
          </cell>
          <cell r="AJ51">
            <v>702.981</v>
          </cell>
        </row>
        <row r="52">
          <cell r="X52">
            <v>1468.22697362605</v>
          </cell>
          <cell r="Y52">
            <v>2969.25923810765</v>
          </cell>
          <cell r="Z52">
            <v>4528.21973866049</v>
          </cell>
          <cell r="AA52">
            <v>6075.14395391001</v>
          </cell>
          <cell r="AB52">
            <v>7602.38419299122</v>
          </cell>
          <cell r="AC52">
            <v>9091.45590575565</v>
          </cell>
          <cell r="AD52">
            <v>10567.0157005922</v>
          </cell>
          <cell r="AE52">
            <v>12051.6918451431</v>
          </cell>
          <cell r="AF52">
            <v>13529.3921590272</v>
          </cell>
          <cell r="AG52">
            <v>15014.4591995781</v>
          </cell>
          <cell r="AH52">
            <v>16492.0559734623</v>
          </cell>
          <cell r="AI52">
            <v>17969.9888573464</v>
          </cell>
          <cell r="AJ52">
            <v>17969.9888573464</v>
          </cell>
        </row>
        <row r="53">
          <cell r="X53">
            <v>3927.42280438397</v>
          </cell>
          <cell r="Y53">
            <v>7521.73432216865</v>
          </cell>
          <cell r="Z53">
            <v>11375.1496810443</v>
          </cell>
          <cell r="AA53">
            <v>15158.7922045047</v>
          </cell>
          <cell r="AB53">
            <v>19071.0183142312</v>
          </cell>
          <cell r="AC53">
            <v>22905.7753160492</v>
          </cell>
          <cell r="AD53">
            <v>26811.9525490951</v>
          </cell>
          <cell r="AE53">
            <v>30867.7726086792</v>
          </cell>
          <cell r="AF53">
            <v>34817.0160890653</v>
          </cell>
          <cell r="AG53">
            <v>38952.4537740114</v>
          </cell>
          <cell r="AH53">
            <v>43034.8319237508</v>
          </cell>
          <cell r="AI53">
            <v>47256.4166456597</v>
          </cell>
          <cell r="AJ53">
            <v>47256.4166456597</v>
          </cell>
        </row>
        <row r="54">
          <cell r="X54">
            <v>8915.12853602712</v>
          </cell>
          <cell r="Y54">
            <v>17168.3438238125</v>
          </cell>
          <cell r="Z54">
            <v>25957.7379551117</v>
          </cell>
          <cell r="AA54">
            <v>34545.6598059857</v>
          </cell>
          <cell r="AB54">
            <v>43338.6189918126</v>
          </cell>
          <cell r="AC54">
            <v>51940.5455668121</v>
          </cell>
          <cell r="AD54">
            <v>60642.0287571937</v>
          </cell>
          <cell r="AE54">
            <v>69652.9414405251</v>
          </cell>
          <cell r="AF54">
            <v>78415.4077496603</v>
          </cell>
          <cell r="AG54">
            <v>87497.3391252167</v>
          </cell>
          <cell r="AH54">
            <v>96509.2978601945</v>
          </cell>
          <cell r="AI54">
            <v>105802.848280136</v>
          </cell>
          <cell r="AJ54">
            <v>105802.848280136</v>
          </cell>
        </row>
        <row r="56">
          <cell r="X56">
            <v>17413.142934739</v>
          </cell>
          <cell r="Y56">
            <v>32918.9344859734</v>
          </cell>
          <cell r="Z56">
            <v>49872.3121164547</v>
          </cell>
          <cell r="AA56">
            <v>66084.5472035638</v>
          </cell>
          <cell r="AB56">
            <v>83190.4980775115</v>
          </cell>
          <cell r="AC56">
            <v>100076.041079369</v>
          </cell>
          <cell r="AD56">
            <v>117765.499312614</v>
          </cell>
          <cell r="AE56">
            <v>136677.239519306</v>
          </cell>
          <cell r="AF56">
            <v>154823.997922743</v>
          </cell>
          <cell r="AG56">
            <v>174229.471496359</v>
          </cell>
          <cell r="AH56">
            <v>194521.450361414</v>
          </cell>
          <cell r="AI56">
            <v>215503.777201757</v>
          </cell>
          <cell r="AJ56">
            <v>215503.777201757</v>
          </cell>
        </row>
        <row r="57">
          <cell r="X57">
            <v>74.5518451860548</v>
          </cell>
          <cell r="Y57">
            <v>140.914031435212</v>
          </cell>
          <cell r="Z57">
            <v>213.683734070151</v>
          </cell>
          <cell r="AA57">
            <v>283.58571224596</v>
          </cell>
          <cell r="AB57">
            <v>355.563519230405</v>
          </cell>
          <cell r="AC57">
            <v>424.732992286369</v>
          </cell>
          <cell r="AD57">
            <v>493.415836330525</v>
          </cell>
          <cell r="AE57">
            <v>565.14000574773</v>
          </cell>
          <cell r="AF57">
            <v>633.584400374657</v>
          </cell>
          <cell r="AG57">
            <v>705.088486442974</v>
          </cell>
          <cell r="AH57">
            <v>773.99705895195</v>
          </cell>
          <cell r="AI57">
            <v>845.135280547196</v>
          </cell>
          <cell r="AJ57">
            <v>845.135280547196</v>
          </cell>
        </row>
        <row r="58"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</row>
        <row r="60">
          <cell r="X60">
            <v>17487.694779925</v>
          </cell>
          <cell r="Y60">
            <v>33059.8485174086</v>
          </cell>
          <cell r="Z60">
            <v>50085.9958505248</v>
          </cell>
          <cell r="AA60">
            <v>66368.1329158098</v>
          </cell>
          <cell r="AB60">
            <v>83546.0615967419</v>
          </cell>
          <cell r="AC60">
            <v>100500.774071655</v>
          </cell>
          <cell r="AD60">
            <v>118258.915148945</v>
          </cell>
          <cell r="AE60">
            <v>137242.379525054</v>
          </cell>
          <cell r="AF60">
            <v>155457.582323118</v>
          </cell>
          <cell r="AG60">
            <v>174934.559982802</v>
          </cell>
          <cell r="AH60">
            <v>195295.447420366</v>
          </cell>
          <cell r="AI60">
            <v>216348.912482305</v>
          </cell>
          <cell r="AJ60">
            <v>216348.912482305</v>
          </cell>
        </row>
        <row r="63">
          <cell r="X63">
            <v>11331.0533928925</v>
          </cell>
          <cell r="Y63">
            <v>21530.2295152738</v>
          </cell>
          <cell r="Z63">
            <v>32527.0492098239</v>
          </cell>
          <cell r="AA63">
            <v>43196.9794873098</v>
          </cell>
          <cell r="AB63">
            <v>53442.7590912502</v>
          </cell>
          <cell r="AC63">
            <v>63414.0500910542</v>
          </cell>
          <cell r="AD63">
            <v>73569.3368306163</v>
          </cell>
          <cell r="AE63">
            <v>84099.6103848865</v>
          </cell>
          <cell r="AF63">
            <v>94304.4119195285</v>
          </cell>
          <cell r="AG63">
            <v>105802.710986664</v>
          </cell>
          <cell r="AH63">
            <v>117118.697166912</v>
          </cell>
          <cell r="AI63">
            <v>129021.307630304</v>
          </cell>
          <cell r="AJ63">
            <v>129021.307630304</v>
          </cell>
        </row>
        <row r="64">
          <cell r="X64">
            <v>0.72</v>
          </cell>
          <cell r="Y64">
            <v>0.72</v>
          </cell>
          <cell r="Z64">
            <v>0.72</v>
          </cell>
          <cell r="AA64">
            <v>0.72</v>
          </cell>
          <cell r="AB64">
            <v>0.72</v>
          </cell>
          <cell r="AC64">
            <v>0.73</v>
          </cell>
          <cell r="AD64">
            <v>0.73</v>
          </cell>
          <cell r="AE64">
            <v>0.73</v>
          </cell>
          <cell r="AF64">
            <v>0.74</v>
          </cell>
          <cell r="AG64">
            <v>0.74</v>
          </cell>
          <cell r="AH64">
            <v>0.74</v>
          </cell>
          <cell r="AI64">
            <v>0.74</v>
          </cell>
          <cell r="AJ64">
            <v>0.74</v>
          </cell>
        </row>
        <row r="65">
          <cell r="X65">
            <v>0.26</v>
          </cell>
          <cell r="Y65">
            <v>0.27</v>
          </cell>
          <cell r="Z65">
            <v>0.27</v>
          </cell>
          <cell r="AA65">
            <v>0.28</v>
          </cell>
          <cell r="AB65">
            <v>0.28</v>
          </cell>
          <cell r="AC65">
            <v>0.28</v>
          </cell>
          <cell r="AD65">
            <v>0.28</v>
          </cell>
          <cell r="AE65">
            <v>0.28</v>
          </cell>
          <cell r="AF65">
            <v>0.29</v>
          </cell>
          <cell r="AG65">
            <v>0.28</v>
          </cell>
          <cell r="AH65">
            <v>0.28</v>
          </cell>
          <cell r="AI65">
            <v>0.28</v>
          </cell>
          <cell r="AJ65">
            <v>0.28</v>
          </cell>
        </row>
        <row r="66">
          <cell r="X66">
            <v>0.12</v>
          </cell>
          <cell r="Y66">
            <v>0.13</v>
          </cell>
          <cell r="Z66">
            <v>0.13</v>
          </cell>
          <cell r="AA66">
            <v>0.13</v>
          </cell>
          <cell r="AB66">
            <v>0.13</v>
          </cell>
          <cell r="AC66">
            <v>0.13</v>
          </cell>
          <cell r="AD66">
            <v>0.13</v>
          </cell>
          <cell r="AE66">
            <v>0.13</v>
          </cell>
          <cell r="AF66">
            <v>0.13</v>
          </cell>
          <cell r="AG66">
            <v>0.13</v>
          </cell>
          <cell r="AH66">
            <v>0.13</v>
          </cell>
          <cell r="AI66">
            <v>0.13</v>
          </cell>
          <cell r="AJ66">
            <v>0.13</v>
          </cell>
        </row>
        <row r="68">
          <cell r="X68">
            <v>8102.76238609083</v>
          </cell>
          <cell r="Y68">
            <v>15413.4618223076</v>
          </cell>
          <cell r="Z68">
            <v>23381.4848340052</v>
          </cell>
          <cell r="AA68">
            <v>31160.4444637272</v>
          </cell>
          <cell r="AB68">
            <v>38678.8317144551</v>
          </cell>
          <cell r="AC68">
            <v>46004.6132560739</v>
          </cell>
          <cell r="AD68">
            <v>53691.6136608541</v>
          </cell>
          <cell r="AE68">
            <v>61673.7731842622</v>
          </cell>
          <cell r="AF68">
            <v>69415.7961634176</v>
          </cell>
          <cell r="AG68">
            <v>78118.2339913755</v>
          </cell>
          <cell r="AH68">
            <v>86684.8255374489</v>
          </cell>
          <cell r="AI68">
            <v>95641.2364501961</v>
          </cell>
          <cell r="AJ68">
            <v>95641.2364501961</v>
          </cell>
        </row>
        <row r="69"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</row>
        <row r="70">
          <cell r="X70">
            <v>8102.76238609083</v>
          </cell>
          <cell r="Y70">
            <v>15413.4618223076</v>
          </cell>
          <cell r="Z70">
            <v>23381.4848340052</v>
          </cell>
          <cell r="AA70">
            <v>31160.4444637272</v>
          </cell>
          <cell r="AB70">
            <v>38678.8317144551</v>
          </cell>
          <cell r="AC70">
            <v>46004.6132560739</v>
          </cell>
          <cell r="AD70">
            <v>53691.6136608541</v>
          </cell>
          <cell r="AE70">
            <v>61673.7731842622</v>
          </cell>
          <cell r="AF70">
            <v>69415.7961634176</v>
          </cell>
          <cell r="AG70">
            <v>78118.2339913755</v>
          </cell>
          <cell r="AH70">
            <v>86684.8255374489</v>
          </cell>
          <cell r="AI70">
            <v>95641.2364501961</v>
          </cell>
          <cell r="AJ70">
            <v>95641.2364501961</v>
          </cell>
        </row>
        <row r="72">
          <cell r="X72">
            <v>2984.92721827364</v>
          </cell>
          <cell r="Y72">
            <v>5907.63137959052</v>
          </cell>
          <cell r="Z72">
            <v>8903.31589451514</v>
          </cell>
          <cell r="AA72">
            <v>11920.9119687933</v>
          </cell>
          <cell r="AB72">
            <v>14917.4875483309</v>
          </cell>
          <cell r="AC72">
            <v>17896.7791199987</v>
          </cell>
          <cell r="AD72">
            <v>20917.0121668025</v>
          </cell>
          <cell r="AE72">
            <v>23956.8972264852</v>
          </cell>
          <cell r="AF72">
            <v>26983.8269548813</v>
          </cell>
          <cell r="AG72">
            <v>30037.4845574176</v>
          </cell>
          <cell r="AH72">
            <v>33087.9220725977</v>
          </cell>
          <cell r="AI72">
            <v>36138.6389308234</v>
          </cell>
          <cell r="AJ72">
            <v>36138.6389308234</v>
          </cell>
        </row>
        <row r="73">
          <cell r="X73">
            <v>742.207852646357</v>
          </cell>
          <cell r="Y73">
            <v>1500.79335072049</v>
          </cell>
          <cell r="Z73">
            <v>2288.15208683024</v>
          </cell>
          <cell r="AA73">
            <v>3069.73856028834</v>
          </cell>
          <cell r="AB73">
            <v>3841.38704566228</v>
          </cell>
          <cell r="AC73">
            <v>4593.12638787782</v>
          </cell>
          <cell r="AD73">
            <v>5338.91565112944</v>
          </cell>
          <cell r="AE73">
            <v>6087.5155892382</v>
          </cell>
          <cell r="AF73">
            <v>6834.25673201362</v>
          </cell>
          <cell r="AG73">
            <v>7580.66581812238</v>
          </cell>
          <cell r="AH73">
            <v>8327.2085708978</v>
          </cell>
          <cell r="AI73">
            <v>9074.12849867322</v>
          </cell>
          <cell r="AJ73">
            <v>9074.12849867322</v>
          </cell>
        </row>
        <row r="74">
          <cell r="X74">
            <v>1411.64269013333</v>
          </cell>
          <cell r="Y74">
            <v>2823.28538026667</v>
          </cell>
          <cell r="Z74">
            <v>4234.9280704</v>
          </cell>
          <cell r="AA74">
            <v>5646.57076053333</v>
          </cell>
          <cell r="AB74">
            <v>7058.21345066667</v>
          </cell>
          <cell r="AC74">
            <v>8469.8561408</v>
          </cell>
          <cell r="AD74">
            <v>9879.63063973333</v>
          </cell>
          <cell r="AE74">
            <v>11289.4051386667</v>
          </cell>
          <cell r="AF74">
            <v>12699.1796376</v>
          </cell>
          <cell r="AG74">
            <v>14108.9541365333</v>
          </cell>
          <cell r="AH74">
            <v>15518.7286354667</v>
          </cell>
          <cell r="AI74">
            <v>16928.5031344</v>
          </cell>
          <cell r="AJ74">
            <v>16928.5031344</v>
          </cell>
        </row>
        <row r="75">
          <cell r="X75">
            <v>5138.77776105333</v>
          </cell>
          <cell r="Y75">
            <v>10231.7101105777</v>
          </cell>
          <cell r="Z75">
            <v>15426.3960517454</v>
          </cell>
          <cell r="AA75">
            <v>20637.2212896149</v>
          </cell>
          <cell r="AB75">
            <v>25817.0880446598</v>
          </cell>
          <cell r="AC75">
            <v>30959.7616486765</v>
          </cell>
          <cell r="AD75">
            <v>36135.5584576652</v>
          </cell>
          <cell r="AE75">
            <v>41333.81795439</v>
          </cell>
          <cell r="AF75">
            <v>46517.2633244949</v>
          </cell>
          <cell r="AG75">
            <v>51727.1045120733</v>
          </cell>
          <cell r="AH75">
            <v>56933.8592789622</v>
          </cell>
          <cell r="AI75">
            <v>62141.2705638966</v>
          </cell>
          <cell r="AJ75">
            <v>62141.2705638966</v>
          </cell>
        </row>
        <row r="77">
          <cell r="X77">
            <v>2963.9846250375</v>
          </cell>
          <cell r="Y77">
            <v>5181.75171172988</v>
          </cell>
          <cell r="Z77">
            <v>7955.08878225981</v>
          </cell>
          <cell r="AA77">
            <v>10523.2231741123</v>
          </cell>
          <cell r="AB77">
            <v>12861.7436697952</v>
          </cell>
          <cell r="AC77">
            <v>15044.8516073975</v>
          </cell>
          <cell r="AD77">
            <v>17556.0552031888</v>
          </cell>
          <cell r="AE77">
            <v>20339.9552298721</v>
          </cell>
          <cell r="AF77">
            <v>22898.5328389227</v>
          </cell>
          <cell r="AG77">
            <v>26391.1294793022</v>
          </cell>
          <cell r="AH77">
            <v>29750.9662584868</v>
          </cell>
          <cell r="AI77">
            <v>33499.9658862995</v>
          </cell>
          <cell r="AJ77">
            <v>33499.9658862995</v>
          </cell>
        </row>
        <row r="80">
          <cell r="X80">
            <v>26328.2714707661</v>
          </cell>
          <cell r="Y80">
            <v>50087.2783097859</v>
          </cell>
          <cell r="Z80">
            <v>75830.0500715663</v>
          </cell>
          <cell r="AA80">
            <v>100630.20700955</v>
          </cell>
          <cell r="AB80">
            <v>126529.117069324</v>
          </cell>
          <cell r="AC80">
            <v>152016.586646181</v>
          </cell>
          <cell r="AD80">
            <v>178407.528069808</v>
          </cell>
          <cell r="AE80">
            <v>206330.180959831</v>
          </cell>
          <cell r="AF80">
            <v>233239.405672404</v>
          </cell>
          <cell r="AG80">
            <v>261726.810621576</v>
          </cell>
          <cell r="AH80">
            <v>291030.748221609</v>
          </cell>
          <cell r="AI80">
            <v>321306.625481894</v>
          </cell>
          <cell r="AJ80">
            <v>321306.625481894</v>
          </cell>
        </row>
        <row r="81">
          <cell r="X81">
            <v>8102.76238609083</v>
          </cell>
          <cell r="Y81">
            <v>15413.4618223076</v>
          </cell>
          <cell r="Z81">
            <v>23381.4848340052</v>
          </cell>
          <cell r="AA81">
            <v>31160.4444637272</v>
          </cell>
          <cell r="AB81">
            <v>38678.8317144551</v>
          </cell>
          <cell r="AC81">
            <v>46004.6132560739</v>
          </cell>
          <cell r="AD81">
            <v>53691.6136608541</v>
          </cell>
          <cell r="AE81">
            <v>61673.7731842622</v>
          </cell>
          <cell r="AF81">
            <v>69415.7961634176</v>
          </cell>
          <cell r="AG81">
            <v>78118.2339913755</v>
          </cell>
          <cell r="AH81">
            <v>86684.8255374489</v>
          </cell>
          <cell r="AI81">
            <v>95641.2364501961</v>
          </cell>
          <cell r="AJ81">
            <v>95641.2364501961</v>
          </cell>
        </row>
        <row r="82">
          <cell r="X82">
            <v>34431.0338568569</v>
          </cell>
          <cell r="Y82">
            <v>65500.7401320934</v>
          </cell>
          <cell r="Z82">
            <v>99211.5349055715</v>
          </cell>
          <cell r="AA82">
            <v>131790.651473277</v>
          </cell>
          <cell r="AB82">
            <v>165207.948783779</v>
          </cell>
          <cell r="AC82">
            <v>198021.199902255</v>
          </cell>
          <cell r="AD82">
            <v>232099.141730662</v>
          </cell>
          <cell r="AE82">
            <v>268003.954144093</v>
          </cell>
          <cell r="AF82">
            <v>302655.201835821</v>
          </cell>
          <cell r="AG82">
            <v>339845.044612952</v>
          </cell>
          <cell r="AH82">
            <v>377715.573759058</v>
          </cell>
          <cell r="AI82">
            <v>416947.86193209</v>
          </cell>
          <cell r="AJ82">
            <v>416947.86193209</v>
          </cell>
        </row>
        <row r="86">
          <cell r="X86">
            <v>1871.61000666621</v>
          </cell>
          <cell r="Y86">
            <v>3672.85734492327</v>
          </cell>
          <cell r="Z86">
            <v>5547.26489504508</v>
          </cell>
          <cell r="AA86">
            <v>7390.43325517732</v>
          </cell>
          <cell r="AB86">
            <v>9261.02504958411</v>
          </cell>
          <cell r="AC86">
            <v>11118.7163476227</v>
          </cell>
          <cell r="AD86">
            <v>12988.605795074</v>
          </cell>
          <cell r="AE86">
            <v>14890.9647320172</v>
          </cell>
          <cell r="AF86">
            <v>16766.4337316692</v>
          </cell>
          <cell r="AG86">
            <v>18667.4768985288</v>
          </cell>
          <cell r="AH86">
            <v>20579.6783424307</v>
          </cell>
          <cell r="AI86">
            <v>22525.4452142291</v>
          </cell>
          <cell r="AJ86">
            <v>22525.4452142291</v>
          </cell>
        </row>
        <row r="87">
          <cell r="X87">
            <v>1440.89375135089</v>
          </cell>
          <cell r="Y87">
            <v>2744.11791861295</v>
          </cell>
          <cell r="Z87">
            <v>4148.54764036183</v>
          </cell>
          <cell r="AA87">
            <v>5515.99839239372</v>
          </cell>
          <cell r="AB87">
            <v>6940.49343500613</v>
          </cell>
          <cell r="AC87">
            <v>8333.18599738461</v>
          </cell>
          <cell r="AD87">
            <v>9756.6487124324</v>
          </cell>
          <cell r="AE87">
            <v>11250.8522546856</v>
          </cell>
          <cell r="AF87">
            <v>12702.5097698985</v>
          </cell>
          <cell r="AG87">
            <v>14234.2632530985</v>
          </cell>
          <cell r="AH87">
            <v>15760.6926205507</v>
          </cell>
          <cell r="AI87">
            <v>17348.0165629012</v>
          </cell>
          <cell r="AJ87">
            <v>17348.0165629012</v>
          </cell>
        </row>
        <row r="88">
          <cell r="X88">
            <v>206.975</v>
          </cell>
          <cell r="Y88">
            <v>260.375</v>
          </cell>
          <cell r="Z88">
            <v>358.556</v>
          </cell>
          <cell r="AA88">
            <v>405.292</v>
          </cell>
          <cell r="AB88">
            <v>463.698</v>
          </cell>
          <cell r="AC88">
            <v>491.412</v>
          </cell>
          <cell r="AD88">
            <v>517.806</v>
          </cell>
          <cell r="AE88">
            <v>591.66</v>
          </cell>
          <cell r="AF88">
            <v>600.056</v>
          </cell>
          <cell r="AG88">
            <v>628.686</v>
          </cell>
          <cell r="AH88">
            <v>642.039</v>
          </cell>
          <cell r="AI88">
            <v>702.981</v>
          </cell>
          <cell r="AJ88">
            <v>702.981</v>
          </cell>
        </row>
        <row r="89">
          <cell r="X89">
            <v>2984.92721827364</v>
          </cell>
          <cell r="Y89">
            <v>5907.63137959052</v>
          </cell>
          <cell r="Z89">
            <v>8903.31589451514</v>
          </cell>
          <cell r="AA89">
            <v>11920.9119687933</v>
          </cell>
          <cell r="AB89">
            <v>14917.4875483309</v>
          </cell>
          <cell r="AC89">
            <v>17896.7791199987</v>
          </cell>
          <cell r="AD89">
            <v>20917.0121668025</v>
          </cell>
          <cell r="AE89">
            <v>23956.8972264852</v>
          </cell>
          <cell r="AF89">
            <v>26983.8269548813</v>
          </cell>
          <cell r="AG89">
            <v>30037.4845574176</v>
          </cell>
          <cell r="AH89">
            <v>33087.9220725977</v>
          </cell>
          <cell r="AI89">
            <v>36138.6389308234</v>
          </cell>
          <cell r="AJ89">
            <v>36138.6389308234</v>
          </cell>
        </row>
        <row r="90">
          <cell r="X90">
            <v>2210.43482627241</v>
          </cell>
          <cell r="Y90">
            <v>4470.05258882814</v>
          </cell>
          <cell r="Z90">
            <v>6816.37182549073</v>
          </cell>
          <cell r="AA90">
            <v>9144.88251419834</v>
          </cell>
          <cell r="AB90">
            <v>11443.7712386535</v>
          </cell>
          <cell r="AC90">
            <v>13684.5822936335</v>
          </cell>
          <cell r="AD90">
            <v>15905.9313517216</v>
          </cell>
          <cell r="AE90">
            <v>18139.2074343813</v>
          </cell>
          <cell r="AF90">
            <v>20363.6488910409</v>
          </cell>
          <cell r="AG90">
            <v>22595.1250177005</v>
          </cell>
          <cell r="AH90">
            <v>24819.2645443601</v>
          </cell>
          <cell r="AI90">
            <v>27044.1173560197</v>
          </cell>
          <cell r="AJ90">
            <v>27044.1173560197</v>
          </cell>
        </row>
        <row r="91">
          <cell r="X91">
            <v>5339.06549451731</v>
          </cell>
          <cell r="Y91">
            <v>10345.0197024353</v>
          </cell>
          <cell r="Z91">
            <v>15610.0777514443</v>
          </cell>
          <cell r="AA91">
            <v>20805.362965038</v>
          </cell>
          <cell r="AB91">
            <v>26129.2317648978</v>
          </cell>
          <cell r="AC91">
            <v>31375.6314568492</v>
          </cell>
          <cell r="AD91">
            <v>36691.5831888285</v>
          </cell>
          <cell r="AE91">
            <v>42157.1777473459</v>
          </cell>
          <cell r="AF91">
            <v>47516.1957266653</v>
          </cell>
          <cell r="AG91">
            <v>53061.4079105447</v>
          </cell>
          <cell r="AH91">
            <v>58553.5605592174</v>
          </cell>
          <cell r="AI91">
            <v>64184.9197800597</v>
          </cell>
          <cell r="AJ91">
            <v>64184.9197800597</v>
          </cell>
        </row>
        <row r="92">
          <cell r="X92">
            <v>14053.9062970805</v>
          </cell>
          <cell r="Y92">
            <v>27400.0539343902</v>
          </cell>
          <cell r="Z92">
            <v>41384.134006857</v>
          </cell>
          <cell r="AA92">
            <v>55182.8810956006</v>
          </cell>
          <cell r="AB92">
            <v>69155.7070364725</v>
          </cell>
          <cell r="AC92">
            <v>82900.3072154886</v>
          </cell>
          <cell r="AD92">
            <v>96777.587214859</v>
          </cell>
          <cell r="AE92">
            <v>110986.759394915</v>
          </cell>
          <cell r="AF92">
            <v>124932.671074155</v>
          </cell>
          <cell r="AG92">
            <v>139224.44363729</v>
          </cell>
          <cell r="AH92">
            <v>153443.157139157</v>
          </cell>
          <cell r="AI92">
            <v>167944.118844033</v>
          </cell>
          <cell r="AJ92">
            <v>167944.118844033</v>
          </cell>
        </row>
        <row r="94">
          <cell r="X94">
            <v>74.5518451860548</v>
          </cell>
          <cell r="Y94">
            <v>140.914031435212</v>
          </cell>
          <cell r="Z94">
            <v>213.683734070151</v>
          </cell>
          <cell r="AA94">
            <v>283.58571224596</v>
          </cell>
          <cell r="AB94">
            <v>355.563519230405</v>
          </cell>
          <cell r="AC94">
            <v>424.732992286369</v>
          </cell>
          <cell r="AD94">
            <v>493.415836330525</v>
          </cell>
          <cell r="AE94">
            <v>565.14000574773</v>
          </cell>
          <cell r="AF94">
            <v>633.584400374657</v>
          </cell>
          <cell r="AG94">
            <v>705.088486442974</v>
          </cell>
          <cell r="AH94">
            <v>773.99705895195</v>
          </cell>
          <cell r="AI94">
            <v>845.135280547196</v>
          </cell>
          <cell r="AJ94">
            <v>845.135280547196</v>
          </cell>
        </row>
        <row r="95"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</row>
        <row r="97">
          <cell r="X97">
            <v>20451.6794049625</v>
          </cell>
          <cell r="Y97">
            <v>38241.6002291384</v>
          </cell>
          <cell r="Z97">
            <v>58041.0846327846</v>
          </cell>
          <cell r="AA97">
            <v>76891.3560899221</v>
          </cell>
          <cell r="AB97">
            <v>96407.8052665371</v>
          </cell>
          <cell r="AC97">
            <v>115545.625679053</v>
          </cell>
          <cell r="AD97">
            <v>135814.970352134</v>
          </cell>
          <cell r="AE97">
            <v>157582.334754926</v>
          </cell>
          <cell r="AF97">
            <v>178356.115162041</v>
          </cell>
          <cell r="AG97">
            <v>201325.689462105</v>
          </cell>
          <cell r="AH97">
            <v>225046.413678853</v>
          </cell>
          <cell r="AI97">
            <v>249848.878368604</v>
          </cell>
          <cell r="AJ97">
            <v>249848.878368604</v>
          </cell>
        </row>
        <row r="99">
          <cell r="X99">
            <v>3877.41892472029</v>
          </cell>
          <cell r="Y99">
            <v>7675.91066574162</v>
          </cell>
          <cell r="Z99">
            <v>11407.6607469278</v>
          </cell>
          <cell r="AA99">
            <v>15194.9455749174</v>
          </cell>
          <cell r="AB99">
            <v>18924.2357531205</v>
          </cell>
          <cell r="AC99">
            <v>22633.4983753043</v>
          </cell>
          <cell r="AD99">
            <v>26479.8341788811</v>
          </cell>
          <cell r="AE99">
            <v>30345.0281035873</v>
          </cell>
          <cell r="AF99">
            <v>34230.0021207669</v>
          </cell>
          <cell r="AG99">
            <v>38244.7577284718</v>
          </cell>
          <cell r="AH99">
            <v>42274.8221422959</v>
          </cell>
          <cell r="AI99">
            <v>46297.346125446</v>
          </cell>
          <cell r="AJ99">
            <v>46297.346125446</v>
          </cell>
        </row>
        <row r="100">
          <cell r="X100">
            <v>6132.47637768962</v>
          </cell>
          <cell r="Y100">
            <v>11309.3051384568</v>
          </cell>
          <cell r="Z100">
            <v>17254.366837767</v>
          </cell>
          <cell r="AA100">
            <v>22827.6718905517</v>
          </cell>
          <cell r="AB100">
            <v>28668.9207199641</v>
          </cell>
          <cell r="AC100">
            <v>34377.4871023868</v>
          </cell>
          <cell r="AD100">
            <v>40454.0003841035</v>
          </cell>
          <cell r="AE100">
            <v>47077.8034609953</v>
          </cell>
          <cell r="AF100">
            <v>53326.6618252714</v>
          </cell>
          <cell r="AG100">
            <v>60339.9447414441</v>
          </cell>
          <cell r="AH100">
            <v>67625.4888685261</v>
          </cell>
          <cell r="AI100">
            <v>75314.0669299685</v>
          </cell>
          <cell r="AJ100">
            <v>75314.0669299685</v>
          </cell>
        </row>
        <row r="102">
          <cell r="X102">
            <v>10441.7841025526</v>
          </cell>
          <cell r="Y102">
            <v>19256.38442494</v>
          </cell>
          <cell r="Z102">
            <v>29379.0570480898</v>
          </cell>
          <cell r="AA102">
            <v>38868.738624453</v>
          </cell>
          <cell r="AB102">
            <v>48814.6487934524</v>
          </cell>
          <cell r="AC102">
            <v>58534.6402013614</v>
          </cell>
          <cell r="AD102">
            <v>68881.1357891492</v>
          </cell>
          <cell r="AE102">
            <v>80159.5031903433</v>
          </cell>
          <cell r="AF102">
            <v>90799.4512160026</v>
          </cell>
          <cell r="AG102">
            <v>102740.986992189</v>
          </cell>
          <cell r="AH102">
            <v>115146.102668031</v>
          </cell>
          <cell r="AI102">
            <v>128237.46531319</v>
          </cell>
          <cell r="AJ102">
            <v>128237.46531319</v>
          </cell>
        </row>
        <row r="104">
          <cell r="X104">
            <v>0.74</v>
          </cell>
          <cell r="Y104">
            <v>0.77</v>
          </cell>
          <cell r="Z104">
            <v>0.77</v>
          </cell>
          <cell r="AA104">
            <v>0.78</v>
          </cell>
          <cell r="AB104">
            <v>0.78</v>
          </cell>
          <cell r="AC104">
            <v>0.79</v>
          </cell>
          <cell r="AD104">
            <v>0.79</v>
          </cell>
          <cell r="AE104">
            <v>0.79</v>
          </cell>
          <cell r="AF104">
            <v>0.8</v>
          </cell>
          <cell r="AG104">
            <v>0.77</v>
          </cell>
          <cell r="AH104">
            <v>0.77</v>
          </cell>
          <cell r="AI104">
            <v>0.77</v>
          </cell>
          <cell r="AJ104">
            <v>0.77</v>
          </cell>
        </row>
        <row r="108">
          <cell r="X108">
            <v>3641.24778118397</v>
          </cell>
          <cell r="Y108">
            <v>6949.38427576865</v>
          </cell>
          <cell r="Z108">
            <v>10516.6246114443</v>
          </cell>
          <cell r="AA108">
            <v>14014.0921117047</v>
          </cell>
          <cell r="AB108">
            <v>17640.1431982312</v>
          </cell>
          <cell r="AC108">
            <v>21188.7251768492</v>
          </cell>
          <cell r="AD108">
            <v>24812.3538754951</v>
          </cell>
          <cell r="AE108">
            <v>28585.6254006792</v>
          </cell>
          <cell r="AF108">
            <v>32252.3203466653</v>
          </cell>
          <cell r="AG108">
            <v>36105.2094972114</v>
          </cell>
          <cell r="AH108">
            <v>39905.0391125508</v>
          </cell>
          <cell r="AI108">
            <v>43844.0753000597</v>
          </cell>
          <cell r="AJ108">
            <v>43844.0753000597</v>
          </cell>
        </row>
        <row r="109">
          <cell r="X109">
            <v>1264.21919333333</v>
          </cell>
          <cell r="Y109">
            <v>2528.43838666667</v>
          </cell>
          <cell r="Z109">
            <v>3792.65758</v>
          </cell>
          <cell r="AA109">
            <v>5056.87677333333</v>
          </cell>
          <cell r="AB109">
            <v>6321.09596666667</v>
          </cell>
          <cell r="AC109">
            <v>7585.31516</v>
          </cell>
          <cell r="AD109">
            <v>8849.53435333333</v>
          </cell>
          <cell r="AE109">
            <v>10113.7535466667</v>
          </cell>
          <cell r="AF109">
            <v>11377.97274</v>
          </cell>
          <cell r="AG109">
            <v>12642.1919333333</v>
          </cell>
          <cell r="AH109">
            <v>13906.4111266667</v>
          </cell>
          <cell r="AI109">
            <v>15170.63032</v>
          </cell>
          <cell r="AJ109">
            <v>15170.63032</v>
          </cell>
        </row>
      </sheetData>
      <sheetData sheetId="3" refreshError="1">
        <row r="10">
          <cell r="I10">
            <v>6.2</v>
          </cell>
          <cell r="X10">
            <v>6.2</v>
          </cell>
          <cell r="Y10">
            <v>6.2</v>
          </cell>
          <cell r="Z10">
            <v>6.2</v>
          </cell>
          <cell r="AA10">
            <v>6.2</v>
          </cell>
          <cell r="AB10">
            <v>6.2</v>
          </cell>
          <cell r="AC10">
            <v>6.2</v>
          </cell>
          <cell r="AD10">
            <v>6.2</v>
          </cell>
          <cell r="AE10">
            <v>6.2</v>
          </cell>
          <cell r="AF10">
            <v>6.2</v>
          </cell>
          <cell r="AG10">
            <v>6.2</v>
          </cell>
          <cell r="AH10">
            <v>6.2</v>
          </cell>
          <cell r="AI10">
            <v>6.2</v>
          </cell>
          <cell r="AJ10">
            <v>6.2</v>
          </cell>
          <cell r="AO10">
            <v>6.2</v>
          </cell>
          <cell r="AP10">
            <v>6.2</v>
          </cell>
          <cell r="AQ10">
            <v>6.2</v>
          </cell>
        </row>
        <row r="11"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O11">
            <v>0</v>
          </cell>
          <cell r="AP11">
            <v>0</v>
          </cell>
          <cell r="AQ11">
            <v>0</v>
          </cell>
        </row>
        <row r="12"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O12">
            <v>0</v>
          </cell>
          <cell r="AP12">
            <v>0</v>
          </cell>
          <cell r="AQ12">
            <v>0</v>
          </cell>
        </row>
        <row r="13"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X15">
            <v>9</v>
          </cell>
          <cell r="Y15">
            <v>25</v>
          </cell>
          <cell r="Z15">
            <v>45</v>
          </cell>
          <cell r="AA15">
            <v>75</v>
          </cell>
          <cell r="AB15">
            <v>121</v>
          </cell>
          <cell r="AC15">
            <v>175</v>
          </cell>
          <cell r="AD15">
            <v>212</v>
          </cell>
          <cell r="AE15">
            <v>277</v>
          </cell>
          <cell r="AF15">
            <v>341</v>
          </cell>
          <cell r="AG15">
            <v>395</v>
          </cell>
          <cell r="AH15">
            <v>427</v>
          </cell>
          <cell r="AI15">
            <v>440</v>
          </cell>
          <cell r="AJ15">
            <v>440</v>
          </cell>
          <cell r="AO15">
            <v>130</v>
          </cell>
          <cell r="AP15">
            <v>166</v>
          </cell>
          <cell r="AQ15">
            <v>99</v>
          </cell>
        </row>
        <row r="16">
          <cell r="X16">
            <v>0</v>
          </cell>
          <cell r="Y16">
            <v>0</v>
          </cell>
          <cell r="Z16">
            <v>279</v>
          </cell>
          <cell r="AA16">
            <v>1029</v>
          </cell>
          <cell r="AB16">
            <v>2424</v>
          </cell>
          <cell r="AC16">
            <v>4674</v>
          </cell>
          <cell r="AD16">
            <v>8425</v>
          </cell>
          <cell r="AE16">
            <v>13850</v>
          </cell>
          <cell r="AF16">
            <v>20210</v>
          </cell>
          <cell r="AG16">
            <v>28797</v>
          </cell>
          <cell r="AH16">
            <v>39027</v>
          </cell>
          <cell r="AI16">
            <v>51272</v>
          </cell>
          <cell r="AJ16">
            <v>51272</v>
          </cell>
          <cell r="AO16">
            <v>4395</v>
          </cell>
          <cell r="AP16">
            <v>15536</v>
          </cell>
          <cell r="AQ16">
            <v>31062</v>
          </cell>
        </row>
        <row r="17">
          <cell r="X17">
            <v>8044.82029757721</v>
          </cell>
          <cell r="Y17">
            <v>15309.4876455909</v>
          </cell>
          <cell r="Z17">
            <v>23181.9904171911</v>
          </cell>
          <cell r="AA17">
            <v>30879.8116808399</v>
          </cell>
          <cell r="AB17">
            <v>38854.5249444963</v>
          </cell>
          <cell r="AC17">
            <v>46627.1506093377</v>
          </cell>
          <cell r="AD17">
            <v>54523.1839524408</v>
          </cell>
          <cell r="AE17">
            <v>62754.9187588189</v>
          </cell>
          <cell r="AF17">
            <v>70721.6548926667</v>
          </cell>
          <cell r="AG17">
            <v>79090.1659097062</v>
          </cell>
          <cell r="AH17">
            <v>87302.8169798227</v>
          </cell>
          <cell r="AI17">
            <v>95814.7641602724</v>
          </cell>
          <cell r="AJ17">
            <v>95814.7641602724</v>
          </cell>
          <cell r="AO17">
            <v>23445.1601921466</v>
          </cell>
          <cell r="AP17">
            <v>24094.504283329</v>
          </cell>
          <cell r="AQ17">
            <v>25093.1092676058</v>
          </cell>
        </row>
        <row r="18">
          <cell r="X18">
            <v>12426.9015125858</v>
          </cell>
          <cell r="Y18">
            <v>23611.8396334224</v>
          </cell>
          <cell r="Z18">
            <v>35682.3360758917</v>
          </cell>
          <cell r="AA18">
            <v>47394.6471270381</v>
          </cell>
          <cell r="AB18">
            <v>58694.5422490341</v>
          </cell>
          <cell r="AC18">
            <v>69709.605645262</v>
          </cell>
          <cell r="AD18">
            <v>80897.0022566894</v>
          </cell>
          <cell r="AE18">
            <v>92521.2607106909</v>
          </cell>
          <cell r="AF18">
            <v>103783.168749492</v>
          </cell>
          <cell r="AG18">
            <v>116386.305495107</v>
          </cell>
          <cell r="AH18">
            <v>128781.394696291</v>
          </cell>
          <cell r="AI18">
            <v>141799.811604329</v>
          </cell>
          <cell r="AJ18">
            <v>141799.811604329</v>
          </cell>
          <cell r="AO18">
            <v>34027.2695693703</v>
          </cell>
          <cell r="AP18">
            <v>34073.5631042301</v>
          </cell>
          <cell r="AQ18">
            <v>38016.6428548365</v>
          </cell>
        </row>
        <row r="19">
          <cell r="X19">
            <v>0.18</v>
          </cell>
          <cell r="Y19">
            <v>0.19</v>
          </cell>
          <cell r="Z19">
            <v>0.19</v>
          </cell>
          <cell r="AA19">
            <v>0.19</v>
          </cell>
          <cell r="AB19">
            <v>0.19</v>
          </cell>
          <cell r="AC19">
            <v>0.2</v>
          </cell>
          <cell r="AD19">
            <v>0.2</v>
          </cell>
          <cell r="AE19">
            <v>0.2</v>
          </cell>
          <cell r="AF19">
            <v>0.2</v>
          </cell>
          <cell r="AG19">
            <v>0.19</v>
          </cell>
          <cell r="AH19">
            <v>0.19</v>
          </cell>
          <cell r="AI19">
            <v>0.19</v>
          </cell>
          <cell r="AJ19">
            <v>0.19</v>
          </cell>
          <cell r="AO19">
            <v>0.2</v>
          </cell>
          <cell r="AP19">
            <v>0.2</v>
          </cell>
          <cell r="AQ19">
            <v>0.18</v>
          </cell>
        </row>
        <row r="20">
          <cell r="X20">
            <v>8822.62192356384</v>
          </cell>
          <cell r="Y20">
            <v>16751.082719342</v>
          </cell>
          <cell r="Z20">
            <v>25200.9376647604</v>
          </cell>
          <cell r="AA20">
            <v>35621.7570766823</v>
          </cell>
          <cell r="AB20">
            <v>52536.2803206937</v>
          </cell>
          <cell r="AC20">
            <v>72608.8113853187</v>
          </cell>
          <cell r="AD20">
            <v>95938.1842376257</v>
          </cell>
          <cell r="AE20">
            <v>120927.409707476</v>
          </cell>
          <cell r="AF20">
            <v>141369.993005218</v>
          </cell>
          <cell r="AG20">
            <v>166747.412034696</v>
          </cell>
          <cell r="AH20">
            <v>189319.482637333</v>
          </cell>
          <cell r="AI20">
            <v>208253.544580313</v>
          </cell>
          <cell r="AJ20">
            <v>208253.544580313</v>
          </cell>
          <cell r="AO20">
            <v>47407.8737205583</v>
          </cell>
          <cell r="AP20">
            <v>68761.181619899</v>
          </cell>
          <cell r="AQ20">
            <v>66883.5515750952</v>
          </cell>
        </row>
        <row r="24">
          <cell r="X24">
            <v>5749.24078180914</v>
          </cell>
          <cell r="Y24">
            <v>10947.2450074382</v>
          </cell>
          <cell r="Z24">
            <v>16574.4542987393</v>
          </cell>
          <cell r="AA24">
            <v>22086.1790539916</v>
          </cell>
          <cell r="AB24">
            <v>27809.6546369128</v>
          </cell>
          <cell r="AC24">
            <v>33405.7425302683</v>
          </cell>
          <cell r="AD24">
            <v>39122.5293013851</v>
          </cell>
          <cell r="AE24">
            <v>45088.2554414148</v>
          </cell>
          <cell r="AF24">
            <v>50877.6429946832</v>
          </cell>
          <cell r="AG24">
            <v>56974.3236219454</v>
          </cell>
          <cell r="AH24">
            <v>62981.9738902832</v>
          </cell>
          <cell r="AI24">
            <v>69220.0191166626</v>
          </cell>
          <cell r="AJ24">
            <v>69220.0191166626</v>
          </cell>
          <cell r="AO24">
            <v>16831.2882315289</v>
          </cell>
          <cell r="AP24">
            <v>17471.900464415</v>
          </cell>
          <cell r="AQ24">
            <v>18342.3761219794</v>
          </cell>
        </row>
        <row r="25">
          <cell r="X25">
            <v>4.43</v>
          </cell>
          <cell r="Y25">
            <v>4.42</v>
          </cell>
          <cell r="Z25">
            <v>4.42</v>
          </cell>
          <cell r="AA25">
            <v>4.4</v>
          </cell>
          <cell r="AB25">
            <v>4.4</v>
          </cell>
          <cell r="AC25">
            <v>4.4</v>
          </cell>
          <cell r="AD25">
            <v>4.41</v>
          </cell>
          <cell r="AE25">
            <v>4.43</v>
          </cell>
          <cell r="AF25">
            <v>4.44</v>
          </cell>
          <cell r="AG25">
            <v>4.45</v>
          </cell>
          <cell r="AH25">
            <v>4.47</v>
          </cell>
          <cell r="AI25">
            <v>4.5</v>
          </cell>
          <cell r="AJ25">
            <v>4.5</v>
          </cell>
          <cell r="AO25">
            <v>4.38</v>
          </cell>
          <cell r="AP25">
            <v>4.51</v>
          </cell>
          <cell r="AQ25">
            <v>4.66</v>
          </cell>
        </row>
        <row r="27">
          <cell r="X27">
            <v>5749.24078180914</v>
          </cell>
          <cell r="Y27">
            <v>10947.2450074382</v>
          </cell>
          <cell r="Z27">
            <v>16574.4542987393</v>
          </cell>
          <cell r="AA27">
            <v>22086.1790539916</v>
          </cell>
          <cell r="AB27">
            <v>27809.6546369128</v>
          </cell>
          <cell r="AC27">
            <v>33405.7425302683</v>
          </cell>
          <cell r="AD27">
            <v>39122.5293013851</v>
          </cell>
          <cell r="AE27">
            <v>45088.2554414148</v>
          </cell>
          <cell r="AF27">
            <v>50877.6429946832</v>
          </cell>
          <cell r="AG27">
            <v>56974.3236219454</v>
          </cell>
          <cell r="AH27">
            <v>62981.9738902832</v>
          </cell>
          <cell r="AI27">
            <v>69220.0191166626</v>
          </cell>
          <cell r="AJ27">
            <v>69220.0191166626</v>
          </cell>
          <cell r="AO27">
            <v>16831.2882315289</v>
          </cell>
          <cell r="AP27">
            <v>17471.900464415</v>
          </cell>
          <cell r="AQ27">
            <v>18342.3761219794</v>
          </cell>
        </row>
        <row r="28">
          <cell r="X28">
            <v>4.42738333845081</v>
          </cell>
          <cell r="Y28">
            <v>4.42306544057079</v>
          </cell>
          <cell r="Z28">
            <v>4.42284586378121</v>
          </cell>
          <cell r="AA28">
            <v>4.40422535217551</v>
          </cell>
          <cell r="AB28">
            <v>4.3983398113218</v>
          </cell>
          <cell r="AC28">
            <v>4.39975087508579</v>
          </cell>
          <cell r="AD28">
            <v>4.41036887854213</v>
          </cell>
          <cell r="AE28">
            <v>4.42720239840728</v>
          </cell>
          <cell r="AF28">
            <v>4.43622031655752</v>
          </cell>
          <cell r="AG28">
            <v>4.44659141851572</v>
          </cell>
          <cell r="AH28">
            <v>4.47464923723272</v>
          </cell>
          <cell r="AI28">
            <v>4.49656340527313</v>
          </cell>
          <cell r="AJ28">
            <v>4.49656340527313</v>
          </cell>
          <cell r="AO28">
            <v>4.37700830010302</v>
          </cell>
          <cell r="AP28">
            <v>4.50594877995558</v>
          </cell>
          <cell r="AQ28">
            <v>4.66394161758612</v>
          </cell>
        </row>
        <row r="30"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O30">
            <v>0</v>
          </cell>
          <cell r="AP30">
            <v>0</v>
          </cell>
          <cell r="AQ30">
            <v>0</v>
          </cell>
        </row>
        <row r="31">
          <cell r="X31" t="e">
            <v>#DIV/0!</v>
          </cell>
          <cell r="Y31" t="e">
            <v>#DIV/0!</v>
          </cell>
          <cell r="Z31" t="e">
            <v>#DIV/0!</v>
          </cell>
          <cell r="AA31" t="e">
            <v>#DIV/0!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 t="e">
            <v>#DIV/0!</v>
          </cell>
          <cell r="AG31" t="e">
            <v>#DIV/0!</v>
          </cell>
          <cell r="AH31" t="e">
            <v>#DIV/0!</v>
          </cell>
          <cell r="AI31" t="e">
            <v>#DIV/0!</v>
          </cell>
          <cell r="AJ31" t="e">
            <v>#DIV/0!</v>
          </cell>
          <cell r="AO31" t="e">
            <v>#DIV/0!</v>
          </cell>
          <cell r="AP31" t="e">
            <v>#DIV/0!</v>
          </cell>
          <cell r="AQ31" t="e">
            <v>#DIV/0!</v>
          </cell>
        </row>
        <row r="33">
          <cell r="X33">
            <v>7449.60767225306</v>
          </cell>
          <cell r="Y33">
            <v>14176.5936143872</v>
          </cell>
          <cell r="Z33">
            <v>21466.9803376967</v>
          </cell>
          <cell r="AA33">
            <v>28595.5612004004</v>
          </cell>
          <cell r="AB33">
            <v>35979.6588219754</v>
          </cell>
          <cell r="AC33">
            <v>43177.3260359834</v>
          </cell>
          <cell r="AD33">
            <v>50485.6954719589</v>
          </cell>
          <cell r="AE33">
            <v>58106.5877301342</v>
          </cell>
          <cell r="AF33">
            <v>65482.0181147034</v>
          </cell>
          <cell r="AG33">
            <v>73228.9297847399</v>
          </cell>
          <cell r="AH33">
            <v>80830.2916808774</v>
          </cell>
          <cell r="AI33">
            <v>88708.9548235995</v>
          </cell>
          <cell r="AJ33">
            <v>88708.9548235995</v>
          </cell>
          <cell r="AO33">
            <v>21710.3456982867</v>
          </cell>
          <cell r="AP33">
            <v>22304.69207872</v>
          </cell>
          <cell r="AQ33">
            <v>23226.9367088961</v>
          </cell>
        </row>
        <row r="35">
          <cell r="X35">
            <v>457.136357209863</v>
          </cell>
          <cell r="Y35">
            <v>870.667687386785</v>
          </cell>
          <cell r="Z35">
            <v>1317.67938241115</v>
          </cell>
          <cell r="AA35">
            <v>1755.58126452862</v>
          </cell>
          <cell r="AB35">
            <v>2211.34586588094</v>
          </cell>
          <cell r="AC35">
            <v>2656.16046410529</v>
          </cell>
          <cell r="AD35">
            <v>3114.28818461817</v>
          </cell>
          <cell r="AE35">
            <v>3590.69586932183</v>
          </cell>
          <cell r="AF35">
            <v>4053.12682079059</v>
          </cell>
          <cell r="AG35">
            <v>4540.75434926543</v>
          </cell>
          <cell r="AH35">
            <v>5022.66306665271</v>
          </cell>
          <cell r="AI35">
            <v>5522.75999058679</v>
          </cell>
          <cell r="AJ35">
            <v>5522.75999058679</v>
          </cell>
          <cell r="AO35">
            <v>1338.48108169414</v>
          </cell>
          <cell r="AP35">
            <v>1396.9663566853</v>
          </cell>
          <cell r="AQ35">
            <v>1469.6331697962</v>
          </cell>
        </row>
        <row r="37">
          <cell r="X37">
            <v>270.945043039293</v>
          </cell>
          <cell r="Y37">
            <v>516.130306542035</v>
          </cell>
          <cell r="Z37">
            <v>780.915371976635</v>
          </cell>
          <cell r="AA37">
            <v>1040.32845497301</v>
          </cell>
          <cell r="AB37">
            <v>1310.71585079713</v>
          </cell>
          <cell r="AC37">
            <v>1574.30337427408</v>
          </cell>
          <cell r="AD37">
            <v>1847.18366003807</v>
          </cell>
          <cell r="AE37">
            <v>2130.32732999973</v>
          </cell>
          <cell r="AF37">
            <v>2405.20372632638</v>
          </cell>
          <cell r="AG37">
            <v>2695.3020101291</v>
          </cell>
          <cell r="AH37">
            <v>2982.52395794464</v>
          </cell>
          <cell r="AI37">
            <v>3280.4766173693</v>
          </cell>
          <cell r="AJ37">
            <v>3280.4766173693</v>
          </cell>
          <cell r="AO37">
            <v>793.388002297446</v>
          </cell>
          <cell r="AP37">
            <v>830.900352052294</v>
          </cell>
          <cell r="AQ37">
            <v>875.272891042928</v>
          </cell>
        </row>
        <row r="39">
          <cell r="X39">
            <v>186.19131417057</v>
          </cell>
          <cell r="Y39">
            <v>354.537380844749</v>
          </cell>
          <cell r="Z39">
            <v>536.764010434514</v>
          </cell>
          <cell r="AA39">
            <v>715.252809555607</v>
          </cell>
          <cell r="AB39">
            <v>900.630015083812</v>
          </cell>
          <cell r="AC39">
            <v>1081.85708983121</v>
          </cell>
          <cell r="AD39">
            <v>1267.1045245801</v>
          </cell>
          <cell r="AE39">
            <v>1460.3685393221</v>
          </cell>
          <cell r="AF39">
            <v>1647.92309446421</v>
          </cell>
          <cell r="AG39">
            <v>1845.45233913632</v>
          </cell>
          <cell r="AH39">
            <v>2040.13910870808</v>
          </cell>
          <cell r="AI39">
            <v>2242.28337321748</v>
          </cell>
          <cell r="AJ39">
            <v>2242.28337321748</v>
          </cell>
          <cell r="AO39">
            <v>545.093079396692</v>
          </cell>
          <cell r="AP39">
            <v>566.066004633008</v>
          </cell>
          <cell r="AQ39">
            <v>594.360278753267</v>
          </cell>
        </row>
        <row r="41">
          <cell r="X41">
            <v>0.3</v>
          </cell>
          <cell r="Y41">
            <v>0.31</v>
          </cell>
          <cell r="Z41">
            <v>0.31</v>
          </cell>
          <cell r="AA41">
            <v>0.31</v>
          </cell>
          <cell r="AB41">
            <v>0.31</v>
          </cell>
          <cell r="AC41">
            <v>0.31</v>
          </cell>
          <cell r="AD41">
            <v>0.31</v>
          </cell>
          <cell r="AE41">
            <v>0.31</v>
          </cell>
          <cell r="AF41">
            <v>0.31</v>
          </cell>
          <cell r="AG41">
            <v>0.3</v>
          </cell>
          <cell r="AH41">
            <v>0.3</v>
          </cell>
          <cell r="AI41">
            <v>0.3</v>
          </cell>
          <cell r="AJ41">
            <v>0.3</v>
          </cell>
          <cell r="AO41">
            <v>0.31</v>
          </cell>
          <cell r="AP41">
            <v>0.3</v>
          </cell>
          <cell r="AQ41">
            <v>0.29</v>
          </cell>
        </row>
        <row r="42">
          <cell r="X42">
            <v>0.23</v>
          </cell>
          <cell r="Y42">
            <v>0.23</v>
          </cell>
          <cell r="Z42">
            <v>0.23</v>
          </cell>
          <cell r="AA42">
            <v>0.23</v>
          </cell>
          <cell r="AB42">
            <v>0.23</v>
          </cell>
          <cell r="AC42">
            <v>0.23</v>
          </cell>
          <cell r="AD42">
            <v>0.23</v>
          </cell>
          <cell r="AE42">
            <v>0.23</v>
          </cell>
          <cell r="AF42">
            <v>0.23</v>
          </cell>
          <cell r="AG42">
            <v>0.23</v>
          </cell>
          <cell r="AH42">
            <v>0.23</v>
          </cell>
          <cell r="AI42">
            <v>0.23</v>
          </cell>
          <cell r="AJ42">
            <v>0.23</v>
          </cell>
          <cell r="AO42">
            <v>0.23</v>
          </cell>
          <cell r="AP42">
            <v>0.23</v>
          </cell>
          <cell r="AQ42">
            <v>0.23</v>
          </cell>
        </row>
        <row r="43">
          <cell r="X43">
            <v>0.59</v>
          </cell>
          <cell r="Y43">
            <v>0.59</v>
          </cell>
          <cell r="Z43">
            <v>0.59</v>
          </cell>
          <cell r="AA43">
            <v>0.59</v>
          </cell>
          <cell r="AB43">
            <v>0.59</v>
          </cell>
          <cell r="AC43">
            <v>0.59</v>
          </cell>
          <cell r="AD43">
            <v>0.59</v>
          </cell>
          <cell r="AE43">
            <v>0.59</v>
          </cell>
          <cell r="AF43">
            <v>0.59</v>
          </cell>
          <cell r="AG43">
            <v>0.59</v>
          </cell>
          <cell r="AH43">
            <v>0.59</v>
          </cell>
          <cell r="AI43">
            <v>0.59</v>
          </cell>
          <cell r="AJ43">
            <v>0.59</v>
          </cell>
          <cell r="AO43">
            <v>0.59</v>
          </cell>
          <cell r="AP43">
            <v>0.59</v>
          </cell>
          <cell r="AQ43">
            <v>0.59</v>
          </cell>
        </row>
        <row r="45">
          <cell r="X45">
            <v>25454.0928461237</v>
          </cell>
          <cell r="Y45">
            <v>48420.3810618609</v>
          </cell>
          <cell r="Z45">
            <v>73306.2566396099</v>
          </cell>
          <cell r="AA45">
            <v>97272.5097222775</v>
          </cell>
          <cell r="AB45">
            <v>122316.311128644</v>
          </cell>
          <cell r="AC45">
            <v>146976.944930438</v>
          </cell>
          <cell r="AD45">
            <v>172544.785680681</v>
          </cell>
          <cell r="AE45">
            <v>199614.832630232</v>
          </cell>
          <cell r="AF45">
            <v>225704.433511574</v>
          </cell>
          <cell r="AG45">
            <v>253341.53849308</v>
          </cell>
          <cell r="AH45">
            <v>281822.241427567</v>
          </cell>
          <cell r="AI45">
            <v>311252.204872292</v>
          </cell>
          <cell r="AJ45">
            <v>311252.204872292</v>
          </cell>
          <cell r="AO45">
            <v>73670.6882908285</v>
          </cell>
          <cell r="AP45">
            <v>78727.488581136</v>
          </cell>
          <cell r="AQ45">
            <v>85547.7713607176</v>
          </cell>
        </row>
        <row r="46">
          <cell r="X46">
            <v>874.178624642404</v>
          </cell>
          <cell r="Y46">
            <v>1666.89724792492</v>
          </cell>
          <cell r="Z46">
            <v>2523.79343195645</v>
          </cell>
          <cell r="AA46">
            <v>3357.69728727205</v>
          </cell>
          <cell r="AB46">
            <v>4212.80594068044</v>
          </cell>
          <cell r="AC46">
            <v>5039.64171574245</v>
          </cell>
          <cell r="AD46">
            <v>5862.74238912705</v>
          </cell>
          <cell r="AE46">
            <v>6715.34832959922</v>
          </cell>
          <cell r="AF46">
            <v>7534.97216082937</v>
          </cell>
          <cell r="AG46">
            <v>8385.27212849658</v>
          </cell>
          <cell r="AH46">
            <v>9208.50679404188</v>
          </cell>
          <cell r="AI46">
            <v>10054.4206096019</v>
          </cell>
          <cell r="AJ46">
            <v>10054.4206096019</v>
          </cell>
          <cell r="AO46">
            <v>2515.848283786</v>
          </cell>
          <cell r="AP46">
            <v>2495.33044508692</v>
          </cell>
          <cell r="AQ46">
            <v>2519.44844877252</v>
          </cell>
        </row>
        <row r="47">
          <cell r="X47">
            <v>26328.2714707661</v>
          </cell>
          <cell r="Y47">
            <v>50087.2783097859</v>
          </cell>
          <cell r="Z47">
            <v>75830.0500715663</v>
          </cell>
          <cell r="AA47">
            <v>100630.20700955</v>
          </cell>
          <cell r="AB47">
            <v>126529.117069324</v>
          </cell>
          <cell r="AC47">
            <v>152016.586646181</v>
          </cell>
          <cell r="AD47">
            <v>178407.528069808</v>
          </cell>
          <cell r="AE47">
            <v>206330.180959831</v>
          </cell>
          <cell r="AF47">
            <v>233239.405672404</v>
          </cell>
          <cell r="AG47">
            <v>261726.810621576</v>
          </cell>
          <cell r="AH47">
            <v>291030.748221609</v>
          </cell>
          <cell r="AI47">
            <v>321306.625481894</v>
          </cell>
          <cell r="AJ47">
            <v>321306.625481894</v>
          </cell>
          <cell r="AO47">
            <v>76186.5365746145</v>
          </cell>
          <cell r="AP47">
            <v>81222.8190262229</v>
          </cell>
          <cell r="AQ47">
            <v>88067.2198094901</v>
          </cell>
        </row>
        <row r="49">
          <cell r="X49">
            <v>1871.61000666621</v>
          </cell>
          <cell r="Y49">
            <v>3672.85734492327</v>
          </cell>
          <cell r="Z49">
            <v>5547.26489504508</v>
          </cell>
          <cell r="AA49">
            <v>7390.43325517732</v>
          </cell>
          <cell r="AB49">
            <v>9261.02504958411</v>
          </cell>
          <cell r="AC49">
            <v>11118.7163476227</v>
          </cell>
          <cell r="AD49">
            <v>12988.605795074</v>
          </cell>
          <cell r="AE49">
            <v>14890.9647320172</v>
          </cell>
          <cell r="AF49">
            <v>16766.4337316692</v>
          </cell>
          <cell r="AG49">
            <v>18667.4768985288</v>
          </cell>
          <cell r="AH49">
            <v>20579.6783424307</v>
          </cell>
          <cell r="AI49">
            <v>22525.4452142291</v>
          </cell>
          <cell r="AJ49">
            <v>22525.4452142291</v>
          </cell>
          <cell r="AO49">
            <v>5571.45145257758</v>
          </cell>
          <cell r="AP49">
            <v>5647.71738404654</v>
          </cell>
          <cell r="AQ49">
            <v>5759.01148255985</v>
          </cell>
        </row>
        <row r="50">
          <cell r="X50">
            <v>1440.89375135089</v>
          </cell>
          <cell r="Y50">
            <v>2744.11791861295</v>
          </cell>
          <cell r="Z50">
            <v>4148.54764036183</v>
          </cell>
          <cell r="AA50">
            <v>5515.99839239372</v>
          </cell>
          <cell r="AB50">
            <v>6940.49343500613</v>
          </cell>
          <cell r="AC50">
            <v>8333.18599738461</v>
          </cell>
          <cell r="AD50">
            <v>9756.6487124324</v>
          </cell>
          <cell r="AE50">
            <v>11250.8522546856</v>
          </cell>
          <cell r="AF50">
            <v>12702.5097698985</v>
          </cell>
          <cell r="AG50">
            <v>14234.2632530985</v>
          </cell>
          <cell r="AH50">
            <v>15760.6926205507</v>
          </cell>
          <cell r="AI50">
            <v>17348.0165629012</v>
          </cell>
          <cell r="AJ50">
            <v>17348.0165629012</v>
          </cell>
          <cell r="AO50">
            <v>4184.63835702278</v>
          </cell>
          <cell r="AP50">
            <v>4369.3237725139</v>
          </cell>
          <cell r="AQ50">
            <v>4645.50679300266</v>
          </cell>
        </row>
        <row r="51">
          <cell r="X51">
            <v>206.975</v>
          </cell>
          <cell r="Y51">
            <v>260.375</v>
          </cell>
          <cell r="Z51">
            <v>358.556</v>
          </cell>
          <cell r="AA51">
            <v>405.292</v>
          </cell>
          <cell r="AB51">
            <v>463.698</v>
          </cell>
          <cell r="AC51">
            <v>491.412</v>
          </cell>
          <cell r="AD51">
            <v>517.806</v>
          </cell>
          <cell r="AE51">
            <v>591.66</v>
          </cell>
          <cell r="AF51">
            <v>600.056</v>
          </cell>
          <cell r="AG51">
            <v>628.686</v>
          </cell>
          <cell r="AH51">
            <v>642.039</v>
          </cell>
          <cell r="AI51">
            <v>702.981</v>
          </cell>
          <cell r="AJ51">
            <v>702.981</v>
          </cell>
          <cell r="AO51">
            <v>132.856</v>
          </cell>
          <cell r="AP51">
            <v>108.644</v>
          </cell>
          <cell r="AQ51">
            <v>102.925</v>
          </cell>
        </row>
        <row r="52">
          <cell r="X52">
            <v>1468.22697362605</v>
          </cell>
          <cell r="Y52">
            <v>2969.25923810765</v>
          </cell>
          <cell r="Z52">
            <v>4528.21973866049</v>
          </cell>
          <cell r="AA52">
            <v>6075.14395391001</v>
          </cell>
          <cell r="AB52">
            <v>7602.38419299122</v>
          </cell>
          <cell r="AC52">
            <v>9091.45590575565</v>
          </cell>
          <cell r="AD52">
            <v>10567.0157005922</v>
          </cell>
          <cell r="AE52">
            <v>12051.6918451431</v>
          </cell>
          <cell r="AF52">
            <v>13529.3921590272</v>
          </cell>
          <cell r="AG52">
            <v>15014.4591995781</v>
          </cell>
          <cell r="AH52">
            <v>16492.0559734623</v>
          </cell>
          <cell r="AI52">
            <v>17969.9888573464</v>
          </cell>
          <cell r="AJ52">
            <v>17969.9888573464</v>
          </cell>
          <cell r="AO52">
            <v>4563.23616709516</v>
          </cell>
          <cell r="AP52">
            <v>4437.93625327159</v>
          </cell>
          <cell r="AQ52">
            <v>4440.59669831921</v>
          </cell>
        </row>
        <row r="53">
          <cell r="X53">
            <v>3927.42280438397</v>
          </cell>
          <cell r="Y53">
            <v>7521.73432216865</v>
          </cell>
          <cell r="Z53">
            <v>11375.1496810443</v>
          </cell>
          <cell r="AA53">
            <v>15158.7922045047</v>
          </cell>
          <cell r="AB53">
            <v>19071.0183142312</v>
          </cell>
          <cell r="AC53">
            <v>22905.7753160492</v>
          </cell>
          <cell r="AD53">
            <v>26811.9525490951</v>
          </cell>
          <cell r="AE53">
            <v>30867.7726086792</v>
          </cell>
          <cell r="AF53">
            <v>34817.0160890653</v>
          </cell>
          <cell r="AG53">
            <v>38952.4537740114</v>
          </cell>
          <cell r="AH53">
            <v>43034.8319237508</v>
          </cell>
          <cell r="AI53">
            <v>47256.4166456597</v>
          </cell>
          <cell r="AJ53">
            <v>47256.4166456597</v>
          </cell>
          <cell r="AO53">
            <v>11530.6256350049</v>
          </cell>
          <cell r="AP53">
            <v>11911.2407730161</v>
          </cell>
          <cell r="AQ53">
            <v>12439.4005565943</v>
          </cell>
        </row>
        <row r="54">
          <cell r="X54">
            <v>8915.12853602712</v>
          </cell>
          <cell r="Y54">
            <v>17168.3438238125</v>
          </cell>
          <cell r="Z54">
            <v>25957.7379551117</v>
          </cell>
          <cell r="AA54">
            <v>34545.6598059857</v>
          </cell>
          <cell r="AB54">
            <v>43338.6189918126</v>
          </cell>
          <cell r="AC54">
            <v>51940.5455668121</v>
          </cell>
          <cell r="AD54">
            <v>60642.0287571937</v>
          </cell>
          <cell r="AE54">
            <v>69652.9414405251</v>
          </cell>
          <cell r="AF54">
            <v>78415.4077496603</v>
          </cell>
          <cell r="AG54">
            <v>87497.3391252167</v>
          </cell>
          <cell r="AH54">
            <v>96509.2978601945</v>
          </cell>
          <cell r="AI54">
            <v>105802.848280136</v>
          </cell>
          <cell r="AJ54">
            <v>105802.848280136</v>
          </cell>
          <cell r="AO54">
            <v>25982.8076117004</v>
          </cell>
          <cell r="AP54">
            <v>26474.8621828482</v>
          </cell>
          <cell r="AQ54">
            <v>27387.4405304761</v>
          </cell>
        </row>
        <row r="56">
          <cell r="X56">
            <v>17413.142934739</v>
          </cell>
          <cell r="Y56">
            <v>32918.9344859734</v>
          </cell>
          <cell r="Z56">
            <v>49872.3121164547</v>
          </cell>
          <cell r="AA56">
            <v>66084.5472035638</v>
          </cell>
          <cell r="AB56">
            <v>83190.4980775115</v>
          </cell>
          <cell r="AC56">
            <v>100076.041079369</v>
          </cell>
          <cell r="AD56">
            <v>117765.499312614</v>
          </cell>
          <cell r="AE56">
            <v>136677.239519306</v>
          </cell>
          <cell r="AF56">
            <v>154823.997922743</v>
          </cell>
          <cell r="AG56">
            <v>174229.471496359</v>
          </cell>
          <cell r="AH56">
            <v>194521.450361414</v>
          </cell>
          <cell r="AI56">
            <v>215503.777201757</v>
          </cell>
          <cell r="AJ56">
            <v>215503.777201757</v>
          </cell>
          <cell r="AO56">
            <v>50203.7289629141</v>
          </cell>
          <cell r="AP56">
            <v>54747.9568433747</v>
          </cell>
          <cell r="AQ56">
            <v>60679.779279014</v>
          </cell>
        </row>
        <row r="57">
          <cell r="X57">
            <v>74.5518451860548</v>
          </cell>
          <cell r="Y57">
            <v>140.914031435212</v>
          </cell>
          <cell r="Z57">
            <v>213.683734070151</v>
          </cell>
          <cell r="AA57">
            <v>283.58571224596</v>
          </cell>
          <cell r="AB57">
            <v>355.563519230405</v>
          </cell>
          <cell r="AC57">
            <v>424.732992286369</v>
          </cell>
          <cell r="AD57">
            <v>493.415836330525</v>
          </cell>
          <cell r="AE57">
            <v>565.14000574773</v>
          </cell>
          <cell r="AF57">
            <v>633.584400374657</v>
          </cell>
          <cell r="AG57">
            <v>705.088486442974</v>
          </cell>
          <cell r="AH57">
            <v>773.99705895195</v>
          </cell>
          <cell r="AI57">
            <v>845.135280547196</v>
          </cell>
          <cell r="AJ57">
            <v>845.135280547196</v>
          </cell>
          <cell r="AO57">
            <v>211.049258216218</v>
          </cell>
          <cell r="AP57">
            <v>208.851408088288</v>
          </cell>
          <cell r="AQ57">
            <v>211.550880172539</v>
          </cell>
        </row>
        <row r="58"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O58">
            <v>0</v>
          </cell>
          <cell r="AP58">
            <v>0</v>
          </cell>
          <cell r="AQ58">
            <v>0</v>
          </cell>
        </row>
        <row r="60">
          <cell r="X60">
            <v>17487.694779925</v>
          </cell>
          <cell r="Y60">
            <v>33059.8485174086</v>
          </cell>
          <cell r="Z60">
            <v>50085.9958505248</v>
          </cell>
          <cell r="AA60">
            <v>66368.1329158098</v>
          </cell>
          <cell r="AB60">
            <v>83546.0615967419</v>
          </cell>
          <cell r="AC60">
            <v>100500.774071655</v>
          </cell>
          <cell r="AD60">
            <v>118258.915148945</v>
          </cell>
          <cell r="AE60">
            <v>137242.379525054</v>
          </cell>
          <cell r="AF60">
            <v>155457.582323118</v>
          </cell>
          <cell r="AG60">
            <v>174934.559982802</v>
          </cell>
          <cell r="AH60">
            <v>195295.447420366</v>
          </cell>
          <cell r="AI60">
            <v>216348.912482305</v>
          </cell>
          <cell r="AJ60">
            <v>216348.912482305</v>
          </cell>
          <cell r="AO60">
            <v>50414.7782211303</v>
          </cell>
          <cell r="AP60">
            <v>54956.808251463</v>
          </cell>
          <cell r="AQ60">
            <v>60891.3301591866</v>
          </cell>
        </row>
        <row r="63">
          <cell r="X63">
            <v>11331.0533928925</v>
          </cell>
          <cell r="Y63">
            <v>21530.2295152738</v>
          </cell>
          <cell r="Z63">
            <v>32527.0492098239</v>
          </cell>
          <cell r="AA63">
            <v>43196.9794873098</v>
          </cell>
          <cell r="AB63">
            <v>53442.7590912502</v>
          </cell>
          <cell r="AC63">
            <v>63414.0500910542</v>
          </cell>
          <cell r="AD63">
            <v>73569.3368306163</v>
          </cell>
          <cell r="AE63">
            <v>84099.6103848865</v>
          </cell>
          <cell r="AF63">
            <v>94304.4119195285</v>
          </cell>
          <cell r="AG63">
            <v>105802.710986664</v>
          </cell>
          <cell r="AH63">
            <v>117118.697166912</v>
          </cell>
          <cell r="AI63">
            <v>129021.307630304</v>
          </cell>
          <cell r="AJ63">
            <v>129021.307630304</v>
          </cell>
          <cell r="AO63">
            <v>30887.0008812303</v>
          </cell>
          <cell r="AP63">
            <v>30890.3618284743</v>
          </cell>
          <cell r="AQ63">
            <v>34716.895710776</v>
          </cell>
        </row>
        <row r="64">
          <cell r="X64">
            <v>0.72</v>
          </cell>
          <cell r="Y64">
            <v>0.72</v>
          </cell>
          <cell r="Z64">
            <v>0.72</v>
          </cell>
          <cell r="AA64">
            <v>0.72</v>
          </cell>
          <cell r="AB64">
            <v>0.72</v>
          </cell>
          <cell r="AC64">
            <v>0.73</v>
          </cell>
          <cell r="AD64">
            <v>0.73</v>
          </cell>
          <cell r="AE64">
            <v>0.73</v>
          </cell>
          <cell r="AF64">
            <v>0.74</v>
          </cell>
          <cell r="AG64">
            <v>0.74</v>
          </cell>
          <cell r="AH64">
            <v>0.74</v>
          </cell>
          <cell r="AI64">
            <v>0.74</v>
          </cell>
          <cell r="AJ64">
            <v>0.74</v>
          </cell>
          <cell r="AO64">
            <v>0.73</v>
          </cell>
          <cell r="AP64">
            <v>0.76</v>
          </cell>
          <cell r="AQ64">
            <v>0.76</v>
          </cell>
        </row>
        <row r="65">
          <cell r="X65">
            <v>0.26</v>
          </cell>
          <cell r="Y65">
            <v>0.27</v>
          </cell>
          <cell r="Z65">
            <v>0.27</v>
          </cell>
          <cell r="AA65">
            <v>0.28</v>
          </cell>
          <cell r="AB65">
            <v>0.28</v>
          </cell>
          <cell r="AC65">
            <v>0.28</v>
          </cell>
          <cell r="AD65">
            <v>0.28</v>
          </cell>
          <cell r="AE65">
            <v>0.28</v>
          </cell>
          <cell r="AF65">
            <v>0.29</v>
          </cell>
          <cell r="AG65">
            <v>0.28</v>
          </cell>
          <cell r="AH65">
            <v>0.28</v>
          </cell>
          <cell r="AI65">
            <v>0.28</v>
          </cell>
          <cell r="AJ65">
            <v>0.28</v>
          </cell>
          <cell r="AO65">
            <v>0.29</v>
          </cell>
          <cell r="AP65">
            <v>0.29</v>
          </cell>
          <cell r="AQ65">
            <v>0.26</v>
          </cell>
        </row>
        <row r="66">
          <cell r="X66">
            <v>0.12</v>
          </cell>
          <cell r="Y66">
            <v>0.13</v>
          </cell>
          <cell r="Z66">
            <v>0.13</v>
          </cell>
          <cell r="AA66">
            <v>0.13</v>
          </cell>
          <cell r="AB66">
            <v>0.13</v>
          </cell>
          <cell r="AC66">
            <v>0.13</v>
          </cell>
          <cell r="AD66">
            <v>0.13</v>
          </cell>
          <cell r="AE66">
            <v>0.13</v>
          </cell>
          <cell r="AF66">
            <v>0.13</v>
          </cell>
          <cell r="AG66">
            <v>0.13</v>
          </cell>
          <cell r="AH66">
            <v>0.13</v>
          </cell>
          <cell r="AI66">
            <v>0.13</v>
          </cell>
          <cell r="AJ66">
            <v>0.13</v>
          </cell>
          <cell r="AO66">
            <v>0.14</v>
          </cell>
          <cell r="AP66">
            <v>0.14</v>
          </cell>
          <cell r="AQ66">
            <v>0.12</v>
          </cell>
        </row>
        <row r="68">
          <cell r="X68">
            <v>8102.76238609083</v>
          </cell>
          <cell r="Y68">
            <v>15413.4618223076</v>
          </cell>
          <cell r="Z68">
            <v>23381.4848340052</v>
          </cell>
          <cell r="AA68">
            <v>31160.4444637272</v>
          </cell>
          <cell r="AB68">
            <v>38678.8317144551</v>
          </cell>
          <cell r="AC68">
            <v>46004.6132560739</v>
          </cell>
          <cell r="AD68">
            <v>53691.6136608541</v>
          </cell>
          <cell r="AE68">
            <v>61673.7731842622</v>
          </cell>
          <cell r="AF68">
            <v>69415.7961634176</v>
          </cell>
          <cell r="AG68">
            <v>78118.2339913755</v>
          </cell>
          <cell r="AH68">
            <v>86684.8255374489</v>
          </cell>
          <cell r="AI68">
            <v>95641.2364501961</v>
          </cell>
          <cell r="AJ68">
            <v>95641.2364501961</v>
          </cell>
          <cell r="AO68">
            <v>22623.1284220687</v>
          </cell>
          <cell r="AP68">
            <v>23411.1829073437</v>
          </cell>
          <cell r="AQ68">
            <v>26225.4402867785</v>
          </cell>
        </row>
        <row r="69"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X70">
            <v>8102.76238609083</v>
          </cell>
          <cell r="Y70">
            <v>15413.4618223076</v>
          </cell>
          <cell r="Z70">
            <v>23381.4848340052</v>
          </cell>
          <cell r="AA70">
            <v>31160.4444637272</v>
          </cell>
          <cell r="AB70">
            <v>38678.8317144551</v>
          </cell>
          <cell r="AC70">
            <v>46004.6132560739</v>
          </cell>
          <cell r="AD70">
            <v>53691.6136608541</v>
          </cell>
          <cell r="AE70">
            <v>61673.7731842622</v>
          </cell>
          <cell r="AF70">
            <v>69415.7961634176</v>
          </cell>
          <cell r="AG70">
            <v>78118.2339913755</v>
          </cell>
          <cell r="AH70">
            <v>86684.8255374489</v>
          </cell>
          <cell r="AI70">
            <v>95641.2364501961</v>
          </cell>
          <cell r="AJ70">
            <v>95641.2364501961</v>
          </cell>
          <cell r="AO70">
            <v>22623.1284220687</v>
          </cell>
          <cell r="AP70">
            <v>23411.1829073437</v>
          </cell>
          <cell r="AQ70">
            <v>26225.4402867785</v>
          </cell>
        </row>
        <row r="72">
          <cell r="X72">
            <v>2984.92721827364</v>
          </cell>
          <cell r="Y72">
            <v>5907.63137959052</v>
          </cell>
          <cell r="Z72">
            <v>8903.31589451514</v>
          </cell>
          <cell r="AA72">
            <v>11920.9119687933</v>
          </cell>
          <cell r="AB72">
            <v>14917.4875483309</v>
          </cell>
          <cell r="AC72">
            <v>17896.7791199987</v>
          </cell>
          <cell r="AD72">
            <v>20917.0121668025</v>
          </cell>
          <cell r="AE72">
            <v>23956.8972264852</v>
          </cell>
          <cell r="AF72">
            <v>26983.8269548813</v>
          </cell>
          <cell r="AG72">
            <v>30037.4845574176</v>
          </cell>
          <cell r="AH72">
            <v>33087.9220725977</v>
          </cell>
          <cell r="AI72">
            <v>36138.6389308234</v>
          </cell>
          <cell r="AJ72">
            <v>36138.6389308234</v>
          </cell>
          <cell r="AO72">
            <v>8993.46322548351</v>
          </cell>
          <cell r="AP72">
            <v>9087.04783488267</v>
          </cell>
          <cell r="AQ72">
            <v>9154.81197594205</v>
          </cell>
        </row>
        <row r="73">
          <cell r="X73">
            <v>742.207852646357</v>
          </cell>
          <cell r="Y73">
            <v>1500.79335072049</v>
          </cell>
          <cell r="Z73">
            <v>2288.15208683024</v>
          </cell>
          <cell r="AA73">
            <v>3069.73856028834</v>
          </cell>
          <cell r="AB73">
            <v>3841.38704566228</v>
          </cell>
          <cell r="AC73">
            <v>4593.12638787782</v>
          </cell>
          <cell r="AD73">
            <v>5338.91565112944</v>
          </cell>
          <cell r="AE73">
            <v>6087.5155892382</v>
          </cell>
          <cell r="AF73">
            <v>6834.25673201362</v>
          </cell>
          <cell r="AG73">
            <v>7580.66581812238</v>
          </cell>
          <cell r="AH73">
            <v>8327.2085708978</v>
          </cell>
          <cell r="AI73">
            <v>9074.12849867322</v>
          </cell>
          <cell r="AJ73">
            <v>9074.12849867322</v>
          </cell>
          <cell r="AO73">
            <v>2304.97430104758</v>
          </cell>
          <cell r="AP73">
            <v>2241.1303441358</v>
          </cell>
          <cell r="AQ73">
            <v>2239.8717666596</v>
          </cell>
        </row>
        <row r="74">
          <cell r="X74">
            <v>1411.64269013333</v>
          </cell>
          <cell r="Y74">
            <v>2823.28538026667</v>
          </cell>
          <cell r="Z74">
            <v>4234.9280704</v>
          </cell>
          <cell r="AA74">
            <v>5646.57076053333</v>
          </cell>
          <cell r="AB74">
            <v>7058.21345066667</v>
          </cell>
          <cell r="AC74">
            <v>8469.8561408</v>
          </cell>
          <cell r="AD74">
            <v>9879.63063973333</v>
          </cell>
          <cell r="AE74">
            <v>11289.4051386667</v>
          </cell>
          <cell r="AF74">
            <v>12699.1796376</v>
          </cell>
          <cell r="AG74">
            <v>14108.9541365333</v>
          </cell>
          <cell r="AH74">
            <v>15518.7286354667</v>
          </cell>
          <cell r="AI74">
            <v>16928.5031344</v>
          </cell>
          <cell r="AJ74">
            <v>16928.5031344</v>
          </cell>
          <cell r="AO74">
            <v>4234.9280704</v>
          </cell>
          <cell r="AP74">
            <v>4229.3234968</v>
          </cell>
          <cell r="AQ74">
            <v>4229.3234968</v>
          </cell>
        </row>
        <row r="75">
          <cell r="X75">
            <v>5138.77776105333</v>
          </cell>
          <cell r="Y75">
            <v>10231.7101105777</v>
          </cell>
          <cell r="Z75">
            <v>15426.3960517454</v>
          </cell>
          <cell r="AA75">
            <v>20637.2212896149</v>
          </cell>
          <cell r="AB75">
            <v>25817.0880446598</v>
          </cell>
          <cell r="AC75">
            <v>30959.7616486765</v>
          </cell>
          <cell r="AD75">
            <v>36135.5584576652</v>
          </cell>
          <cell r="AE75">
            <v>41333.81795439</v>
          </cell>
          <cell r="AF75">
            <v>46517.2633244949</v>
          </cell>
          <cell r="AG75">
            <v>51727.1045120733</v>
          </cell>
          <cell r="AH75">
            <v>56933.8592789622</v>
          </cell>
          <cell r="AI75">
            <v>62141.2705638966</v>
          </cell>
          <cell r="AJ75">
            <v>62141.2705638966</v>
          </cell>
          <cell r="AO75">
            <v>15533.3655969311</v>
          </cell>
          <cell r="AP75">
            <v>15557.5016758185</v>
          </cell>
          <cell r="AQ75">
            <v>15624.0072394017</v>
          </cell>
        </row>
        <row r="77">
          <cell r="X77">
            <v>2963.9846250375</v>
          </cell>
          <cell r="Y77">
            <v>5181.75171172988</v>
          </cell>
          <cell r="Z77">
            <v>7955.08878225981</v>
          </cell>
          <cell r="AA77">
            <v>10523.2231741123</v>
          </cell>
          <cell r="AB77">
            <v>12861.7436697952</v>
          </cell>
          <cell r="AC77">
            <v>15044.8516073975</v>
          </cell>
          <cell r="AD77">
            <v>17556.0552031888</v>
          </cell>
          <cell r="AE77">
            <v>20339.9552298721</v>
          </cell>
          <cell r="AF77">
            <v>22898.5328389227</v>
          </cell>
          <cell r="AG77">
            <v>26391.1294793022</v>
          </cell>
          <cell r="AH77">
            <v>29750.9662584868</v>
          </cell>
          <cell r="AI77">
            <v>33499.9658862995</v>
          </cell>
          <cell r="AJ77">
            <v>33499.9658862995</v>
          </cell>
          <cell r="AO77">
            <v>7089.76282513765</v>
          </cell>
          <cell r="AP77">
            <v>7853.68123152525</v>
          </cell>
          <cell r="AQ77">
            <v>10601.4330473768</v>
          </cell>
        </row>
        <row r="80">
          <cell r="X80">
            <v>26328.2714707661</v>
          </cell>
          <cell r="Y80">
            <v>50087.2783097859</v>
          </cell>
          <cell r="Z80">
            <v>75830.0500715663</v>
          </cell>
          <cell r="AA80">
            <v>100630.20700955</v>
          </cell>
          <cell r="AB80">
            <v>126529.117069324</v>
          </cell>
          <cell r="AC80">
            <v>152016.586646181</v>
          </cell>
          <cell r="AD80">
            <v>178407.528069808</v>
          </cell>
          <cell r="AE80">
            <v>206330.180959831</v>
          </cell>
          <cell r="AF80">
            <v>233239.405672404</v>
          </cell>
          <cell r="AG80">
            <v>261726.810621576</v>
          </cell>
          <cell r="AH80">
            <v>291030.748221609</v>
          </cell>
          <cell r="AI80">
            <v>321306.625481894</v>
          </cell>
          <cell r="AJ80">
            <v>321306.625481894</v>
          </cell>
          <cell r="AO80">
            <v>76186.5365746145</v>
          </cell>
          <cell r="AP80">
            <v>81222.8190262229</v>
          </cell>
          <cell r="AQ80">
            <v>88067.2198094901</v>
          </cell>
        </row>
        <row r="81">
          <cell r="X81">
            <v>8102.76238609083</v>
          </cell>
          <cell r="Y81">
            <v>15413.4618223076</v>
          </cell>
          <cell r="Z81">
            <v>23381.4848340052</v>
          </cell>
          <cell r="AA81">
            <v>31160.4444637272</v>
          </cell>
          <cell r="AB81">
            <v>38678.8317144551</v>
          </cell>
          <cell r="AC81">
            <v>46004.6132560739</v>
          </cell>
          <cell r="AD81">
            <v>53691.6136608541</v>
          </cell>
          <cell r="AE81">
            <v>61673.7731842622</v>
          </cell>
          <cell r="AF81">
            <v>69415.7961634176</v>
          </cell>
          <cell r="AG81">
            <v>78118.2339913755</v>
          </cell>
          <cell r="AH81">
            <v>86684.8255374489</v>
          </cell>
          <cell r="AI81">
            <v>95641.2364501961</v>
          </cell>
          <cell r="AJ81">
            <v>95641.2364501961</v>
          </cell>
          <cell r="AO81">
            <v>22623.1284220687</v>
          </cell>
          <cell r="AP81">
            <v>23411.1829073437</v>
          </cell>
          <cell r="AQ81">
            <v>26225.4402867785</v>
          </cell>
        </row>
        <row r="82">
          <cell r="X82">
            <v>34431.0338568569</v>
          </cell>
          <cell r="Y82">
            <v>65500.7401320934</v>
          </cell>
          <cell r="Z82">
            <v>99211.5349055715</v>
          </cell>
          <cell r="AA82">
            <v>131790.651473277</v>
          </cell>
          <cell r="AB82">
            <v>165207.948783779</v>
          </cell>
          <cell r="AC82">
            <v>198021.199902255</v>
          </cell>
          <cell r="AD82">
            <v>232099.141730662</v>
          </cell>
          <cell r="AE82">
            <v>268003.954144093</v>
          </cell>
          <cell r="AF82">
            <v>302655.201835821</v>
          </cell>
          <cell r="AG82">
            <v>339845.044612952</v>
          </cell>
          <cell r="AH82">
            <v>377715.573759058</v>
          </cell>
          <cell r="AI82">
            <v>416947.86193209</v>
          </cell>
          <cell r="AJ82">
            <v>416947.86193209</v>
          </cell>
          <cell r="AO82">
            <v>98809.6649966832</v>
          </cell>
          <cell r="AP82">
            <v>104634.001933567</v>
          </cell>
          <cell r="AQ82">
            <v>114292.660096269</v>
          </cell>
        </row>
        <row r="86">
          <cell r="X86">
            <v>1871.61000666621</v>
          </cell>
          <cell r="Y86">
            <v>3672.85734492327</v>
          </cell>
          <cell r="Z86">
            <v>5547.26489504508</v>
          </cell>
          <cell r="AA86">
            <v>7390.43325517732</v>
          </cell>
          <cell r="AB86">
            <v>9261.02504958411</v>
          </cell>
          <cell r="AC86">
            <v>11118.7163476227</v>
          </cell>
          <cell r="AD86">
            <v>12988.605795074</v>
          </cell>
          <cell r="AE86">
            <v>14890.9647320172</v>
          </cell>
          <cell r="AF86">
            <v>16766.4337316692</v>
          </cell>
          <cell r="AG86">
            <v>18667.4768985288</v>
          </cell>
          <cell r="AH86">
            <v>20579.6783424307</v>
          </cell>
          <cell r="AI86">
            <v>22525.4452142291</v>
          </cell>
          <cell r="AJ86">
            <v>22525.4452142291</v>
          </cell>
          <cell r="AO86">
            <v>5571.45145257758</v>
          </cell>
          <cell r="AP86">
            <v>5647.71738404654</v>
          </cell>
          <cell r="AQ86">
            <v>5759.01148255985</v>
          </cell>
        </row>
        <row r="87">
          <cell r="X87">
            <v>1440.89375135089</v>
          </cell>
          <cell r="Y87">
            <v>2744.11791861295</v>
          </cell>
          <cell r="Z87">
            <v>4148.54764036183</v>
          </cell>
          <cell r="AA87">
            <v>5515.99839239372</v>
          </cell>
          <cell r="AB87">
            <v>6940.49343500613</v>
          </cell>
          <cell r="AC87">
            <v>8333.18599738461</v>
          </cell>
          <cell r="AD87">
            <v>9756.6487124324</v>
          </cell>
          <cell r="AE87">
            <v>11250.8522546856</v>
          </cell>
          <cell r="AF87">
            <v>12702.5097698985</v>
          </cell>
          <cell r="AG87">
            <v>14234.2632530985</v>
          </cell>
          <cell r="AH87">
            <v>15760.6926205507</v>
          </cell>
          <cell r="AI87">
            <v>17348.0165629012</v>
          </cell>
          <cell r="AJ87">
            <v>17348.0165629012</v>
          </cell>
          <cell r="AO87">
            <v>4184.63835702278</v>
          </cell>
          <cell r="AP87">
            <v>4369.3237725139</v>
          </cell>
          <cell r="AQ87">
            <v>4645.50679300266</v>
          </cell>
        </row>
        <row r="88">
          <cell r="X88">
            <v>206.975</v>
          </cell>
          <cell r="Y88">
            <v>260.375</v>
          </cell>
          <cell r="Z88">
            <v>358.556</v>
          </cell>
          <cell r="AA88">
            <v>405.292</v>
          </cell>
          <cell r="AB88">
            <v>463.698</v>
          </cell>
          <cell r="AC88">
            <v>491.412</v>
          </cell>
          <cell r="AD88">
            <v>517.806</v>
          </cell>
          <cell r="AE88">
            <v>591.66</v>
          </cell>
          <cell r="AF88">
            <v>600.056</v>
          </cell>
          <cell r="AG88">
            <v>628.686</v>
          </cell>
          <cell r="AH88">
            <v>642.039</v>
          </cell>
          <cell r="AI88">
            <v>702.981</v>
          </cell>
          <cell r="AJ88">
            <v>702.981</v>
          </cell>
          <cell r="AO88">
            <v>132.856</v>
          </cell>
          <cell r="AP88">
            <v>108.644</v>
          </cell>
          <cell r="AQ88">
            <v>102.925</v>
          </cell>
        </row>
        <row r="89">
          <cell r="X89">
            <v>2984.92721827364</v>
          </cell>
          <cell r="Y89">
            <v>5907.63137959052</v>
          </cell>
          <cell r="Z89">
            <v>8903.31589451514</v>
          </cell>
          <cell r="AA89">
            <v>11920.9119687933</v>
          </cell>
          <cell r="AB89">
            <v>14917.4875483309</v>
          </cell>
          <cell r="AC89">
            <v>17896.7791199987</v>
          </cell>
          <cell r="AD89">
            <v>20917.0121668025</v>
          </cell>
          <cell r="AE89">
            <v>23956.8972264852</v>
          </cell>
          <cell r="AF89">
            <v>26983.8269548813</v>
          </cell>
          <cell r="AG89">
            <v>30037.4845574176</v>
          </cell>
          <cell r="AH89">
            <v>33087.9220725977</v>
          </cell>
          <cell r="AI89">
            <v>36138.6389308234</v>
          </cell>
          <cell r="AJ89">
            <v>36138.6389308234</v>
          </cell>
          <cell r="AO89">
            <v>8993.46322548351</v>
          </cell>
          <cell r="AP89">
            <v>9087.04783488267</v>
          </cell>
          <cell r="AQ89">
            <v>9154.81197594205</v>
          </cell>
        </row>
        <row r="90">
          <cell r="X90">
            <v>2210.43482627241</v>
          </cell>
          <cell r="Y90">
            <v>4470.05258882814</v>
          </cell>
          <cell r="Z90">
            <v>6816.37182549073</v>
          </cell>
          <cell r="AA90">
            <v>9144.88251419834</v>
          </cell>
          <cell r="AB90">
            <v>11443.7712386535</v>
          </cell>
          <cell r="AC90">
            <v>13684.5822936335</v>
          </cell>
          <cell r="AD90">
            <v>15905.9313517216</v>
          </cell>
          <cell r="AE90">
            <v>18139.2074343813</v>
          </cell>
          <cell r="AF90">
            <v>20363.6488910409</v>
          </cell>
          <cell r="AG90">
            <v>22595.1250177005</v>
          </cell>
          <cell r="AH90">
            <v>24819.2645443601</v>
          </cell>
          <cell r="AI90">
            <v>27044.1173560197</v>
          </cell>
          <cell r="AJ90">
            <v>27044.1173560197</v>
          </cell>
          <cell r="AO90">
            <v>6868.21046814274</v>
          </cell>
          <cell r="AP90">
            <v>6679.06659740739</v>
          </cell>
          <cell r="AQ90">
            <v>6680.46846497882</v>
          </cell>
        </row>
        <row r="91">
          <cell r="X91">
            <v>5339.06549451731</v>
          </cell>
          <cell r="Y91">
            <v>10345.0197024353</v>
          </cell>
          <cell r="Z91">
            <v>15610.0777514443</v>
          </cell>
          <cell r="AA91">
            <v>20805.362965038</v>
          </cell>
          <cell r="AB91">
            <v>26129.2317648978</v>
          </cell>
          <cell r="AC91">
            <v>31375.6314568492</v>
          </cell>
          <cell r="AD91">
            <v>36691.5831888285</v>
          </cell>
          <cell r="AE91">
            <v>42157.1777473459</v>
          </cell>
          <cell r="AF91">
            <v>47516.1957266653</v>
          </cell>
          <cell r="AG91">
            <v>53061.4079105447</v>
          </cell>
          <cell r="AH91">
            <v>58553.5605592174</v>
          </cell>
          <cell r="AI91">
            <v>64184.9197800597</v>
          </cell>
          <cell r="AJ91">
            <v>64184.9197800597</v>
          </cell>
          <cell r="AO91">
            <v>15765.5537054049</v>
          </cell>
          <cell r="AP91">
            <v>16140.5642698161</v>
          </cell>
          <cell r="AQ91">
            <v>16668.7240533943</v>
          </cell>
        </row>
        <row r="92">
          <cell r="X92">
            <v>14053.9062970805</v>
          </cell>
          <cell r="Y92">
            <v>27400.0539343902</v>
          </cell>
          <cell r="Z92">
            <v>41384.134006857</v>
          </cell>
          <cell r="AA92">
            <v>55182.8810956006</v>
          </cell>
          <cell r="AB92">
            <v>69155.7070364725</v>
          </cell>
          <cell r="AC92">
            <v>82900.3072154886</v>
          </cell>
          <cell r="AD92">
            <v>96777.587214859</v>
          </cell>
          <cell r="AE92">
            <v>110986.759394915</v>
          </cell>
          <cell r="AF92">
            <v>124932.671074155</v>
          </cell>
          <cell r="AG92">
            <v>139224.44363729</v>
          </cell>
          <cell r="AH92">
            <v>153443.157139157</v>
          </cell>
          <cell r="AI92">
            <v>167944.118844033</v>
          </cell>
          <cell r="AJ92">
            <v>167944.118844033</v>
          </cell>
          <cell r="AO92">
            <v>41516.1732086315</v>
          </cell>
          <cell r="AP92">
            <v>42032.3638586666</v>
          </cell>
          <cell r="AQ92">
            <v>43011.4477698777</v>
          </cell>
        </row>
        <row r="94">
          <cell r="X94">
            <v>74.5518451860548</v>
          </cell>
          <cell r="Y94">
            <v>140.914031435212</v>
          </cell>
          <cell r="Z94">
            <v>213.683734070151</v>
          </cell>
          <cell r="AA94">
            <v>283.58571224596</v>
          </cell>
          <cell r="AB94">
            <v>355.563519230405</v>
          </cell>
          <cell r="AC94">
            <v>424.732992286369</v>
          </cell>
          <cell r="AD94">
            <v>493.415836330525</v>
          </cell>
          <cell r="AE94">
            <v>565.14000574773</v>
          </cell>
          <cell r="AF94">
            <v>633.584400374657</v>
          </cell>
          <cell r="AG94">
            <v>705.088486442974</v>
          </cell>
          <cell r="AH94">
            <v>773.99705895195</v>
          </cell>
          <cell r="AI94">
            <v>845.135280547196</v>
          </cell>
          <cell r="AJ94">
            <v>845.135280547196</v>
          </cell>
          <cell r="AO94">
            <v>211.049258216218</v>
          </cell>
          <cell r="AP94">
            <v>208.851408088288</v>
          </cell>
          <cell r="AQ94">
            <v>211.550880172539</v>
          </cell>
        </row>
        <row r="95"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O95">
            <v>0</v>
          </cell>
          <cell r="AP95">
            <v>0</v>
          </cell>
          <cell r="AQ95">
            <v>0</v>
          </cell>
        </row>
        <row r="97">
          <cell r="X97">
            <v>20451.6794049625</v>
          </cell>
          <cell r="Y97">
            <v>38241.6002291384</v>
          </cell>
          <cell r="Z97">
            <v>58041.0846327846</v>
          </cell>
          <cell r="AA97">
            <v>76891.3560899221</v>
          </cell>
          <cell r="AB97">
            <v>96407.8052665371</v>
          </cell>
          <cell r="AC97">
            <v>115545.625679053</v>
          </cell>
          <cell r="AD97">
            <v>135814.970352134</v>
          </cell>
          <cell r="AE97">
            <v>157582.334754926</v>
          </cell>
          <cell r="AF97">
            <v>178356.115162041</v>
          </cell>
          <cell r="AG97">
            <v>201325.689462105</v>
          </cell>
          <cell r="AH97">
            <v>225046.413678853</v>
          </cell>
          <cell r="AI97">
            <v>249848.878368604</v>
          </cell>
          <cell r="AJ97">
            <v>249848.878368604</v>
          </cell>
          <cell r="AO97">
            <v>57504.5410462679</v>
          </cell>
          <cell r="AP97">
            <v>62810.4894829883</v>
          </cell>
          <cell r="AQ97">
            <v>71492.7632065634</v>
          </cell>
        </row>
        <row r="99">
          <cell r="X99">
            <v>3877.41892472029</v>
          </cell>
          <cell r="Y99">
            <v>7675.91066574162</v>
          </cell>
          <cell r="Z99">
            <v>11407.6607469278</v>
          </cell>
          <cell r="AA99">
            <v>15194.9455749174</v>
          </cell>
          <cell r="AB99">
            <v>18924.2357531205</v>
          </cell>
          <cell r="AC99">
            <v>22633.4983753043</v>
          </cell>
          <cell r="AD99">
            <v>26479.8341788811</v>
          </cell>
          <cell r="AE99">
            <v>30345.0281035873</v>
          </cell>
          <cell r="AF99">
            <v>34230.0021207669</v>
          </cell>
          <cell r="AG99">
            <v>38244.7577284718</v>
          </cell>
          <cell r="AH99">
            <v>42274.8221422959</v>
          </cell>
          <cell r="AI99">
            <v>46297.346125446</v>
          </cell>
          <cell r="AJ99">
            <v>46297.346125446</v>
          </cell>
          <cell r="AO99">
            <v>11225.8376283766</v>
          </cell>
          <cell r="AP99">
            <v>11596.5037454626</v>
          </cell>
          <cell r="AQ99">
            <v>12067.3440046791</v>
          </cell>
        </row>
        <row r="100">
          <cell r="X100">
            <v>6132.47637768962</v>
          </cell>
          <cell r="Y100">
            <v>11309.3051384568</v>
          </cell>
          <cell r="Z100">
            <v>17254.366837767</v>
          </cell>
          <cell r="AA100">
            <v>22827.6718905517</v>
          </cell>
          <cell r="AB100">
            <v>28668.9207199641</v>
          </cell>
          <cell r="AC100">
            <v>34377.4871023868</v>
          </cell>
          <cell r="AD100">
            <v>40454.0003841035</v>
          </cell>
          <cell r="AE100">
            <v>47077.8034609953</v>
          </cell>
          <cell r="AF100">
            <v>53326.6618252714</v>
          </cell>
          <cell r="AG100">
            <v>60339.9447414441</v>
          </cell>
          <cell r="AH100">
            <v>67625.4888685261</v>
          </cell>
          <cell r="AI100">
            <v>75314.0669299685</v>
          </cell>
          <cell r="AJ100">
            <v>75314.0669299685</v>
          </cell>
          <cell r="AO100">
            <v>17123.1202646198</v>
          </cell>
          <cell r="AP100">
            <v>18949.1747228845</v>
          </cell>
          <cell r="AQ100">
            <v>21987.4051046972</v>
          </cell>
        </row>
        <row r="102">
          <cell r="X102">
            <v>10441.7841025526</v>
          </cell>
          <cell r="Y102">
            <v>19256.38442494</v>
          </cell>
          <cell r="Z102">
            <v>29379.0570480898</v>
          </cell>
          <cell r="AA102">
            <v>38868.738624453</v>
          </cell>
          <cell r="AB102">
            <v>48814.6487934524</v>
          </cell>
          <cell r="AC102">
            <v>58534.6402013614</v>
          </cell>
          <cell r="AD102">
            <v>68881.1357891492</v>
          </cell>
          <cell r="AE102">
            <v>80159.5031903433</v>
          </cell>
          <cell r="AF102">
            <v>90799.4512160026</v>
          </cell>
          <cell r="AG102">
            <v>102740.986992189</v>
          </cell>
          <cell r="AH102">
            <v>115146.102668031</v>
          </cell>
          <cell r="AI102">
            <v>128237.46531319</v>
          </cell>
          <cell r="AJ102">
            <v>128237.46531319</v>
          </cell>
          <cell r="AO102">
            <v>29155.5831532716</v>
          </cell>
          <cell r="AP102">
            <v>32264.8110146412</v>
          </cell>
          <cell r="AQ102">
            <v>37438.0140971871</v>
          </cell>
        </row>
        <row r="104">
          <cell r="X104">
            <v>0.74</v>
          </cell>
          <cell r="Y104">
            <v>0.77</v>
          </cell>
          <cell r="Z104">
            <v>0.77</v>
          </cell>
          <cell r="AA104">
            <v>0.78</v>
          </cell>
          <cell r="AB104">
            <v>0.78</v>
          </cell>
          <cell r="AC104">
            <v>0.79</v>
          </cell>
          <cell r="AD104">
            <v>0.79</v>
          </cell>
          <cell r="AE104">
            <v>0.79</v>
          </cell>
          <cell r="AF104">
            <v>0.8</v>
          </cell>
          <cell r="AG104">
            <v>0.77</v>
          </cell>
          <cell r="AH104">
            <v>0.77</v>
          </cell>
          <cell r="AI104">
            <v>0.77</v>
          </cell>
          <cell r="AJ104">
            <v>0.77</v>
          </cell>
          <cell r="AO104">
            <v>0.8</v>
          </cell>
          <cell r="AP104">
            <v>0.79</v>
          </cell>
          <cell r="AQ104">
            <v>0.73</v>
          </cell>
        </row>
        <row r="108">
          <cell r="X108">
            <v>3641.24778118397</v>
          </cell>
          <cell r="Y108">
            <v>6949.38427576865</v>
          </cell>
          <cell r="Z108">
            <v>10516.6246114443</v>
          </cell>
          <cell r="AA108">
            <v>14014.0921117047</v>
          </cell>
          <cell r="AB108">
            <v>17640.1431982312</v>
          </cell>
          <cell r="AC108">
            <v>21188.7251768492</v>
          </cell>
          <cell r="AD108">
            <v>24812.3538754951</v>
          </cell>
          <cell r="AE108">
            <v>28585.6254006792</v>
          </cell>
          <cell r="AF108">
            <v>32252.3203466653</v>
          </cell>
          <cell r="AG108">
            <v>36105.2094972114</v>
          </cell>
          <cell r="AH108">
            <v>39905.0391125508</v>
          </cell>
          <cell r="AI108">
            <v>43844.0753000597</v>
          </cell>
          <cell r="AJ108">
            <v>43844.0753000597</v>
          </cell>
          <cell r="AO108">
            <v>10672.1005654049</v>
          </cell>
          <cell r="AP108">
            <v>11063.5951698161</v>
          </cell>
          <cell r="AQ108">
            <v>11591.7549533943</v>
          </cell>
        </row>
        <row r="109">
          <cell r="X109">
            <v>1264.21919333333</v>
          </cell>
          <cell r="Y109">
            <v>2528.43838666667</v>
          </cell>
          <cell r="Z109">
            <v>3792.65758</v>
          </cell>
          <cell r="AA109">
            <v>5056.87677333333</v>
          </cell>
          <cell r="AB109">
            <v>6321.09596666667</v>
          </cell>
          <cell r="AC109">
            <v>7585.31516</v>
          </cell>
          <cell r="AD109">
            <v>8849.53435333333</v>
          </cell>
          <cell r="AE109">
            <v>10113.7535466667</v>
          </cell>
          <cell r="AF109">
            <v>11377.97274</v>
          </cell>
          <cell r="AG109">
            <v>12642.1919333333</v>
          </cell>
          <cell r="AH109">
            <v>13906.4111266667</v>
          </cell>
          <cell r="AI109">
            <v>15170.63032</v>
          </cell>
          <cell r="AJ109">
            <v>15170.63032</v>
          </cell>
          <cell r="AO109">
            <v>3792.65758</v>
          </cell>
          <cell r="AP109">
            <v>3792.65758</v>
          </cell>
          <cell r="AQ109">
            <v>3792.65758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Checks"/>
      <sheetName val="EQT Pipe"/>
      <sheetName val="Three Rivers"/>
      <sheetName val="Carnegie"/>
      <sheetName val="Bluegrass"/>
      <sheetName val="Blank2"/>
      <sheetName val="Pipeline Total"/>
      <sheetName val="Results"/>
      <sheetName val="Capital Restate"/>
      <sheetName val="Macros"/>
      <sheetName val="Module1"/>
      <sheetName val="Module2"/>
      <sheetName val="Module3"/>
      <sheetName val="EQTBP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Deal Entry"/>
      <sheetName val="TNZ0"/>
      <sheetName val="DOM"/>
      <sheetName val="TCO"/>
      <sheetName val="EGC"/>
      <sheetName val="TETCOM2"/>
      <sheetName val="Prices"/>
      <sheetName val="Drop Down Items"/>
      <sheetName val="Spreadsheet R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I5" t="str">
            <v>TNZ0</v>
          </cell>
          <cell r="J5" t="str">
            <v>TCO</v>
          </cell>
          <cell r="K5" t="str">
            <v>DOM</v>
          </cell>
          <cell r="L5" t="str">
            <v>EGC</v>
          </cell>
          <cell r="M5" t="str">
            <v>TETCOM2</v>
          </cell>
        </row>
        <row r="6">
          <cell r="H6">
            <v>38838</v>
          </cell>
          <cell r="I6">
            <v>6.2925</v>
          </cell>
          <cell r="J6">
            <v>6.912</v>
          </cell>
          <cell r="K6">
            <v>6.9479</v>
          </cell>
          <cell r="L6">
            <v>7.4551</v>
          </cell>
          <cell r="M6">
            <v>7.04</v>
          </cell>
        </row>
        <row r="7">
          <cell r="H7">
            <v>38839</v>
          </cell>
          <cell r="I7">
            <v>6.2875</v>
          </cell>
          <cell r="J7">
            <v>6.7992</v>
          </cell>
          <cell r="K7">
            <v>6.8446</v>
          </cell>
          <cell r="L7">
            <v>7.332</v>
          </cell>
          <cell r="M7">
            <v>6.945</v>
          </cell>
        </row>
        <row r="8">
          <cell r="H8">
            <v>38840</v>
          </cell>
          <cell r="I8">
            <v>6.4725</v>
          </cell>
          <cell r="J8">
            <v>6.9692</v>
          </cell>
          <cell r="K8">
            <v>7.0446</v>
          </cell>
          <cell r="L8">
            <v>7.5266</v>
          </cell>
          <cell r="M8">
            <v>7.145</v>
          </cell>
        </row>
        <row r="9">
          <cell r="H9">
            <v>38841</v>
          </cell>
          <cell r="I9">
            <v>6.3925</v>
          </cell>
          <cell r="J9">
            <v>6.8142</v>
          </cell>
          <cell r="K9">
            <v>6.9396</v>
          </cell>
          <cell r="L9">
            <v>7.4333</v>
          </cell>
          <cell r="M9">
            <v>7.04</v>
          </cell>
        </row>
        <row r="10">
          <cell r="H10">
            <v>38842</v>
          </cell>
          <cell r="I10">
            <v>6.2725</v>
          </cell>
          <cell r="J10">
            <v>6.7142</v>
          </cell>
          <cell r="K10">
            <v>6.8046</v>
          </cell>
          <cell r="L10">
            <v>7.2983</v>
          </cell>
          <cell r="M10">
            <v>6.905</v>
          </cell>
        </row>
        <row r="11">
          <cell r="H11">
            <v>38843</v>
          </cell>
          <cell r="I11">
            <v>6.4075</v>
          </cell>
          <cell r="J11">
            <v>7.1192</v>
          </cell>
          <cell r="K11">
            <v>7.1796</v>
          </cell>
          <cell r="L11">
            <v>7.6682</v>
          </cell>
          <cell r="M11">
            <v>7.28</v>
          </cell>
        </row>
        <row r="12">
          <cell r="H12">
            <v>38844</v>
          </cell>
          <cell r="I12">
            <v>6.4075</v>
          </cell>
          <cell r="J12">
            <v>7.1192</v>
          </cell>
          <cell r="K12">
            <v>7.1796</v>
          </cell>
          <cell r="L12">
            <v>7.6682</v>
          </cell>
          <cell r="M12">
            <v>7.28</v>
          </cell>
        </row>
        <row r="13">
          <cell r="H13">
            <v>38845</v>
          </cell>
          <cell r="I13">
            <v>6.4075</v>
          </cell>
          <cell r="J13">
            <v>7.1192</v>
          </cell>
          <cell r="K13">
            <v>7.1796</v>
          </cell>
          <cell r="L13">
            <v>7.6682</v>
          </cell>
          <cell r="M13">
            <v>7.28</v>
          </cell>
        </row>
        <row r="14">
          <cell r="H14">
            <v>38846</v>
          </cell>
          <cell r="I14">
            <v>6.3375</v>
          </cell>
          <cell r="J14">
            <v>6.7629</v>
          </cell>
          <cell r="K14">
            <v>6.8859</v>
          </cell>
          <cell r="L14">
            <v>7.3653</v>
          </cell>
          <cell r="M14">
            <v>6.985</v>
          </cell>
        </row>
        <row r="15">
          <cell r="H15">
            <v>38847</v>
          </cell>
          <cell r="I15">
            <v>6.3975</v>
          </cell>
          <cell r="J15">
            <v>6.7529</v>
          </cell>
          <cell r="K15">
            <v>6.8509</v>
          </cell>
          <cell r="L15">
            <v>7.3428</v>
          </cell>
          <cell r="M15">
            <v>6.95</v>
          </cell>
        </row>
        <row r="16">
          <cell r="H16">
            <v>38848</v>
          </cell>
          <cell r="I16">
            <v>6.3425</v>
          </cell>
          <cell r="J16">
            <v>6.7129</v>
          </cell>
          <cell r="K16">
            <v>6.8009</v>
          </cell>
          <cell r="L16">
            <v>7.2928</v>
          </cell>
          <cell r="M16">
            <v>6.9</v>
          </cell>
        </row>
        <row r="17">
          <cell r="H17">
            <v>38849</v>
          </cell>
          <cell r="I17">
            <v>6.6325</v>
          </cell>
          <cell r="J17">
            <v>7.0529</v>
          </cell>
          <cell r="K17">
            <v>7.0959</v>
          </cell>
          <cell r="L17">
            <v>7.578</v>
          </cell>
          <cell r="M17">
            <v>7.195</v>
          </cell>
        </row>
        <row r="18">
          <cell r="H18">
            <v>38850</v>
          </cell>
          <cell r="I18">
            <v>6.1075</v>
          </cell>
          <cell r="J18">
            <v>6.6029</v>
          </cell>
          <cell r="K18">
            <v>6.6509</v>
          </cell>
          <cell r="L18">
            <v>7.1185</v>
          </cell>
          <cell r="M18">
            <v>6.75</v>
          </cell>
        </row>
        <row r="19">
          <cell r="H19">
            <v>38851</v>
          </cell>
          <cell r="I19">
            <v>6.1075</v>
          </cell>
          <cell r="J19">
            <v>6.6029</v>
          </cell>
          <cell r="K19">
            <v>6.6509</v>
          </cell>
          <cell r="L19">
            <v>7.1185</v>
          </cell>
          <cell r="M19">
            <v>6.75</v>
          </cell>
        </row>
        <row r="20">
          <cell r="H20">
            <v>38852</v>
          </cell>
          <cell r="I20">
            <v>6.1075</v>
          </cell>
          <cell r="J20">
            <v>6.6016</v>
          </cell>
          <cell r="K20">
            <v>6.6496</v>
          </cell>
          <cell r="L20">
            <v>7.1112</v>
          </cell>
          <cell r="M20">
            <v>6.75</v>
          </cell>
        </row>
        <row r="21">
          <cell r="H21">
            <v>38853</v>
          </cell>
          <cell r="I21">
            <v>5.7325</v>
          </cell>
          <cell r="J21">
            <v>6.1366</v>
          </cell>
          <cell r="K21">
            <v>6.2646</v>
          </cell>
          <cell r="L21">
            <v>6.7313</v>
          </cell>
          <cell r="M21">
            <v>6.365</v>
          </cell>
        </row>
        <row r="22">
          <cell r="H22">
            <v>38854</v>
          </cell>
          <cell r="I22">
            <v>5.8275</v>
          </cell>
          <cell r="J22">
            <v>6.2366</v>
          </cell>
          <cell r="K22">
            <v>6.2796</v>
          </cell>
          <cell r="L22">
            <v>6.7415</v>
          </cell>
          <cell r="M22">
            <v>6.38</v>
          </cell>
        </row>
        <row r="23">
          <cell r="H23">
            <v>38855</v>
          </cell>
          <cell r="I23">
            <v>6.0375</v>
          </cell>
          <cell r="J23">
            <v>6.4266</v>
          </cell>
          <cell r="K23">
            <v>6.5196</v>
          </cell>
          <cell r="L23">
            <v>6.9763</v>
          </cell>
          <cell r="M23">
            <v>6.62</v>
          </cell>
        </row>
        <row r="24">
          <cell r="H24">
            <v>38856</v>
          </cell>
          <cell r="I24">
            <v>5.6875</v>
          </cell>
          <cell r="J24">
            <v>6.0916</v>
          </cell>
          <cell r="K24">
            <v>6.1646</v>
          </cell>
          <cell r="L24">
            <v>6.6199</v>
          </cell>
          <cell r="M24">
            <v>6.265</v>
          </cell>
        </row>
        <row r="25">
          <cell r="H25">
            <v>38857</v>
          </cell>
          <cell r="I25">
            <v>5.6425</v>
          </cell>
          <cell r="J25">
            <v>6.0666</v>
          </cell>
          <cell r="K25">
            <v>6.1696</v>
          </cell>
          <cell r="L25">
            <v>6.6249</v>
          </cell>
          <cell r="M25">
            <v>6.27</v>
          </cell>
        </row>
        <row r="26">
          <cell r="H26">
            <v>38858</v>
          </cell>
          <cell r="I26">
            <v>5.6425</v>
          </cell>
          <cell r="J26">
            <v>6.0666</v>
          </cell>
          <cell r="K26">
            <v>6.1696</v>
          </cell>
          <cell r="L26">
            <v>6.6249</v>
          </cell>
          <cell r="M26">
            <v>6.27</v>
          </cell>
        </row>
        <row r="27">
          <cell r="H27">
            <v>38859</v>
          </cell>
          <cell r="I27">
            <v>5.6425</v>
          </cell>
          <cell r="J27">
            <v>6.0666</v>
          </cell>
          <cell r="K27">
            <v>6.1736</v>
          </cell>
          <cell r="L27">
            <v>6.639</v>
          </cell>
          <cell r="M27">
            <v>6.27</v>
          </cell>
        </row>
        <row r="28">
          <cell r="H28">
            <v>38860</v>
          </cell>
          <cell r="I28">
            <v>5.8125</v>
          </cell>
          <cell r="J28">
            <v>6.1766</v>
          </cell>
          <cell r="K28">
            <v>6.2586</v>
          </cell>
          <cell r="L28">
            <v>6.7233</v>
          </cell>
          <cell r="M28">
            <v>6.355</v>
          </cell>
        </row>
        <row r="29">
          <cell r="H29">
            <v>38861</v>
          </cell>
          <cell r="I29">
            <v>6.1975</v>
          </cell>
          <cell r="J29">
            <v>6.5416</v>
          </cell>
          <cell r="K29">
            <v>6.6736</v>
          </cell>
          <cell r="L29">
            <v>7.1268</v>
          </cell>
          <cell r="M29">
            <v>6.77</v>
          </cell>
        </row>
        <row r="30">
          <cell r="H30">
            <v>38862</v>
          </cell>
          <cell r="I30">
            <v>5.9425</v>
          </cell>
          <cell r="J30">
            <v>6.2766</v>
          </cell>
          <cell r="K30">
            <v>6.3636</v>
          </cell>
          <cell r="L30">
            <v>6.8172</v>
          </cell>
          <cell r="M30">
            <v>6.46</v>
          </cell>
        </row>
        <row r="31">
          <cell r="H31">
            <v>38863</v>
          </cell>
          <cell r="I31">
            <v>5.7725</v>
          </cell>
          <cell r="J31">
            <v>6.1166</v>
          </cell>
          <cell r="K31">
            <v>6.2486</v>
          </cell>
          <cell r="L31">
            <v>6.7003</v>
          </cell>
          <cell r="M31">
            <v>6.345</v>
          </cell>
        </row>
        <row r="32">
          <cell r="H32">
            <v>38864</v>
          </cell>
          <cell r="I32">
            <v>5.6025</v>
          </cell>
          <cell r="J32">
            <v>5.9516</v>
          </cell>
          <cell r="K32">
            <v>6.1136</v>
          </cell>
          <cell r="L32">
            <v>6.5653</v>
          </cell>
          <cell r="M32">
            <v>6.21</v>
          </cell>
        </row>
        <row r="33">
          <cell r="H33">
            <v>38865</v>
          </cell>
          <cell r="I33">
            <v>5.6025</v>
          </cell>
          <cell r="J33">
            <v>5.9516</v>
          </cell>
          <cell r="K33">
            <v>6.1136</v>
          </cell>
          <cell r="L33">
            <v>6.5653</v>
          </cell>
          <cell r="M33">
            <v>6.21</v>
          </cell>
        </row>
        <row r="34">
          <cell r="H34">
            <v>38866</v>
          </cell>
          <cell r="I34">
            <v>5.6025</v>
          </cell>
          <cell r="J34">
            <v>5.9516</v>
          </cell>
          <cell r="K34">
            <v>6.1136</v>
          </cell>
          <cell r="L34">
            <v>6.5653</v>
          </cell>
          <cell r="M34">
            <v>6.21</v>
          </cell>
        </row>
        <row r="35">
          <cell r="H35">
            <v>38867</v>
          </cell>
          <cell r="I35">
            <v>5.6025</v>
          </cell>
          <cell r="J35">
            <v>5.9516</v>
          </cell>
          <cell r="K35">
            <v>6.1136</v>
          </cell>
          <cell r="L35">
            <v>6.5653</v>
          </cell>
          <cell r="M35">
            <v>6.21</v>
          </cell>
        </row>
        <row r="36">
          <cell r="H36">
            <v>38868</v>
          </cell>
          <cell r="I36">
            <v>5.92</v>
          </cell>
          <cell r="J36">
            <v>6.28725</v>
          </cell>
          <cell r="K36">
            <v>6.47735</v>
          </cell>
          <cell r="L36">
            <v>6.92905</v>
          </cell>
          <cell r="M36">
            <v>6.54065</v>
          </cell>
        </row>
      </sheetData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5634.53</v>
          </cell>
          <cell r="P19">
            <v>2448.57</v>
          </cell>
          <cell r="Q19">
            <v>824.1</v>
          </cell>
          <cell r="R19">
            <v>72092.8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16034.53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0.180000000000007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3377.05</v>
          </cell>
          <cell r="P31">
            <v>2367.45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1216.73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-0.0399999999999991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17720.17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4135.89</v>
          </cell>
          <cell r="P37">
            <v>1050.61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757.07</v>
          </cell>
          <cell r="P41">
            <v>723.33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39492.91</v>
          </cell>
          <cell r="N54">
            <v>43055</v>
          </cell>
          <cell r="O54">
            <v>3562.09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63.9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-1589.48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3899.82</v>
          </cell>
          <cell r="P60">
            <v>2863.67</v>
          </cell>
          <cell r="R60">
            <v>17084.51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899.14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13946.62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311.9</v>
          </cell>
          <cell r="N67">
            <v>312</v>
          </cell>
          <cell r="O67">
            <v>0.100000000000023</v>
          </cell>
          <cell r="P67">
            <v>311.9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1947.57</v>
          </cell>
          <cell r="P68">
            <v>2579.73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</v>
          </cell>
          <cell r="P70">
            <v>1375.47</v>
          </cell>
          <cell r="R70">
            <v>19930.6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27.77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4484.56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3788.03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</v>
          </cell>
          <cell r="P74">
            <v>3254.84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25302.99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2589.2</v>
          </cell>
          <cell r="N79">
            <v>3702</v>
          </cell>
          <cell r="O79">
            <v>1112.8</v>
          </cell>
          <cell r="P79">
            <v>137.2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69.1700000000001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</v>
          </cell>
          <cell r="N84">
            <v>4911</v>
          </cell>
          <cell r="O84">
            <v>1690.78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</v>
          </cell>
          <cell r="N85">
            <v>24622</v>
          </cell>
          <cell r="O85">
            <v>6343.6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-0.369999999999891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515029.9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</v>
          </cell>
          <cell r="N92">
            <v>10506</v>
          </cell>
          <cell r="O92">
            <v>575.959999999999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</v>
          </cell>
          <cell r="N93">
            <v>17006</v>
          </cell>
          <cell r="O93">
            <v>5466.87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155.03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8785.11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</v>
          </cell>
          <cell r="P101">
            <v>247.53</v>
          </cell>
          <cell r="Q101">
            <v>17.85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</v>
          </cell>
          <cell r="N103">
            <v>14872.59</v>
          </cell>
          <cell r="O103">
            <v>4761.55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10991.28</v>
          </cell>
          <cell r="N104">
            <v>16543</v>
          </cell>
          <cell r="O104">
            <v>5551.72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6231.93</v>
          </cell>
          <cell r="N158">
            <v>4500</v>
          </cell>
          <cell r="O158">
            <v>-1731.93</v>
          </cell>
          <cell r="P158">
            <v>400.12</v>
          </cell>
          <cell r="T158">
            <v>5831.81</v>
          </cell>
        </row>
        <row r="159">
          <cell r="H159" t="str">
            <v>Subtotal Group 10S</v>
          </cell>
          <cell r="M159">
            <v>6231.93</v>
          </cell>
          <cell r="N159">
            <v>4500</v>
          </cell>
          <cell r="O159">
            <v>-1731.93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</v>
          </cell>
          <cell r="P162">
            <v>33676.87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</v>
          </cell>
          <cell r="N163">
            <v>280179</v>
          </cell>
          <cell r="O163">
            <v>1539.82999999996</v>
          </cell>
          <cell r="P163">
            <v>33990.26</v>
          </cell>
          <cell r="Q163">
            <v>20773.51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</v>
          </cell>
          <cell r="N164">
            <v>616520</v>
          </cell>
          <cell r="O164">
            <v>-28593.11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32874.65</v>
          </cell>
          <cell r="N167">
            <v>69340</v>
          </cell>
          <cell r="O167">
            <v>36465.35</v>
          </cell>
          <cell r="P167">
            <v>8525.36</v>
          </cell>
          <cell r="T167">
            <v>24349.29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40178.76</v>
          </cell>
          <cell r="N169">
            <v>96000</v>
          </cell>
          <cell r="O169">
            <v>55821.24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28436.96</v>
          </cell>
          <cell r="N175">
            <v>34175</v>
          </cell>
          <cell r="O175">
            <v>5738.04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</v>
          </cell>
          <cell r="N176">
            <v>9744</v>
          </cell>
          <cell r="O176">
            <v>-2109.17</v>
          </cell>
          <cell r="P176">
            <v>702.84</v>
          </cell>
          <cell r="R176">
            <v>11150.33</v>
          </cell>
        </row>
        <row r="177">
          <cell r="H177" t="str">
            <v>Subtotal Group 13</v>
          </cell>
          <cell r="M177">
            <v>40290.13</v>
          </cell>
          <cell r="N177">
            <v>43919</v>
          </cell>
          <cell r="O177">
            <v>3628.87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-462.98</v>
          </cell>
          <cell r="P184">
            <v>595</v>
          </cell>
          <cell r="T184">
            <v>4867.98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-462.98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-0.0200000000000102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7936.81</v>
          </cell>
          <cell r="N198">
            <v>10789</v>
          </cell>
          <cell r="O198">
            <v>2852.19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-0.449999999999989</v>
          </cell>
          <cell r="P199">
            <v>336.45</v>
          </cell>
        </row>
        <row r="200">
          <cell r="H200" t="str">
            <v>Subtotal Group 14</v>
          </cell>
          <cell r="M200">
            <v>21985.35</v>
          </cell>
          <cell r="N200">
            <v>37122</v>
          </cell>
          <cell r="O200">
            <v>15136.65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</v>
          </cell>
          <cell r="N211">
            <v>93000</v>
          </cell>
          <cell r="O211">
            <v>6409.01999999999</v>
          </cell>
          <cell r="P211">
            <v>86590.98</v>
          </cell>
        </row>
        <row r="212">
          <cell r="H212" t="str">
            <v>Subtotal Group 16</v>
          </cell>
          <cell r="M212">
            <v>86590.98</v>
          </cell>
          <cell r="N212">
            <v>93000</v>
          </cell>
          <cell r="O212">
            <v>6409.01999999999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11900.62</v>
          </cell>
          <cell r="N222">
            <v>18000</v>
          </cell>
          <cell r="O222">
            <v>6099.38</v>
          </cell>
          <cell r="P222">
            <v>11900.62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</v>
          </cell>
          <cell r="N240">
            <v>5370</v>
          </cell>
          <cell r="O240">
            <v>841.98</v>
          </cell>
          <cell r="P240">
            <v>4528.02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22211.48</v>
          </cell>
          <cell r="P252">
            <v>14027.13</v>
          </cell>
          <cell r="Q252">
            <v>38469.21</v>
          </cell>
          <cell r="R252">
            <v>-2984.03</v>
          </cell>
          <cell r="T252">
            <v>76156.21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22211.48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41278.13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3213.15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3213.15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0.409999999999997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</v>
          </cell>
          <cell r="N287">
            <v>1165</v>
          </cell>
          <cell r="O287">
            <v>64.8899999999999</v>
          </cell>
          <cell r="P287">
            <v>158.11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1236.89</v>
          </cell>
          <cell r="N291">
            <v>1248</v>
          </cell>
          <cell r="O291">
            <v>11.1100000000001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</v>
          </cell>
          <cell r="P296">
            <v>328.62</v>
          </cell>
        </row>
        <row r="297">
          <cell r="H297" t="str">
            <v>Subtotal Group 22</v>
          </cell>
          <cell r="M297">
            <v>8931.97</v>
          </cell>
          <cell r="N297">
            <v>24861</v>
          </cell>
          <cell r="O297">
            <v>15929.03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1916.64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832.450000000001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44776.12</v>
          </cell>
          <cell r="N330">
            <v>44000</v>
          </cell>
          <cell r="O330">
            <v>-776.119999999999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4934.65</v>
          </cell>
          <cell r="N334">
            <v>5182</v>
          </cell>
          <cell r="O334">
            <v>247.35</v>
          </cell>
          <cell r="P334">
            <v>4934.65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2862667.93</v>
          </cell>
          <cell r="O369">
            <v>665118.059999999</v>
          </cell>
        </row>
        <row r="371">
          <cell r="M371">
            <v>0</v>
          </cell>
          <cell r="O371">
            <v>665118.06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Temperatures"/>
      <sheetName val="Monthly"/>
      <sheetName val="Daily"/>
      <sheetName val="Forecast"/>
      <sheetName val="Hourly"/>
    </sheetNames>
    <sheetDataSet>
      <sheetData sheetId="0" refreshError="1">
        <row r="32817">
          <cell r="E32817">
            <v>36</v>
          </cell>
          <cell r="F32817">
            <v>31</v>
          </cell>
          <cell r="G32817">
            <v>34</v>
          </cell>
          <cell r="H32817">
            <v>31</v>
          </cell>
          <cell r="I32817">
            <v>0</v>
          </cell>
          <cell r="J32817">
            <v>15</v>
          </cell>
        </row>
        <row r="32818">
          <cell r="E32818">
            <v>43</v>
          </cell>
          <cell r="F32818">
            <v>28</v>
          </cell>
          <cell r="G32818">
            <v>36</v>
          </cell>
          <cell r="H32818">
            <v>29</v>
          </cell>
          <cell r="I32818">
            <v>0</v>
          </cell>
          <cell r="J32818">
            <v>5.8</v>
          </cell>
        </row>
        <row r="32819">
          <cell r="E32819">
            <v>40</v>
          </cell>
          <cell r="F32819">
            <v>33</v>
          </cell>
          <cell r="G32819">
            <v>37</v>
          </cell>
          <cell r="H32819">
            <v>28</v>
          </cell>
          <cell r="I32819">
            <v>0</v>
          </cell>
          <cell r="J32819">
            <v>8.2</v>
          </cell>
        </row>
        <row r="32820">
          <cell r="E32820">
            <v>56</v>
          </cell>
          <cell r="F32820">
            <v>37</v>
          </cell>
          <cell r="G32820">
            <v>47</v>
          </cell>
          <cell r="H32820">
            <v>18</v>
          </cell>
          <cell r="I32820">
            <v>0</v>
          </cell>
          <cell r="J32820">
            <v>10.5</v>
          </cell>
        </row>
        <row r="32821">
          <cell r="E32821">
            <v>65</v>
          </cell>
          <cell r="F32821">
            <v>41</v>
          </cell>
          <cell r="G32821">
            <v>53</v>
          </cell>
          <cell r="H32821">
            <v>12</v>
          </cell>
          <cell r="I32821">
            <v>0</v>
          </cell>
          <cell r="J32821">
            <v>14.2</v>
          </cell>
        </row>
        <row r="32822">
          <cell r="E32822">
            <v>41</v>
          </cell>
          <cell r="F32822">
            <v>31</v>
          </cell>
          <cell r="G32822">
            <v>36</v>
          </cell>
          <cell r="H32822">
            <v>29</v>
          </cell>
          <cell r="I32822">
            <v>0</v>
          </cell>
          <cell r="J32822">
            <v>12</v>
          </cell>
        </row>
        <row r="32823">
          <cell r="E32823">
            <v>36</v>
          </cell>
          <cell r="F32823">
            <v>27</v>
          </cell>
          <cell r="G32823">
            <v>32</v>
          </cell>
          <cell r="H32823">
            <v>33</v>
          </cell>
          <cell r="I32823">
            <v>0</v>
          </cell>
          <cell r="J32823">
            <v>10.7</v>
          </cell>
        </row>
        <row r="32824">
          <cell r="E32824">
            <v>48</v>
          </cell>
          <cell r="F32824">
            <v>22</v>
          </cell>
          <cell r="G32824">
            <v>35</v>
          </cell>
          <cell r="H32824">
            <v>30</v>
          </cell>
          <cell r="I32824">
            <v>0</v>
          </cell>
          <cell r="J32824">
            <v>7.7</v>
          </cell>
        </row>
        <row r="32825">
          <cell r="E32825">
            <v>51</v>
          </cell>
          <cell r="F32825">
            <v>24</v>
          </cell>
          <cell r="G32825">
            <v>38</v>
          </cell>
          <cell r="H32825">
            <v>27</v>
          </cell>
          <cell r="I32825">
            <v>0</v>
          </cell>
          <cell r="J32825">
            <v>3.9</v>
          </cell>
        </row>
        <row r="32826">
          <cell r="E32826">
            <v>54</v>
          </cell>
          <cell r="F32826">
            <v>25</v>
          </cell>
          <cell r="G32826">
            <v>40</v>
          </cell>
          <cell r="H32826">
            <v>25</v>
          </cell>
          <cell r="I32826">
            <v>0</v>
          </cell>
          <cell r="J32826">
            <v>4.9</v>
          </cell>
        </row>
        <row r="32827">
          <cell r="E32827">
            <v>57</v>
          </cell>
          <cell r="F32827">
            <v>36</v>
          </cell>
          <cell r="G32827">
            <v>47</v>
          </cell>
          <cell r="H32827">
            <v>18</v>
          </cell>
          <cell r="I32827">
            <v>0</v>
          </cell>
          <cell r="J32827">
            <v>9.5</v>
          </cell>
        </row>
        <row r="32828">
          <cell r="E32828">
            <v>56</v>
          </cell>
          <cell r="F32828">
            <v>48</v>
          </cell>
          <cell r="G32828">
            <v>52</v>
          </cell>
          <cell r="H32828">
            <v>13</v>
          </cell>
          <cell r="I32828">
            <v>0</v>
          </cell>
          <cell r="J32828">
            <v>9.2</v>
          </cell>
        </row>
        <row r="32829">
          <cell r="E32829">
            <v>60</v>
          </cell>
          <cell r="F32829">
            <v>47</v>
          </cell>
          <cell r="G32829">
            <v>54</v>
          </cell>
          <cell r="H32829">
            <v>11</v>
          </cell>
          <cell r="I32829">
            <v>0</v>
          </cell>
          <cell r="J32829">
            <v>11.1</v>
          </cell>
        </row>
        <row r="32830">
          <cell r="E32830">
            <v>73</v>
          </cell>
          <cell r="F32830">
            <v>58</v>
          </cell>
          <cell r="G32830">
            <v>66</v>
          </cell>
          <cell r="H32830">
            <v>0</v>
          </cell>
          <cell r="I32830">
            <v>1</v>
          </cell>
          <cell r="J32830">
            <v>12</v>
          </cell>
        </row>
        <row r="32831">
          <cell r="E32831">
            <v>65</v>
          </cell>
          <cell r="F32831">
            <v>47</v>
          </cell>
          <cell r="G32831">
            <v>56</v>
          </cell>
          <cell r="H32831">
            <v>9</v>
          </cell>
          <cell r="I32831">
            <v>0</v>
          </cell>
          <cell r="J32831">
            <v>14.4</v>
          </cell>
        </row>
        <row r="32832">
          <cell r="E32832">
            <v>55</v>
          </cell>
          <cell r="F32832">
            <v>41</v>
          </cell>
          <cell r="G32832">
            <v>48</v>
          </cell>
          <cell r="H32832">
            <v>17</v>
          </cell>
          <cell r="I32832">
            <v>0</v>
          </cell>
          <cell r="J32832">
            <v>5.5</v>
          </cell>
        </row>
        <row r="32833">
          <cell r="E32833">
            <v>69</v>
          </cell>
          <cell r="F32833">
            <v>40</v>
          </cell>
          <cell r="G32833">
            <v>55</v>
          </cell>
          <cell r="H32833">
            <v>10</v>
          </cell>
          <cell r="I32833">
            <v>0</v>
          </cell>
          <cell r="J32833">
            <v>10.1</v>
          </cell>
        </row>
        <row r="32834">
          <cell r="E32834">
            <v>50</v>
          </cell>
          <cell r="F32834">
            <v>38</v>
          </cell>
          <cell r="G32834">
            <v>44</v>
          </cell>
          <cell r="H32834">
            <v>21</v>
          </cell>
          <cell r="I32834">
            <v>0</v>
          </cell>
          <cell r="J32834">
            <v>9</v>
          </cell>
        </row>
        <row r="32835">
          <cell r="E32835">
            <v>50</v>
          </cell>
          <cell r="F32835">
            <v>41</v>
          </cell>
          <cell r="G32835">
            <v>46</v>
          </cell>
          <cell r="H32835">
            <v>19</v>
          </cell>
          <cell r="I32835">
            <v>0</v>
          </cell>
          <cell r="J32835">
            <v>12.2</v>
          </cell>
        </row>
        <row r="32836">
          <cell r="E32836">
            <v>44</v>
          </cell>
          <cell r="F32836">
            <v>26</v>
          </cell>
          <cell r="G32836">
            <v>35</v>
          </cell>
          <cell r="H32836">
            <v>30</v>
          </cell>
          <cell r="I32836">
            <v>0</v>
          </cell>
          <cell r="J32836">
            <v>14.9</v>
          </cell>
        </row>
        <row r="32837">
          <cell r="E32837">
            <v>48</v>
          </cell>
          <cell r="F32837">
            <v>26</v>
          </cell>
          <cell r="G32837">
            <v>37</v>
          </cell>
          <cell r="H32837">
            <v>28</v>
          </cell>
          <cell r="I32837">
            <v>0</v>
          </cell>
          <cell r="J32837">
            <v>9.7</v>
          </cell>
        </row>
        <row r="32838">
          <cell r="E32838">
            <v>56</v>
          </cell>
          <cell r="F32838">
            <v>35</v>
          </cell>
          <cell r="G32838">
            <v>46</v>
          </cell>
          <cell r="H32838">
            <v>19</v>
          </cell>
          <cell r="I32838">
            <v>0</v>
          </cell>
          <cell r="J32838">
            <v>8.5</v>
          </cell>
        </row>
        <row r="32839">
          <cell r="E32839">
            <v>59</v>
          </cell>
          <cell r="F32839">
            <v>30</v>
          </cell>
          <cell r="G32839">
            <v>45</v>
          </cell>
          <cell r="H32839">
            <v>20</v>
          </cell>
          <cell r="I32839">
            <v>0</v>
          </cell>
          <cell r="J32839">
            <v>3.6</v>
          </cell>
        </row>
        <row r="32840">
          <cell r="E32840">
            <v>53</v>
          </cell>
          <cell r="F32840">
            <v>38</v>
          </cell>
          <cell r="G32840">
            <v>46</v>
          </cell>
          <cell r="H32840">
            <v>19</v>
          </cell>
          <cell r="I32840">
            <v>0</v>
          </cell>
          <cell r="J32840">
            <v>5.7</v>
          </cell>
        </row>
        <row r="32841">
          <cell r="E32841">
            <v>49</v>
          </cell>
          <cell r="F32841">
            <v>35</v>
          </cell>
          <cell r="G32841">
            <v>42</v>
          </cell>
          <cell r="H32841">
            <v>23</v>
          </cell>
          <cell r="I32841">
            <v>0</v>
          </cell>
          <cell r="J32841">
            <v>11.8</v>
          </cell>
        </row>
        <row r="32842">
          <cell r="E32842">
            <v>55</v>
          </cell>
          <cell r="F32842">
            <v>35</v>
          </cell>
          <cell r="G32842">
            <v>45</v>
          </cell>
          <cell r="H32842">
            <v>20</v>
          </cell>
          <cell r="I32842">
            <v>0</v>
          </cell>
          <cell r="J32842">
            <v>10.7</v>
          </cell>
        </row>
        <row r="32843">
          <cell r="E32843">
            <v>47</v>
          </cell>
          <cell r="F32843">
            <v>35</v>
          </cell>
          <cell r="G32843">
            <v>41</v>
          </cell>
          <cell r="H32843">
            <v>24</v>
          </cell>
          <cell r="I32843">
            <v>0</v>
          </cell>
          <cell r="J32843">
            <v>10.8</v>
          </cell>
        </row>
        <row r="32844">
          <cell r="E32844">
            <v>41</v>
          </cell>
          <cell r="F32844">
            <v>32</v>
          </cell>
          <cell r="G32844">
            <v>37</v>
          </cell>
          <cell r="H32844">
            <v>28</v>
          </cell>
          <cell r="I32844">
            <v>0</v>
          </cell>
          <cell r="J32844">
            <v>11.9</v>
          </cell>
        </row>
        <row r="32845">
          <cell r="E32845">
            <v>34</v>
          </cell>
          <cell r="F32845">
            <v>30</v>
          </cell>
          <cell r="G32845">
            <v>32</v>
          </cell>
          <cell r="H32845">
            <v>33</v>
          </cell>
          <cell r="I32845">
            <v>0</v>
          </cell>
          <cell r="J32845">
            <v>10.8</v>
          </cell>
        </row>
        <row r="32846">
          <cell r="E32846">
            <v>41</v>
          </cell>
          <cell r="F32846">
            <v>29</v>
          </cell>
          <cell r="G32846">
            <v>35</v>
          </cell>
          <cell r="H32846">
            <v>30</v>
          </cell>
          <cell r="I32846">
            <v>0</v>
          </cell>
          <cell r="J32846">
            <v>6.7</v>
          </cell>
        </row>
        <row r="32847">
          <cell r="E32847">
            <v>50</v>
          </cell>
          <cell r="F32847">
            <v>26</v>
          </cell>
          <cell r="G32847">
            <v>38</v>
          </cell>
          <cell r="H32847">
            <v>27</v>
          </cell>
          <cell r="I32847">
            <v>0</v>
          </cell>
          <cell r="J32847">
            <v>8.3</v>
          </cell>
        </row>
        <row r="32848">
          <cell r="E32848">
            <v>54</v>
          </cell>
          <cell r="F32848">
            <v>29</v>
          </cell>
          <cell r="G32848">
            <v>42</v>
          </cell>
          <cell r="H32848">
            <v>23</v>
          </cell>
          <cell r="I32848">
            <v>0</v>
          </cell>
          <cell r="J32848">
            <v>8.9</v>
          </cell>
        </row>
        <row r="32849">
          <cell r="E32849">
            <v>49</v>
          </cell>
          <cell r="F32849">
            <v>41</v>
          </cell>
          <cell r="G32849">
            <v>45</v>
          </cell>
          <cell r="H32849">
            <v>20</v>
          </cell>
          <cell r="I32849">
            <v>0</v>
          </cell>
          <cell r="J32849">
            <v>6</v>
          </cell>
        </row>
        <row r="32850">
          <cell r="E32850">
            <v>54</v>
          </cell>
          <cell r="F32850">
            <v>42</v>
          </cell>
          <cell r="G32850">
            <v>48</v>
          </cell>
          <cell r="H32850">
            <v>17</v>
          </cell>
          <cell r="I32850">
            <v>0</v>
          </cell>
          <cell r="J32850">
            <v>7.4</v>
          </cell>
        </row>
        <row r="32851">
          <cell r="E32851">
            <v>51</v>
          </cell>
          <cell r="F32851">
            <v>37</v>
          </cell>
          <cell r="G32851">
            <v>44</v>
          </cell>
          <cell r="H32851">
            <v>21</v>
          </cell>
          <cell r="I32851">
            <v>0</v>
          </cell>
          <cell r="J32851">
            <v>12.7</v>
          </cell>
        </row>
        <row r="32852">
          <cell r="E32852">
            <v>44</v>
          </cell>
          <cell r="F32852">
            <v>36</v>
          </cell>
          <cell r="G32852">
            <v>40</v>
          </cell>
          <cell r="H32852">
            <v>25</v>
          </cell>
          <cell r="I32852">
            <v>0</v>
          </cell>
          <cell r="J32852">
            <v>13.4</v>
          </cell>
        </row>
        <row r="32853">
          <cell r="E32853">
            <v>39</v>
          </cell>
          <cell r="F32853">
            <v>31</v>
          </cell>
          <cell r="G32853">
            <v>35</v>
          </cell>
          <cell r="H32853">
            <v>30</v>
          </cell>
          <cell r="I32853">
            <v>0</v>
          </cell>
          <cell r="J32853">
            <v>10</v>
          </cell>
        </row>
        <row r="32854">
          <cell r="E32854">
            <v>45</v>
          </cell>
          <cell r="F32854">
            <v>28</v>
          </cell>
          <cell r="G32854">
            <v>37</v>
          </cell>
          <cell r="H32854">
            <v>28</v>
          </cell>
          <cell r="I32854">
            <v>0</v>
          </cell>
          <cell r="J32854">
            <v>5.9</v>
          </cell>
        </row>
        <row r="32855">
          <cell r="E32855">
            <v>49</v>
          </cell>
          <cell r="F32855">
            <v>29</v>
          </cell>
          <cell r="G32855">
            <v>39</v>
          </cell>
          <cell r="H32855">
            <v>26</v>
          </cell>
          <cell r="I32855">
            <v>0</v>
          </cell>
          <cell r="J32855">
            <v>7.5</v>
          </cell>
        </row>
        <row r="32856">
          <cell r="E32856">
            <v>52</v>
          </cell>
          <cell r="F32856">
            <v>38</v>
          </cell>
          <cell r="G32856">
            <v>45</v>
          </cell>
          <cell r="H32856">
            <v>20</v>
          </cell>
          <cell r="I32856">
            <v>0</v>
          </cell>
          <cell r="J32856">
            <v>13.6</v>
          </cell>
        </row>
        <row r="32857">
          <cell r="E32857">
            <v>38</v>
          </cell>
          <cell r="F32857">
            <v>19</v>
          </cell>
          <cell r="G32857">
            <v>29</v>
          </cell>
          <cell r="H32857">
            <v>36</v>
          </cell>
          <cell r="I32857">
            <v>0</v>
          </cell>
          <cell r="J32857">
            <v>17.9</v>
          </cell>
        </row>
        <row r="32858">
          <cell r="E32858">
            <v>34</v>
          </cell>
          <cell r="F32858">
            <v>20</v>
          </cell>
          <cell r="G32858">
            <v>27</v>
          </cell>
          <cell r="H32858">
            <v>38</v>
          </cell>
          <cell r="I32858">
            <v>0</v>
          </cell>
          <cell r="J32858">
            <v>9.9</v>
          </cell>
        </row>
        <row r="32859">
          <cell r="E32859">
            <v>41</v>
          </cell>
          <cell r="F32859">
            <v>20</v>
          </cell>
          <cell r="G32859">
            <v>31</v>
          </cell>
          <cell r="H32859">
            <v>34</v>
          </cell>
          <cell r="I32859">
            <v>0</v>
          </cell>
          <cell r="J32859">
            <v>4.5</v>
          </cell>
        </row>
        <row r="32860">
          <cell r="E32860">
            <v>45</v>
          </cell>
          <cell r="F32860">
            <v>33</v>
          </cell>
          <cell r="G32860">
            <v>39</v>
          </cell>
          <cell r="H32860">
            <v>26</v>
          </cell>
          <cell r="I32860">
            <v>0</v>
          </cell>
          <cell r="J32860">
            <v>7.3</v>
          </cell>
        </row>
        <row r="32861">
          <cell r="E32861">
            <v>47</v>
          </cell>
          <cell r="F32861">
            <v>38</v>
          </cell>
          <cell r="G32861">
            <v>43</v>
          </cell>
          <cell r="H32861">
            <v>22</v>
          </cell>
          <cell r="I32861">
            <v>0</v>
          </cell>
          <cell r="J32861">
            <v>9.2</v>
          </cell>
        </row>
        <row r="32862">
          <cell r="E32862">
            <v>42</v>
          </cell>
          <cell r="F32862">
            <v>35</v>
          </cell>
          <cell r="G32862">
            <v>39</v>
          </cell>
          <cell r="H32862">
            <v>26</v>
          </cell>
          <cell r="I32862">
            <v>0</v>
          </cell>
          <cell r="J32862">
            <v>8.4</v>
          </cell>
        </row>
        <row r="32863">
          <cell r="E32863">
            <v>44</v>
          </cell>
          <cell r="F32863">
            <v>32</v>
          </cell>
          <cell r="G32863">
            <v>38</v>
          </cell>
          <cell r="H32863">
            <v>27</v>
          </cell>
          <cell r="I32863">
            <v>0</v>
          </cell>
          <cell r="J32863">
            <v>5.8</v>
          </cell>
        </row>
        <row r="32864">
          <cell r="E32864">
            <v>43</v>
          </cell>
          <cell r="F32864">
            <v>35</v>
          </cell>
          <cell r="G32864">
            <v>39</v>
          </cell>
          <cell r="H32864">
            <v>26</v>
          </cell>
          <cell r="I32864">
            <v>0</v>
          </cell>
          <cell r="J32864">
            <v>8.2</v>
          </cell>
        </row>
        <row r="32865">
          <cell r="E32865">
            <v>38</v>
          </cell>
          <cell r="F32865">
            <v>34</v>
          </cell>
          <cell r="G32865">
            <v>36</v>
          </cell>
          <cell r="H32865">
            <v>29</v>
          </cell>
          <cell r="I32865">
            <v>0</v>
          </cell>
          <cell r="J32865">
            <v>9.9</v>
          </cell>
        </row>
        <row r="32866">
          <cell r="E32866">
            <v>38</v>
          </cell>
          <cell r="F32866">
            <v>33</v>
          </cell>
          <cell r="G32866">
            <v>36</v>
          </cell>
          <cell r="H32866">
            <v>29</v>
          </cell>
          <cell r="I32866">
            <v>0</v>
          </cell>
          <cell r="J32866">
            <v>7.4</v>
          </cell>
        </row>
        <row r="32867">
          <cell r="E32867">
            <v>34</v>
          </cell>
          <cell r="F32867">
            <v>26</v>
          </cell>
          <cell r="G32867">
            <v>30</v>
          </cell>
          <cell r="H32867">
            <v>35</v>
          </cell>
          <cell r="I32867">
            <v>0</v>
          </cell>
          <cell r="J32867">
            <v>14.3</v>
          </cell>
        </row>
        <row r="32868">
          <cell r="E32868">
            <v>31</v>
          </cell>
          <cell r="F32868">
            <v>25</v>
          </cell>
          <cell r="G32868">
            <v>28</v>
          </cell>
          <cell r="H32868">
            <v>37</v>
          </cell>
          <cell r="I32868">
            <v>0</v>
          </cell>
          <cell r="J32868">
            <v>11.6</v>
          </cell>
        </row>
        <row r="32869">
          <cell r="E32869">
            <v>31</v>
          </cell>
          <cell r="F32869">
            <v>21</v>
          </cell>
          <cell r="G32869">
            <v>26</v>
          </cell>
          <cell r="H32869">
            <v>39</v>
          </cell>
          <cell r="I32869">
            <v>0</v>
          </cell>
          <cell r="J32869">
            <v>5.9</v>
          </cell>
        </row>
        <row r="32870">
          <cell r="E32870">
            <v>26</v>
          </cell>
          <cell r="F32870">
            <v>19</v>
          </cell>
          <cell r="G32870">
            <v>23</v>
          </cell>
          <cell r="H32870">
            <v>42</v>
          </cell>
          <cell r="I32870">
            <v>0</v>
          </cell>
          <cell r="J32870">
            <v>9.9</v>
          </cell>
        </row>
        <row r="32871">
          <cell r="E32871">
            <v>27</v>
          </cell>
          <cell r="F32871">
            <v>13</v>
          </cell>
          <cell r="G32871">
            <v>20</v>
          </cell>
          <cell r="H32871">
            <v>45</v>
          </cell>
          <cell r="I32871">
            <v>0</v>
          </cell>
          <cell r="J32871">
            <v>11.5</v>
          </cell>
        </row>
        <row r="32872">
          <cell r="E32872">
            <v>13</v>
          </cell>
          <cell r="F32872">
            <v>7</v>
          </cell>
          <cell r="G32872">
            <v>10</v>
          </cell>
          <cell r="H32872">
            <v>55</v>
          </cell>
          <cell r="I32872">
            <v>0</v>
          </cell>
          <cell r="J32872">
            <v>14.4</v>
          </cell>
        </row>
        <row r="32873">
          <cell r="E32873">
            <v>21</v>
          </cell>
          <cell r="F32873">
            <v>11</v>
          </cell>
          <cell r="G32873">
            <v>16</v>
          </cell>
          <cell r="H32873">
            <v>49</v>
          </cell>
          <cell r="I32873">
            <v>0</v>
          </cell>
          <cell r="J32873">
            <v>5.1</v>
          </cell>
        </row>
        <row r="32874">
          <cell r="E32874">
            <v>21</v>
          </cell>
          <cell r="F32874">
            <v>10</v>
          </cell>
          <cell r="G32874">
            <v>16</v>
          </cell>
          <cell r="H32874">
            <v>49</v>
          </cell>
          <cell r="I32874">
            <v>0</v>
          </cell>
          <cell r="J32874">
            <v>6.3</v>
          </cell>
        </row>
        <row r="32875">
          <cell r="E32875">
            <v>25</v>
          </cell>
          <cell r="F32875">
            <v>4</v>
          </cell>
          <cell r="G32875">
            <v>15</v>
          </cell>
          <cell r="H32875">
            <v>50</v>
          </cell>
          <cell r="I32875">
            <v>0</v>
          </cell>
          <cell r="J32875">
            <v>10.8</v>
          </cell>
        </row>
        <row r="32876">
          <cell r="E32876">
            <v>20</v>
          </cell>
          <cell r="F32876">
            <v>8</v>
          </cell>
          <cell r="G32876">
            <v>14</v>
          </cell>
          <cell r="H32876">
            <v>51</v>
          </cell>
          <cell r="I32876">
            <v>0</v>
          </cell>
          <cell r="J32876">
            <v>14.7</v>
          </cell>
        </row>
        <row r="32877">
          <cell r="E32877">
            <v>27</v>
          </cell>
          <cell r="F32877">
            <v>11</v>
          </cell>
          <cell r="G32877">
            <v>19</v>
          </cell>
          <cell r="H32877">
            <v>46</v>
          </cell>
          <cell r="I32877">
            <v>0</v>
          </cell>
          <cell r="J32877">
            <v>10.7</v>
          </cell>
        </row>
        <row r="32878">
          <cell r="E32878">
            <v>44</v>
          </cell>
          <cell r="F32878">
            <v>19</v>
          </cell>
          <cell r="G32878">
            <v>32</v>
          </cell>
          <cell r="H32878">
            <v>33</v>
          </cell>
          <cell r="I32878">
            <v>0</v>
          </cell>
          <cell r="J32878">
            <v>11.9</v>
          </cell>
        </row>
        <row r="32879">
          <cell r="E32879">
            <v>36</v>
          </cell>
          <cell r="F32879">
            <v>29</v>
          </cell>
          <cell r="G32879">
            <v>33</v>
          </cell>
          <cell r="H32879">
            <v>32</v>
          </cell>
          <cell r="I32879">
            <v>0</v>
          </cell>
          <cell r="J32879">
            <v>9.1</v>
          </cell>
        </row>
        <row r="32880">
          <cell r="E32880">
            <v>35</v>
          </cell>
          <cell r="F32880">
            <v>28</v>
          </cell>
          <cell r="G32880">
            <v>32</v>
          </cell>
          <cell r="H32880">
            <v>33</v>
          </cell>
          <cell r="I32880">
            <v>0</v>
          </cell>
          <cell r="J32880">
            <v>9.2</v>
          </cell>
        </row>
        <row r="32881">
          <cell r="E32881">
            <v>29</v>
          </cell>
          <cell r="F32881">
            <v>20</v>
          </cell>
          <cell r="G32881">
            <v>25</v>
          </cell>
          <cell r="H32881">
            <v>40</v>
          </cell>
          <cell r="I32881">
            <v>0</v>
          </cell>
          <cell r="J32881">
            <v>14.1</v>
          </cell>
        </row>
        <row r="32882">
          <cell r="E32882">
            <v>23</v>
          </cell>
          <cell r="F32882">
            <v>11</v>
          </cell>
          <cell r="G32882">
            <v>17</v>
          </cell>
          <cell r="H32882">
            <v>48</v>
          </cell>
          <cell r="I32882">
            <v>0</v>
          </cell>
          <cell r="J32882">
            <v>13.4</v>
          </cell>
        </row>
        <row r="32883">
          <cell r="E32883">
            <v>36</v>
          </cell>
          <cell r="F32883">
            <v>14</v>
          </cell>
          <cell r="G32883">
            <v>25</v>
          </cell>
          <cell r="H32883">
            <v>40</v>
          </cell>
          <cell r="I32883">
            <v>0</v>
          </cell>
          <cell r="J32883">
            <v>7.2</v>
          </cell>
        </row>
        <row r="32884">
          <cell r="E32884">
            <v>37</v>
          </cell>
          <cell r="F32884">
            <v>24</v>
          </cell>
          <cell r="G32884">
            <v>31</v>
          </cell>
          <cell r="H32884">
            <v>34</v>
          </cell>
          <cell r="I32884">
            <v>0</v>
          </cell>
          <cell r="J32884">
            <v>6.7</v>
          </cell>
        </row>
        <row r="32885">
          <cell r="E32885">
            <v>24</v>
          </cell>
          <cell r="F32885">
            <v>8</v>
          </cell>
          <cell r="G32885">
            <v>16</v>
          </cell>
          <cell r="H32885">
            <v>49</v>
          </cell>
          <cell r="I32885">
            <v>0</v>
          </cell>
          <cell r="J32885">
            <v>15.9</v>
          </cell>
        </row>
        <row r="32886">
          <cell r="E32886">
            <v>22</v>
          </cell>
          <cell r="F32886">
            <v>5</v>
          </cell>
          <cell r="G32886">
            <v>14</v>
          </cell>
          <cell r="H32886">
            <v>51</v>
          </cell>
          <cell r="I32886">
            <v>0</v>
          </cell>
          <cell r="J32886">
            <v>9.5</v>
          </cell>
        </row>
        <row r="32887">
          <cell r="E32887">
            <v>27</v>
          </cell>
          <cell r="F32887">
            <v>-1</v>
          </cell>
          <cell r="G32887">
            <v>13</v>
          </cell>
          <cell r="H32887">
            <v>52</v>
          </cell>
          <cell r="I32887">
            <v>0</v>
          </cell>
          <cell r="J32887">
            <v>4.9</v>
          </cell>
        </row>
        <row r="32888">
          <cell r="E32888">
            <v>36</v>
          </cell>
          <cell r="F32888">
            <v>16</v>
          </cell>
          <cell r="G32888">
            <v>26</v>
          </cell>
          <cell r="H32888">
            <v>39</v>
          </cell>
          <cell r="I32888">
            <v>0</v>
          </cell>
          <cell r="J32888">
            <v>7.5</v>
          </cell>
        </row>
        <row r="32889">
          <cell r="E32889">
            <v>37</v>
          </cell>
          <cell r="F32889">
            <v>33</v>
          </cell>
          <cell r="G32889">
            <v>35</v>
          </cell>
          <cell r="H32889">
            <v>30</v>
          </cell>
          <cell r="I32889">
            <v>0</v>
          </cell>
          <cell r="J32889">
            <v>6</v>
          </cell>
        </row>
        <row r="32890">
          <cell r="E32890">
            <v>35</v>
          </cell>
          <cell r="F32890">
            <v>31</v>
          </cell>
          <cell r="G32890">
            <v>33</v>
          </cell>
          <cell r="H32890">
            <v>32</v>
          </cell>
          <cell r="I32890">
            <v>0</v>
          </cell>
          <cell r="J32890">
            <v>8.4</v>
          </cell>
        </row>
        <row r="32891">
          <cell r="E32891">
            <v>31</v>
          </cell>
          <cell r="F32891">
            <v>0</v>
          </cell>
          <cell r="G32891">
            <v>16</v>
          </cell>
          <cell r="H32891">
            <v>49</v>
          </cell>
          <cell r="I32891">
            <v>0</v>
          </cell>
          <cell r="J32891">
            <v>13.7</v>
          </cell>
        </row>
        <row r="32892">
          <cell r="E32892">
            <v>3</v>
          </cell>
          <cell r="F32892">
            <v>-5</v>
          </cell>
          <cell r="G32892">
            <v>-1</v>
          </cell>
          <cell r="H32892">
            <v>66</v>
          </cell>
          <cell r="I32892">
            <v>0</v>
          </cell>
          <cell r="J32892">
            <v>16.4</v>
          </cell>
        </row>
        <row r="32893">
          <cell r="E32893">
            <v>16</v>
          </cell>
          <cell r="F32893">
            <v>-10</v>
          </cell>
          <cell r="G32893">
            <v>3</v>
          </cell>
          <cell r="H32893">
            <v>62</v>
          </cell>
          <cell r="I32893">
            <v>0</v>
          </cell>
          <cell r="J32893">
            <v>9.8</v>
          </cell>
        </row>
        <row r="32894">
          <cell r="E32894">
            <v>32</v>
          </cell>
          <cell r="F32894">
            <v>11</v>
          </cell>
          <cell r="G32894">
            <v>22</v>
          </cell>
          <cell r="H32894">
            <v>43</v>
          </cell>
          <cell r="I32894">
            <v>0</v>
          </cell>
          <cell r="J32894">
            <v>12.9</v>
          </cell>
        </row>
        <row r="32895">
          <cell r="E32895">
            <v>11</v>
          </cell>
          <cell r="F32895">
            <v>-16</v>
          </cell>
          <cell r="G32895">
            <v>-3</v>
          </cell>
          <cell r="H32895">
            <v>68</v>
          </cell>
          <cell r="I32895">
            <v>0</v>
          </cell>
          <cell r="J32895">
            <v>16.2</v>
          </cell>
        </row>
        <row r="32896">
          <cell r="E32896">
            <v>-3</v>
          </cell>
          <cell r="F32896">
            <v>-22</v>
          </cell>
          <cell r="G32896">
            <v>-13</v>
          </cell>
          <cell r="H32896">
            <v>78</v>
          </cell>
          <cell r="I32896">
            <v>0</v>
          </cell>
          <cell r="J32896">
            <v>10</v>
          </cell>
        </row>
        <row r="32897">
          <cell r="E32897">
            <v>15</v>
          </cell>
          <cell r="F32897">
            <v>-6</v>
          </cell>
          <cell r="G32897">
            <v>5</v>
          </cell>
          <cell r="H32897">
            <v>60</v>
          </cell>
          <cell r="I32897">
            <v>0</v>
          </cell>
          <cell r="J32897">
            <v>3.9</v>
          </cell>
        </row>
        <row r="32898">
          <cell r="E32898">
            <v>16</v>
          </cell>
          <cell r="F32898">
            <v>-12</v>
          </cell>
          <cell r="G32898">
            <v>2</v>
          </cell>
          <cell r="H32898">
            <v>63</v>
          </cell>
          <cell r="I32898">
            <v>0</v>
          </cell>
          <cell r="J32898">
            <v>9</v>
          </cell>
        </row>
        <row r="32899">
          <cell r="E32899">
            <v>25</v>
          </cell>
          <cell r="F32899">
            <v>14</v>
          </cell>
          <cell r="G32899">
            <v>20</v>
          </cell>
          <cell r="H32899">
            <v>45</v>
          </cell>
          <cell r="I32899">
            <v>0</v>
          </cell>
          <cell r="J32899">
            <v>10.8</v>
          </cell>
        </row>
        <row r="32900">
          <cell r="E32900">
            <v>39</v>
          </cell>
          <cell r="F32900">
            <v>15</v>
          </cell>
          <cell r="G32900">
            <v>27</v>
          </cell>
          <cell r="H32900">
            <v>38</v>
          </cell>
          <cell r="I32900">
            <v>0</v>
          </cell>
          <cell r="J32900">
            <v>12.5</v>
          </cell>
        </row>
        <row r="32901">
          <cell r="E32901">
            <v>38</v>
          </cell>
          <cell r="F32901">
            <v>35</v>
          </cell>
          <cell r="G32901">
            <v>37</v>
          </cell>
          <cell r="H32901">
            <v>28</v>
          </cell>
          <cell r="I32901">
            <v>0</v>
          </cell>
          <cell r="J32901">
            <v>12.7</v>
          </cell>
        </row>
        <row r="32902">
          <cell r="E32902">
            <v>37</v>
          </cell>
          <cell r="F32902">
            <v>34</v>
          </cell>
          <cell r="G32902">
            <v>36</v>
          </cell>
          <cell r="H32902">
            <v>29</v>
          </cell>
          <cell r="I32902">
            <v>0</v>
          </cell>
          <cell r="J32902">
            <v>5.8</v>
          </cell>
        </row>
        <row r="32903">
          <cell r="E32903">
            <v>34</v>
          </cell>
          <cell r="F32903">
            <v>24</v>
          </cell>
          <cell r="G32903">
            <v>29</v>
          </cell>
          <cell r="H32903">
            <v>36</v>
          </cell>
          <cell r="I32903">
            <v>0</v>
          </cell>
          <cell r="J32903">
            <v>10.2</v>
          </cell>
        </row>
        <row r="32904">
          <cell r="E32904">
            <v>36</v>
          </cell>
          <cell r="F32904">
            <v>26</v>
          </cell>
          <cell r="G32904">
            <v>31</v>
          </cell>
          <cell r="H32904">
            <v>34</v>
          </cell>
          <cell r="I32904">
            <v>0</v>
          </cell>
          <cell r="J32904">
            <v>13.3</v>
          </cell>
        </row>
        <row r="32905">
          <cell r="E32905">
            <v>51</v>
          </cell>
          <cell r="F32905">
            <v>34</v>
          </cell>
          <cell r="G32905">
            <v>43</v>
          </cell>
          <cell r="H32905">
            <v>22</v>
          </cell>
          <cell r="I32905">
            <v>0</v>
          </cell>
          <cell r="J32905">
            <v>16.6</v>
          </cell>
        </row>
        <row r="32906">
          <cell r="E32906">
            <v>34</v>
          </cell>
          <cell r="F32906">
            <v>23</v>
          </cell>
          <cell r="G32906">
            <v>29</v>
          </cell>
          <cell r="H32906">
            <v>36</v>
          </cell>
          <cell r="I32906">
            <v>0</v>
          </cell>
          <cell r="J32906">
            <v>11.8</v>
          </cell>
        </row>
        <row r="32907">
          <cell r="E32907">
            <v>29</v>
          </cell>
          <cell r="F32907">
            <v>17</v>
          </cell>
          <cell r="G32907">
            <v>23</v>
          </cell>
          <cell r="H32907">
            <v>42</v>
          </cell>
          <cell r="I32907">
            <v>0</v>
          </cell>
          <cell r="J32907">
            <v>7.9</v>
          </cell>
        </row>
        <row r="32908">
          <cell r="E32908">
            <v>28</v>
          </cell>
          <cell r="F32908">
            <v>12</v>
          </cell>
          <cell r="G32908">
            <v>20</v>
          </cell>
          <cell r="H32908">
            <v>45</v>
          </cell>
          <cell r="I32908">
            <v>0</v>
          </cell>
          <cell r="J32908">
            <v>5.7</v>
          </cell>
        </row>
        <row r="32909">
          <cell r="E32909">
            <v>18</v>
          </cell>
          <cell r="F32909">
            <v>6</v>
          </cell>
          <cell r="G32909">
            <v>12</v>
          </cell>
          <cell r="H32909">
            <v>53</v>
          </cell>
          <cell r="I32909">
            <v>0</v>
          </cell>
          <cell r="J32909">
            <v>11.9</v>
          </cell>
        </row>
        <row r="32910">
          <cell r="E32910">
            <v>26</v>
          </cell>
          <cell r="F32910">
            <v>3</v>
          </cell>
          <cell r="G32910">
            <v>15</v>
          </cell>
          <cell r="H32910">
            <v>50</v>
          </cell>
          <cell r="I32910">
            <v>0</v>
          </cell>
          <cell r="J32910">
            <v>9.9</v>
          </cell>
        </row>
        <row r="32911">
          <cell r="E32911">
            <v>30</v>
          </cell>
          <cell r="F32911">
            <v>11</v>
          </cell>
          <cell r="G32911">
            <v>21</v>
          </cell>
          <cell r="H32911">
            <v>44</v>
          </cell>
          <cell r="I32911">
            <v>0</v>
          </cell>
          <cell r="J32911">
            <v>14.4</v>
          </cell>
        </row>
        <row r="32912">
          <cell r="E32912">
            <v>44</v>
          </cell>
          <cell r="F32912">
            <v>11</v>
          </cell>
          <cell r="G32912">
            <v>28</v>
          </cell>
          <cell r="H32912">
            <v>37</v>
          </cell>
          <cell r="I32912">
            <v>0</v>
          </cell>
          <cell r="J32912">
            <v>9.1</v>
          </cell>
        </row>
        <row r="32913">
          <cell r="E32913">
            <v>36</v>
          </cell>
          <cell r="F32913">
            <v>24</v>
          </cell>
          <cell r="G32913">
            <v>30</v>
          </cell>
          <cell r="H32913">
            <v>35</v>
          </cell>
          <cell r="I32913">
            <v>0</v>
          </cell>
          <cell r="J32913">
            <v>8.5</v>
          </cell>
        </row>
        <row r="32914">
          <cell r="E32914">
            <v>42</v>
          </cell>
          <cell r="F32914">
            <v>19</v>
          </cell>
          <cell r="G32914">
            <v>31</v>
          </cell>
          <cell r="H32914">
            <v>34</v>
          </cell>
          <cell r="I32914">
            <v>0</v>
          </cell>
          <cell r="J32914">
            <v>9.1</v>
          </cell>
        </row>
        <row r="32915">
          <cell r="E32915">
            <v>32</v>
          </cell>
          <cell r="F32915">
            <v>22</v>
          </cell>
          <cell r="G32915">
            <v>27</v>
          </cell>
          <cell r="H32915">
            <v>38</v>
          </cell>
          <cell r="I32915">
            <v>0</v>
          </cell>
          <cell r="J32915">
            <v>7.2</v>
          </cell>
        </row>
        <row r="32916">
          <cell r="E32916">
            <v>30</v>
          </cell>
          <cell r="F32916">
            <v>18</v>
          </cell>
          <cell r="G32916">
            <v>24</v>
          </cell>
          <cell r="H32916">
            <v>41</v>
          </cell>
          <cell r="I32916">
            <v>0</v>
          </cell>
          <cell r="J32916">
            <v>8.9</v>
          </cell>
        </row>
        <row r="32917">
          <cell r="E32917">
            <v>29</v>
          </cell>
          <cell r="F32917">
            <v>8</v>
          </cell>
          <cell r="G32917">
            <v>19</v>
          </cell>
          <cell r="H32917">
            <v>46</v>
          </cell>
          <cell r="I32917">
            <v>0</v>
          </cell>
          <cell r="J32917">
            <v>9.8</v>
          </cell>
        </row>
        <row r="32918">
          <cell r="E32918">
            <v>19</v>
          </cell>
          <cell r="F32918">
            <v>4</v>
          </cell>
          <cell r="G32918">
            <v>12</v>
          </cell>
          <cell r="H32918">
            <v>53</v>
          </cell>
          <cell r="I32918">
            <v>0</v>
          </cell>
          <cell r="J32918">
            <v>8.1</v>
          </cell>
        </row>
        <row r="32919">
          <cell r="E32919">
            <v>26</v>
          </cell>
          <cell r="F32919">
            <v>18</v>
          </cell>
          <cell r="G32919">
            <v>22</v>
          </cell>
          <cell r="H32919">
            <v>43</v>
          </cell>
          <cell r="I32919">
            <v>0</v>
          </cell>
          <cell r="J32919">
            <v>8.2</v>
          </cell>
        </row>
        <row r="32920">
          <cell r="E32920">
            <v>39</v>
          </cell>
          <cell r="F32920">
            <v>21</v>
          </cell>
          <cell r="G32920">
            <v>30</v>
          </cell>
          <cell r="H32920">
            <v>35</v>
          </cell>
          <cell r="I32920">
            <v>0</v>
          </cell>
          <cell r="J32920">
            <v>9.2</v>
          </cell>
        </row>
        <row r="32921">
          <cell r="E32921">
            <v>39</v>
          </cell>
          <cell r="F32921">
            <v>25</v>
          </cell>
          <cell r="G32921">
            <v>32</v>
          </cell>
          <cell r="H32921">
            <v>33</v>
          </cell>
          <cell r="I32921">
            <v>0</v>
          </cell>
          <cell r="J32921">
            <v>15.9</v>
          </cell>
        </row>
        <row r="32922">
          <cell r="E32922">
            <v>38</v>
          </cell>
          <cell r="F32922">
            <v>23</v>
          </cell>
          <cell r="G32922">
            <v>31</v>
          </cell>
          <cell r="H32922">
            <v>34</v>
          </cell>
          <cell r="I32922">
            <v>0</v>
          </cell>
          <cell r="J32922">
            <v>12.3</v>
          </cell>
        </row>
        <row r="32923">
          <cell r="E32923">
            <v>47</v>
          </cell>
          <cell r="F32923">
            <v>32</v>
          </cell>
          <cell r="G32923">
            <v>40</v>
          </cell>
          <cell r="H32923">
            <v>25</v>
          </cell>
          <cell r="I32923">
            <v>0</v>
          </cell>
          <cell r="J32923">
            <v>16.2</v>
          </cell>
        </row>
        <row r="32924">
          <cell r="E32924">
            <v>43</v>
          </cell>
          <cell r="F32924">
            <v>30</v>
          </cell>
          <cell r="G32924">
            <v>37</v>
          </cell>
          <cell r="H32924">
            <v>28</v>
          </cell>
          <cell r="I32924">
            <v>0</v>
          </cell>
          <cell r="J32924">
            <v>8.8</v>
          </cell>
        </row>
        <row r="32925">
          <cell r="E32925">
            <v>53</v>
          </cell>
          <cell r="F32925">
            <v>25</v>
          </cell>
          <cell r="G32925">
            <v>39</v>
          </cell>
          <cell r="H32925">
            <v>26</v>
          </cell>
          <cell r="I32925">
            <v>0</v>
          </cell>
          <cell r="J32925">
            <v>4.9</v>
          </cell>
        </row>
        <row r="32926">
          <cell r="E32926">
            <v>63</v>
          </cell>
          <cell r="F32926">
            <v>27</v>
          </cell>
          <cell r="G32926">
            <v>45</v>
          </cell>
          <cell r="H32926">
            <v>20</v>
          </cell>
          <cell r="I32926">
            <v>0</v>
          </cell>
          <cell r="J32926">
            <v>5.1</v>
          </cell>
        </row>
        <row r="32927">
          <cell r="E32927">
            <v>68</v>
          </cell>
          <cell r="F32927">
            <v>38</v>
          </cell>
          <cell r="G32927">
            <v>53</v>
          </cell>
          <cell r="H32927">
            <v>12</v>
          </cell>
          <cell r="I32927">
            <v>0</v>
          </cell>
          <cell r="J32927">
            <v>7.5</v>
          </cell>
        </row>
        <row r="32928">
          <cell r="E32928">
            <v>64</v>
          </cell>
          <cell r="F32928">
            <v>44</v>
          </cell>
          <cell r="G32928">
            <v>54</v>
          </cell>
          <cell r="H32928">
            <v>11</v>
          </cell>
          <cell r="I32928">
            <v>0</v>
          </cell>
          <cell r="J32928">
            <v>10.8</v>
          </cell>
        </row>
        <row r="32929">
          <cell r="E32929">
            <v>53</v>
          </cell>
          <cell r="F32929">
            <v>34</v>
          </cell>
          <cell r="G32929">
            <v>44</v>
          </cell>
          <cell r="H32929">
            <v>21</v>
          </cell>
          <cell r="I32929">
            <v>0</v>
          </cell>
          <cell r="J32929">
            <v>8.8</v>
          </cell>
        </row>
        <row r="32930">
          <cell r="E32930">
            <v>38</v>
          </cell>
          <cell r="F32930">
            <v>29</v>
          </cell>
          <cell r="G32930">
            <v>34</v>
          </cell>
          <cell r="H32930">
            <v>31</v>
          </cell>
          <cell r="I32930">
            <v>0</v>
          </cell>
          <cell r="J32930">
            <v>10.5</v>
          </cell>
        </row>
        <row r="32931">
          <cell r="E32931">
            <v>47</v>
          </cell>
          <cell r="F32931">
            <v>33</v>
          </cell>
          <cell r="G32931">
            <v>40</v>
          </cell>
          <cell r="H32931">
            <v>25</v>
          </cell>
          <cell r="I32931">
            <v>0</v>
          </cell>
          <cell r="J32931">
            <v>13.4</v>
          </cell>
        </row>
        <row r="32932">
          <cell r="E32932">
            <v>41</v>
          </cell>
          <cell r="F32932">
            <v>21</v>
          </cell>
          <cell r="G32932">
            <v>31</v>
          </cell>
          <cell r="H32932">
            <v>34</v>
          </cell>
          <cell r="I32932">
            <v>0</v>
          </cell>
          <cell r="J32932">
            <v>17</v>
          </cell>
        </row>
        <row r="32933">
          <cell r="E32933">
            <v>33</v>
          </cell>
          <cell r="F32933">
            <v>17</v>
          </cell>
          <cell r="G32933">
            <v>25</v>
          </cell>
          <cell r="H32933">
            <v>40</v>
          </cell>
          <cell r="I32933">
            <v>0</v>
          </cell>
          <cell r="J32933">
            <v>11.2</v>
          </cell>
        </row>
        <row r="32934">
          <cell r="E32934">
            <v>30</v>
          </cell>
          <cell r="F32934">
            <v>9</v>
          </cell>
          <cell r="G32934">
            <v>20</v>
          </cell>
          <cell r="H32934">
            <v>45</v>
          </cell>
          <cell r="I32934">
            <v>0</v>
          </cell>
          <cell r="J32934">
            <v>17</v>
          </cell>
        </row>
        <row r="32935">
          <cell r="E32935">
            <v>24</v>
          </cell>
          <cell r="F32935">
            <v>5</v>
          </cell>
          <cell r="G32935">
            <v>15</v>
          </cell>
          <cell r="H32935">
            <v>50</v>
          </cell>
          <cell r="I32935">
            <v>0</v>
          </cell>
          <cell r="J32935">
            <v>9</v>
          </cell>
        </row>
        <row r="32936">
          <cell r="E32936">
            <v>32</v>
          </cell>
          <cell r="F32936">
            <v>9</v>
          </cell>
          <cell r="G32936">
            <v>21</v>
          </cell>
          <cell r="H32936">
            <v>44</v>
          </cell>
          <cell r="I32936">
            <v>0</v>
          </cell>
          <cell r="J32936">
            <v>4.6</v>
          </cell>
        </row>
        <row r="32937">
          <cell r="E32937">
            <v>37</v>
          </cell>
          <cell r="F32937">
            <v>25</v>
          </cell>
          <cell r="G32937">
            <v>31</v>
          </cell>
          <cell r="H32937">
            <v>34</v>
          </cell>
          <cell r="I32937">
            <v>0</v>
          </cell>
          <cell r="J32937">
            <v>7.8</v>
          </cell>
        </row>
        <row r="32938">
          <cell r="E32938">
            <v>32</v>
          </cell>
          <cell r="F32938">
            <v>25</v>
          </cell>
          <cell r="G32938">
            <v>29</v>
          </cell>
          <cell r="H32938">
            <v>36</v>
          </cell>
          <cell r="I32938">
            <v>0</v>
          </cell>
          <cell r="J32938">
            <v>13.6</v>
          </cell>
        </row>
        <row r="32939">
          <cell r="E32939">
            <v>37</v>
          </cell>
          <cell r="F32939">
            <v>29</v>
          </cell>
          <cell r="G32939">
            <v>33</v>
          </cell>
          <cell r="H32939">
            <v>32</v>
          </cell>
          <cell r="I32939">
            <v>0</v>
          </cell>
          <cell r="J32939">
            <v>13.8</v>
          </cell>
        </row>
        <row r="32940">
          <cell r="E32940">
            <v>39</v>
          </cell>
          <cell r="F32940">
            <v>34</v>
          </cell>
          <cell r="G32940">
            <v>37</v>
          </cell>
          <cell r="H32940">
            <v>28</v>
          </cell>
          <cell r="I32940">
            <v>0</v>
          </cell>
          <cell r="J32940">
            <v>11.4</v>
          </cell>
        </row>
        <row r="32941">
          <cell r="E32941">
            <v>39</v>
          </cell>
          <cell r="F32941">
            <v>28</v>
          </cell>
          <cell r="G32941">
            <v>34</v>
          </cell>
          <cell r="H32941">
            <v>31</v>
          </cell>
          <cell r="I32941">
            <v>0</v>
          </cell>
          <cell r="J32941">
            <v>9.8</v>
          </cell>
        </row>
        <row r="32942">
          <cell r="E32942">
            <v>56</v>
          </cell>
          <cell r="F32942">
            <v>26</v>
          </cell>
          <cell r="G32942">
            <v>41</v>
          </cell>
          <cell r="H32942">
            <v>24</v>
          </cell>
          <cell r="I32942">
            <v>0</v>
          </cell>
          <cell r="J32942">
            <v>6.3</v>
          </cell>
        </row>
        <row r="32943">
          <cell r="E32943">
            <v>52</v>
          </cell>
          <cell r="F32943">
            <v>33</v>
          </cell>
          <cell r="G32943">
            <v>43</v>
          </cell>
          <cell r="H32943">
            <v>22</v>
          </cell>
          <cell r="I32943">
            <v>0</v>
          </cell>
          <cell r="J32943">
            <v>4.4</v>
          </cell>
        </row>
        <row r="32944">
          <cell r="E32944">
            <v>40</v>
          </cell>
          <cell r="F32944">
            <v>30</v>
          </cell>
          <cell r="G32944">
            <v>35</v>
          </cell>
          <cell r="H32944">
            <v>30</v>
          </cell>
          <cell r="I32944">
            <v>0</v>
          </cell>
          <cell r="J32944">
            <v>10.6</v>
          </cell>
        </row>
        <row r="32945">
          <cell r="E32945">
            <v>34</v>
          </cell>
          <cell r="F32945">
            <v>26</v>
          </cell>
          <cell r="G32945">
            <v>30</v>
          </cell>
          <cell r="H32945">
            <v>35</v>
          </cell>
          <cell r="I32945">
            <v>0</v>
          </cell>
          <cell r="J32945">
            <v>9.4</v>
          </cell>
        </row>
        <row r="32946">
          <cell r="E32946">
            <v>34</v>
          </cell>
          <cell r="F32946">
            <v>23</v>
          </cell>
          <cell r="G32946">
            <v>29</v>
          </cell>
          <cell r="H32946">
            <v>36</v>
          </cell>
          <cell r="I32946">
            <v>0</v>
          </cell>
          <cell r="J32946">
            <v>11.3</v>
          </cell>
        </row>
        <row r="32947">
          <cell r="E32947">
            <v>37</v>
          </cell>
          <cell r="F32947">
            <v>19</v>
          </cell>
          <cell r="G32947">
            <v>28</v>
          </cell>
          <cell r="H32947">
            <v>37</v>
          </cell>
          <cell r="I32947">
            <v>0</v>
          </cell>
          <cell r="J32947">
            <v>8</v>
          </cell>
        </row>
        <row r="32948">
          <cell r="E32948">
            <v>47</v>
          </cell>
          <cell r="F32948">
            <v>21</v>
          </cell>
          <cell r="G32948">
            <v>34</v>
          </cell>
          <cell r="H32948">
            <v>31</v>
          </cell>
          <cell r="I32948">
            <v>0</v>
          </cell>
          <cell r="J32948">
            <v>6.3</v>
          </cell>
        </row>
        <row r="32949">
          <cell r="E32949">
            <v>52</v>
          </cell>
          <cell r="F32949">
            <v>33</v>
          </cell>
          <cell r="G32949">
            <v>43</v>
          </cell>
          <cell r="H32949">
            <v>22</v>
          </cell>
          <cell r="I32949">
            <v>0</v>
          </cell>
          <cell r="J32949">
            <v>10.5</v>
          </cell>
        </row>
        <row r="32950">
          <cell r="E32950">
            <v>48</v>
          </cell>
          <cell r="F32950">
            <v>32</v>
          </cell>
          <cell r="G32950">
            <v>40</v>
          </cell>
          <cell r="H32950">
            <v>25</v>
          </cell>
          <cell r="I32950">
            <v>0</v>
          </cell>
          <cell r="J32950">
            <v>8.9</v>
          </cell>
        </row>
        <row r="32951">
          <cell r="E32951">
            <v>54</v>
          </cell>
          <cell r="F32951">
            <v>34</v>
          </cell>
          <cell r="G32951">
            <v>44</v>
          </cell>
          <cell r="H32951">
            <v>21</v>
          </cell>
          <cell r="I32951">
            <v>0</v>
          </cell>
          <cell r="J32951">
            <v>15</v>
          </cell>
        </row>
        <row r="32952">
          <cell r="E32952">
            <v>34</v>
          </cell>
          <cell r="F32952">
            <v>19</v>
          </cell>
          <cell r="G32952">
            <v>27</v>
          </cell>
          <cell r="H32952">
            <v>38</v>
          </cell>
          <cell r="I32952">
            <v>0</v>
          </cell>
          <cell r="J32952">
            <v>16.9</v>
          </cell>
        </row>
        <row r="32953">
          <cell r="E32953">
            <v>36</v>
          </cell>
          <cell r="F32953">
            <v>14</v>
          </cell>
          <cell r="G32953">
            <v>25</v>
          </cell>
          <cell r="H32953">
            <v>40</v>
          </cell>
          <cell r="I32953">
            <v>0</v>
          </cell>
          <cell r="J32953">
            <v>9.6</v>
          </cell>
        </row>
        <row r="32954">
          <cell r="E32954">
            <v>39</v>
          </cell>
          <cell r="F32954">
            <v>28</v>
          </cell>
          <cell r="G32954">
            <v>34</v>
          </cell>
          <cell r="H32954">
            <v>31</v>
          </cell>
          <cell r="I32954">
            <v>0</v>
          </cell>
          <cell r="J32954">
            <v>12.2</v>
          </cell>
        </row>
        <row r="32955">
          <cell r="E32955">
            <v>42</v>
          </cell>
          <cell r="F32955">
            <v>25</v>
          </cell>
          <cell r="G32955">
            <v>34</v>
          </cell>
          <cell r="H32955">
            <v>31</v>
          </cell>
          <cell r="I32955">
            <v>0</v>
          </cell>
          <cell r="J32955">
            <v>13</v>
          </cell>
        </row>
        <row r="32956">
          <cell r="E32956">
            <v>56</v>
          </cell>
          <cell r="F32956">
            <v>26</v>
          </cell>
          <cell r="G32956">
            <v>41</v>
          </cell>
          <cell r="H32956">
            <v>24</v>
          </cell>
          <cell r="I32956">
            <v>0</v>
          </cell>
          <cell r="J32956">
            <v>6.5</v>
          </cell>
        </row>
        <row r="32957">
          <cell r="E32957">
            <v>58</v>
          </cell>
          <cell r="F32957">
            <v>37</v>
          </cell>
          <cell r="G32957">
            <v>48</v>
          </cell>
          <cell r="H32957">
            <v>17</v>
          </cell>
          <cell r="I32957">
            <v>0</v>
          </cell>
          <cell r="J32957">
            <v>11.9</v>
          </cell>
        </row>
        <row r="32958">
          <cell r="E32958">
            <v>59</v>
          </cell>
          <cell r="F32958">
            <v>32</v>
          </cell>
          <cell r="G32958">
            <v>46</v>
          </cell>
          <cell r="H32958">
            <v>19</v>
          </cell>
          <cell r="I32958">
            <v>0</v>
          </cell>
          <cell r="J32958">
            <v>12.6</v>
          </cell>
        </row>
        <row r="32959">
          <cell r="E32959">
            <v>73</v>
          </cell>
          <cell r="F32959">
            <v>43</v>
          </cell>
          <cell r="G32959">
            <v>58</v>
          </cell>
          <cell r="H32959">
            <v>7</v>
          </cell>
          <cell r="I32959">
            <v>0</v>
          </cell>
          <cell r="J32959">
            <v>11</v>
          </cell>
        </row>
        <row r="32960">
          <cell r="E32960">
            <v>75</v>
          </cell>
          <cell r="F32960">
            <v>45</v>
          </cell>
          <cell r="G32960">
            <v>60</v>
          </cell>
          <cell r="H32960">
            <v>5</v>
          </cell>
          <cell r="I32960">
            <v>0</v>
          </cell>
          <cell r="J32960">
            <v>13.7</v>
          </cell>
        </row>
        <row r="32961">
          <cell r="E32961">
            <v>45</v>
          </cell>
          <cell r="F32961">
            <v>28</v>
          </cell>
          <cell r="G32961">
            <v>37</v>
          </cell>
          <cell r="H32961">
            <v>28</v>
          </cell>
          <cell r="I32961">
            <v>0</v>
          </cell>
          <cell r="J32961">
            <v>12.2</v>
          </cell>
        </row>
        <row r="32962">
          <cell r="E32962">
            <v>46</v>
          </cell>
          <cell r="F32962">
            <v>23</v>
          </cell>
          <cell r="G32962">
            <v>35</v>
          </cell>
          <cell r="H32962">
            <v>30</v>
          </cell>
          <cell r="I32962">
            <v>0</v>
          </cell>
          <cell r="J32962">
            <v>7</v>
          </cell>
        </row>
        <row r="32963">
          <cell r="E32963">
            <v>53</v>
          </cell>
          <cell r="F32963">
            <v>39</v>
          </cell>
          <cell r="G32963">
            <v>46</v>
          </cell>
          <cell r="H32963">
            <v>19</v>
          </cell>
          <cell r="I32963">
            <v>0</v>
          </cell>
          <cell r="J32963">
            <v>10.2</v>
          </cell>
        </row>
        <row r="32964">
          <cell r="E32964">
            <v>47</v>
          </cell>
          <cell r="F32964">
            <v>35</v>
          </cell>
          <cell r="G32964">
            <v>41</v>
          </cell>
          <cell r="H32964">
            <v>24</v>
          </cell>
          <cell r="I32964">
            <v>0</v>
          </cell>
          <cell r="J32964">
            <v>7</v>
          </cell>
        </row>
        <row r="32965">
          <cell r="E32965">
            <v>46</v>
          </cell>
          <cell r="F32965">
            <v>33</v>
          </cell>
          <cell r="G32965">
            <v>40</v>
          </cell>
          <cell r="H32965">
            <v>25</v>
          </cell>
          <cell r="I32965">
            <v>0</v>
          </cell>
          <cell r="J32965">
            <v>10.6</v>
          </cell>
        </row>
        <row r="32966">
          <cell r="E32966">
            <v>45</v>
          </cell>
          <cell r="F32966">
            <v>28</v>
          </cell>
          <cell r="G32966">
            <v>37</v>
          </cell>
          <cell r="H32966">
            <v>28</v>
          </cell>
          <cell r="I32966">
            <v>0</v>
          </cell>
          <cell r="J32966">
            <v>9.4</v>
          </cell>
        </row>
        <row r="32967">
          <cell r="E32967">
            <v>48</v>
          </cell>
          <cell r="F32967">
            <v>29</v>
          </cell>
          <cell r="G32967">
            <v>39</v>
          </cell>
          <cell r="H32967">
            <v>26</v>
          </cell>
          <cell r="I32967">
            <v>0</v>
          </cell>
          <cell r="J32967">
            <v>4.4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Volatility"/>
      <sheetName val="Dividend Yield"/>
      <sheetName val="Dribble (2)"/>
      <sheetName val="Dribble"/>
      <sheetName val="Block Size %"/>
      <sheetName val="Block Size Shares"/>
      <sheetName val="Block Size $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A6">
            <v>33309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 topLeftCell="A1">
      <selection pane="topLeft" activeCell="B14" sqref="B14"/>
    </sheetView>
  </sheetViews>
  <sheetFormatPr defaultRowHeight="15"/>
  <cols>
    <col min="2" max="2" width="53.7777777777778" customWidth="1"/>
  </cols>
  <sheetData>
    <row r="1" spans="1:2" ht="59.25" customHeight="1">
      <c r="A1" s="44">
        <v>132</v>
      </c>
      <c r="B1" s="44" t="s">
        <v>53</v>
      </c>
    </row>
    <row r="2" spans="1:2" ht="47.25" customHeight="1">
      <c r="A2" s="44" t="s">
        <v>54</v>
      </c>
      <c r="B2" s="44" t="s">
        <v>55</v>
      </c>
    </row>
    <row r="3" spans="1:2" ht="39.75" customHeight="1">
      <c r="A3" s="44" t="s">
        <v>56</v>
      </c>
      <c r="B3" s="44" t="s">
        <v>57</v>
      </c>
    </row>
    <row r="4" spans="1:2" ht="47.25" customHeight="1">
      <c r="A4" s="44" t="s">
        <v>58</v>
      </c>
      <c r="B4" s="44" t="s">
        <v>59</v>
      </c>
    </row>
    <row r="5" spans="1:2" ht="42" customHeight="1">
      <c r="A5" s="44" t="s">
        <v>60</v>
      </c>
      <c r="B5" s="44" t="s">
        <v>61</v>
      </c>
    </row>
    <row r="6" spans="1:2" ht="35.25" customHeight="1">
      <c r="A6" s="44" t="s">
        <v>62</v>
      </c>
      <c r="B6" s="44" t="s">
        <v>63</v>
      </c>
    </row>
    <row r="7" spans="1:2" ht="32.25" customHeight="1">
      <c r="A7" s="44" t="s">
        <v>64</v>
      </c>
      <c r="B7" s="44" t="s">
        <v>65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2"/>
  <sheetViews>
    <sheetView showGridLines="0" zoomScale="150" zoomScaleNormal="150" workbookViewId="0" topLeftCell="A1">
      <selection pane="topLeft" activeCell="C17" sqref="C17"/>
    </sheetView>
  </sheetViews>
  <sheetFormatPr defaultRowHeight="15"/>
  <cols>
    <col min="2" max="2" width="15.5555555555556" bestFit="1" customWidth="1"/>
    <col min="3" max="3" width="13.6666666666667" customWidth="1"/>
    <col min="4" max="5" width="11.5555555555556" customWidth="1"/>
    <col min="6" max="7" width="10.8888888888889" customWidth="1"/>
  </cols>
  <sheetData>
    <row r="1" spans="3:7" ht="15">
      <c r="C1" s="43" t="s">
        <v>47</v>
      </c>
      <c r="D1" s="43" t="s">
        <v>48</v>
      </c>
      <c r="E1" s="43" t="s">
        <v>49</v>
      </c>
      <c r="F1" s="43" t="s">
        <v>50</v>
      </c>
      <c r="G1" s="43" t="s">
        <v>66</v>
      </c>
    </row>
    <row r="2" spans="2:7" ht="15">
      <c r="B2" s="36"/>
      <c r="C2" s="37">
        <v>44652</v>
      </c>
      <c r="D2" s="40">
        <v>2022</v>
      </c>
      <c r="E2" s="40">
        <v>2023</v>
      </c>
      <c r="F2" s="37">
        <v>44713</v>
      </c>
      <c r="G2" s="37" t="s">
        <v>67</v>
      </c>
    </row>
    <row r="3" spans="2:7" ht="15">
      <c r="B3" s="36"/>
      <c r="C3" s="38" t="s">
        <v>126</v>
      </c>
      <c r="D3" s="38" t="s">
        <v>40</v>
      </c>
      <c r="E3" s="38" t="s">
        <v>40</v>
      </c>
      <c r="F3" s="38" t="s">
        <v>126</v>
      </c>
      <c r="G3" s="38" t="s">
        <v>126</v>
      </c>
    </row>
    <row r="4" spans="2:7" ht="15">
      <c r="B4" s="36" t="s">
        <v>45</v>
      </c>
      <c r="C4" s="41">
        <f>+C.Reg!R51</f>
        <v>11603133</v>
      </c>
      <c r="D4" s="41">
        <f>+C.Reg!P58</f>
        <v>12180127.153043553</v>
      </c>
      <c r="E4" s="41">
        <f>+C.Reg!P66</f>
        <v>13195337.921863379</v>
      </c>
      <c r="F4" s="46">
        <f>C.Reg!R60</f>
        <v>11792522.740000002</v>
      </c>
      <c r="G4" s="46">
        <f>E4-F4</f>
        <v>1402815.1818633769</v>
      </c>
    </row>
    <row r="5" spans="2:7" ht="15">
      <c r="B5" s="36" t="s">
        <v>42</v>
      </c>
      <c r="C5" s="39">
        <f>+D.OT!R47</f>
        <v>841464</v>
      </c>
      <c r="D5" s="39">
        <f>+D.OT!P53</f>
        <v>714351.08014200011</v>
      </c>
      <c r="E5" s="39">
        <f>+D.OT!P59</f>
        <v>755951.63456924981</v>
      </c>
      <c r="F5" s="47">
        <f>D.OT!R55</f>
        <v>817001.32000000007</v>
      </c>
      <c r="G5" s="47">
        <f t="shared" si="0" ref="G5:G7">E5-F5</f>
        <v>-61049.685430750251</v>
      </c>
    </row>
    <row r="6" spans="2:7" ht="15">
      <c r="B6" s="36" t="s">
        <v>46</v>
      </c>
      <c r="C6" s="39">
        <f>+E.Temps!R41</f>
        <v>395136</v>
      </c>
      <c r="D6" s="39">
        <f>+E.Temps!P47</f>
        <v>141352.72776600003</v>
      </c>
      <c r="E6" s="39">
        <f>+E.Temps!P53</f>
        <v>148421.67858375004</v>
      </c>
      <c r="F6" s="47">
        <f>E.Temps!R48</f>
        <v>363924.69999999995</v>
      </c>
      <c r="G6" s="47">
        <f t="shared" si="0"/>
        <v>-215503.02141624992</v>
      </c>
    </row>
    <row r="7" spans="2:7" ht="15">
      <c r="B7" s="36" t="s">
        <v>44</v>
      </c>
      <c r="C7" s="39">
        <f>+F.Other!R41</f>
        <v>4906866</v>
      </c>
      <c r="D7" s="39">
        <f>+F.Other!P49</f>
        <v>3642575.8926479719</v>
      </c>
      <c r="E7" s="39">
        <f>+F.Other!P57</f>
        <v>3801248.3090994707</v>
      </c>
      <c r="F7" s="47">
        <f>F.Other!R51</f>
        <v>4062800.54</v>
      </c>
      <c r="G7" s="47">
        <f t="shared" si="0"/>
        <v>-261552.23090052931</v>
      </c>
    </row>
    <row r="8" spans="2:7" ht="15.6" thickBot="1">
      <c r="B8" s="36"/>
      <c r="C8" s="42">
        <f>SUM(C4:C7)</f>
        <v>17746599</v>
      </c>
      <c r="D8" s="42">
        <f>SUM(D4:D7)</f>
        <v>16678406.853599526</v>
      </c>
      <c r="E8" s="42">
        <f>SUM(E4:E7)</f>
        <v>17900959.544115849</v>
      </c>
      <c r="F8" s="42">
        <f>SUM(F4:F7)+1</f>
        <v>17036250.300000001</v>
      </c>
      <c r="G8" s="42">
        <f>SUM(G4:G7)</f>
        <v>864710.2441158474</v>
      </c>
    </row>
    <row r="9" spans="2:4" ht="15.6" thickTop="1">
      <c r="B9" s="36"/>
      <c r="C9" s="36"/>
      <c r="D9" s="36"/>
    </row>
    <row r="10" spans="2:4" ht="15">
      <c r="B10" s="36"/>
      <c r="C10" s="36"/>
      <c r="D10" s="36"/>
    </row>
    <row r="11" spans="2:4" ht="15">
      <c r="B11" s="36"/>
      <c r="C11" s="36"/>
      <c r="D11" s="36"/>
    </row>
    <row r="12" spans="2:3" ht="15">
      <c r="B12" s="36"/>
      <c r="C12" s="36"/>
    </row>
  </sheetData>
  <pageMargins left="0.7" right="0.7" top="0.75" bottom="0.75" header="0.3" footer="0.3"/>
  <pageSetup orientation="portrait"/>
  <ignoredErrors>
    <ignoredError sqref="F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AB80"/>
  <sheetViews>
    <sheetView showGridLines="0" tabSelected="1" zoomScale="110" zoomScaleNormal="110" workbookViewId="0" topLeftCell="A1">
      <pane xSplit="1" ySplit="11" topLeftCell="S23" activePane="bottomRight" state="frozen"/>
      <selection pane="topLeft" activeCell="A1" sqref="A1"/>
      <selection pane="bottomLeft" activeCell="A12" sqref="A12"/>
      <selection pane="topRight" activeCell="B1" sqref="B1"/>
      <selection pane="bottomRight" activeCell="AD45" sqref="AD45"/>
    </sheetView>
  </sheetViews>
  <sheetFormatPr defaultRowHeight="15"/>
  <cols>
    <col min="1" max="1" width="43.8888888888889" customWidth="1"/>
    <col min="2" max="2" width="12.3333333333333" customWidth="1"/>
    <col min="3" max="3" width="10" bestFit="1" customWidth="1"/>
    <col min="7" max="7" width="11.3333333333333" customWidth="1"/>
    <col min="8" max="8" width="18.5555555555556" customWidth="1"/>
    <col min="25" max="25" width="12" customWidth="1"/>
  </cols>
  <sheetData>
    <row r="2" ht="15" hidden="1"/>
    <row r="3" ht="15" hidden="1"/>
    <row r="6" spans="1:26" ht="15.6">
      <c r="A6" s="48" t="s">
        <v>68</v>
      </c>
      <c r="B6" s="49"/>
      <c r="C6" s="50">
        <v>44562</v>
      </c>
      <c r="D6" s="50">
        <v>44593</v>
      </c>
      <c r="E6" s="50">
        <v>44621</v>
      </c>
      <c r="F6" s="50">
        <v>44652</v>
      </c>
      <c r="G6" s="50">
        <v>44682</v>
      </c>
      <c r="H6" s="50">
        <v>44713</v>
      </c>
      <c r="I6" s="50">
        <v>44743</v>
      </c>
      <c r="J6" s="50">
        <v>44774</v>
      </c>
      <c r="K6" s="50">
        <v>44805</v>
      </c>
      <c r="L6" s="50">
        <v>44835</v>
      </c>
      <c r="M6" s="50">
        <v>44866</v>
      </c>
      <c r="N6" s="50">
        <v>44896</v>
      </c>
      <c r="O6" s="50">
        <v>44927</v>
      </c>
      <c r="P6" s="50">
        <v>44958</v>
      </c>
      <c r="Q6" s="50">
        <v>44986</v>
      </c>
      <c r="R6" s="50">
        <v>45017</v>
      </c>
      <c r="S6" s="50">
        <v>45047</v>
      </c>
      <c r="T6" s="50">
        <v>45078</v>
      </c>
      <c r="U6" s="50">
        <v>45108</v>
      </c>
      <c r="V6" s="50">
        <v>45139</v>
      </c>
      <c r="W6" s="50">
        <v>45170</v>
      </c>
      <c r="X6" s="50">
        <v>45200</v>
      </c>
      <c r="Y6" s="50">
        <v>45231</v>
      </c>
      <c r="Z6" s="50">
        <v>45261</v>
      </c>
    </row>
    <row r="7" spans="1:26" ht="15">
      <c r="A7" t="s">
        <v>69</v>
      </c>
      <c r="B7" s="51"/>
      <c r="C7">
        <v>0</v>
      </c>
      <c r="D7">
        <v>0</v>
      </c>
      <c r="E7">
        <v>2.1149999999999998</v>
      </c>
      <c r="F7">
        <v>2.8199999999999998</v>
      </c>
      <c r="G7">
        <v>4.3049999999999997</v>
      </c>
      <c r="H7">
        <v>4.3049999999999997</v>
      </c>
      <c r="I7">
        <v>5.085</v>
      </c>
      <c r="J7">
        <v>5.8650000000000002</v>
      </c>
      <c r="K7">
        <v>5.8650000000000002</v>
      </c>
      <c r="L7">
        <v>5.8650000000000002</v>
      </c>
      <c r="M7">
        <v>5.8650000000000002</v>
      </c>
      <c r="N7">
        <v>5.8650000000000002</v>
      </c>
      <c r="O7">
        <v>5.8650000000000002</v>
      </c>
      <c r="P7">
        <v>5.8650000000000002</v>
      </c>
      <c r="Q7">
        <v>5.8650000000000002</v>
      </c>
      <c r="R7">
        <v>5.8650000000000002</v>
      </c>
      <c r="S7">
        <v>5.8650000000000002</v>
      </c>
      <c r="T7">
        <v>5.8650000000000002</v>
      </c>
      <c r="U7">
        <v>5.8650000000000002</v>
      </c>
      <c r="V7">
        <v>5.8650000000000002</v>
      </c>
      <c r="W7">
        <v>5.8650000000000002</v>
      </c>
      <c r="X7">
        <v>5.8650000000000002</v>
      </c>
      <c r="Y7">
        <v>5.8650000000000002</v>
      </c>
      <c r="Z7">
        <v>5.8650000000000002</v>
      </c>
    </row>
    <row r="8" spans="1:26" ht="15">
      <c r="A8" t="s">
        <v>70</v>
      </c>
      <c r="B8" s="51"/>
      <c r="C8">
        <v>1.9179999999999999</v>
      </c>
      <c r="D8">
        <v>1.9179999999999999</v>
      </c>
      <c r="E8">
        <v>3.9770000000000012</v>
      </c>
      <c r="F8">
        <v>4.6700000000000017</v>
      </c>
      <c r="G8">
        <v>4.865000000000002</v>
      </c>
      <c r="H8">
        <v>6.5550000000000024</v>
      </c>
      <c r="I8">
        <v>7.7280000000000015</v>
      </c>
      <c r="J8">
        <v>8.5259999999999998</v>
      </c>
      <c r="K8">
        <v>8.7459999999999987</v>
      </c>
      <c r="L8">
        <v>8.7459999999999987</v>
      </c>
      <c r="M8">
        <v>8.7459999999999987</v>
      </c>
      <c r="N8">
        <v>8.7459999999999987</v>
      </c>
      <c r="O8">
        <v>8.9299999999999979</v>
      </c>
      <c r="P8">
        <v>8.9299999999999979</v>
      </c>
      <c r="Q8">
        <v>8.9299999999999979</v>
      </c>
      <c r="R8">
        <v>8.9299999999999979</v>
      </c>
      <c r="S8">
        <v>8.9299999999999979</v>
      </c>
      <c r="T8">
        <v>8.9299999999999979</v>
      </c>
      <c r="U8">
        <v>8.9299999999999979</v>
      </c>
      <c r="V8">
        <v>8.9299999999999979</v>
      </c>
      <c r="W8">
        <v>8.9299999999999979</v>
      </c>
      <c r="X8">
        <v>8.9299999999999979</v>
      </c>
      <c r="Y8">
        <v>8.9299999999999979</v>
      </c>
      <c r="Z8">
        <v>8.9299999999999979</v>
      </c>
    </row>
    <row r="9" spans="1:26" ht="15">
      <c r="A9" t="s">
        <v>71</v>
      </c>
      <c r="B9" s="51"/>
      <c r="C9">
        <v>0</v>
      </c>
      <c r="D9">
        <v>0</v>
      </c>
      <c r="E9">
        <v>0.87</v>
      </c>
      <c r="F9">
        <v>1.7</v>
      </c>
      <c r="G9">
        <v>1.7</v>
      </c>
      <c r="H9">
        <v>1.7</v>
      </c>
      <c r="I9">
        <v>1.7</v>
      </c>
      <c r="J9">
        <v>1.7</v>
      </c>
      <c r="K9">
        <v>1.7</v>
      </c>
      <c r="L9">
        <v>1.7</v>
      </c>
      <c r="M9">
        <v>1.7</v>
      </c>
      <c r="N9">
        <v>1.7</v>
      </c>
      <c r="O9">
        <v>1.7</v>
      </c>
      <c r="P9">
        <v>1.7</v>
      </c>
      <c r="Q9">
        <v>1.7</v>
      </c>
      <c r="R9">
        <v>3.3999999999999999</v>
      </c>
      <c r="S9">
        <v>3.3999999999999999</v>
      </c>
      <c r="T9">
        <v>3.3999999999999999</v>
      </c>
      <c r="U9">
        <v>3.3999999999999999</v>
      </c>
      <c r="V9">
        <v>3.3999999999999999</v>
      </c>
      <c r="W9">
        <v>3.3999999999999999</v>
      </c>
      <c r="X9">
        <v>3.3999999999999999</v>
      </c>
      <c r="Y9">
        <v>3.3999999999999999</v>
      </c>
      <c r="Z9">
        <v>3.3999999999999999</v>
      </c>
    </row>
    <row r="11" spans="1:27" ht="16.2" thickBot="1">
      <c r="A11" s="52" t="s">
        <v>72</v>
      </c>
      <c r="B11" s="53" t="s">
        <v>73</v>
      </c>
      <c r="C11" s="54">
        <f>C6</f>
        <v>44562</v>
      </c>
      <c r="D11" s="54">
        <f t="shared" si="0" ref="D11:Z11">D6</f>
        <v>44593</v>
      </c>
      <c r="E11" s="54">
        <f t="shared" si="0"/>
        <v>44621</v>
      </c>
      <c r="F11" s="54">
        <f t="shared" si="0"/>
        <v>44652</v>
      </c>
      <c r="G11" s="54">
        <f t="shared" si="0"/>
        <v>44682</v>
      </c>
      <c r="H11" s="54">
        <f t="shared" si="0"/>
        <v>44713</v>
      </c>
      <c r="I11" s="54">
        <f t="shared" si="0"/>
        <v>44743</v>
      </c>
      <c r="J11" s="54">
        <f t="shared" si="0"/>
        <v>44774</v>
      </c>
      <c r="K11" s="54">
        <f t="shared" si="0"/>
        <v>44805</v>
      </c>
      <c r="L11" s="54">
        <f t="shared" si="0"/>
        <v>44835</v>
      </c>
      <c r="M11" s="54">
        <f t="shared" si="0"/>
        <v>44866</v>
      </c>
      <c r="N11" s="54">
        <f t="shared" si="0"/>
        <v>44896</v>
      </c>
      <c r="O11" s="54">
        <f t="shared" si="0"/>
        <v>44927</v>
      </c>
      <c r="P11" s="54">
        <f t="shared" si="0"/>
        <v>44958</v>
      </c>
      <c r="Q11" s="54">
        <f t="shared" si="0"/>
        <v>44986</v>
      </c>
      <c r="R11" s="54">
        <f t="shared" si="0"/>
        <v>45017</v>
      </c>
      <c r="S11" s="54">
        <f t="shared" si="0"/>
        <v>45047</v>
      </c>
      <c r="T11" s="54">
        <f t="shared" si="0"/>
        <v>45078</v>
      </c>
      <c r="U11" s="54">
        <f t="shared" si="0"/>
        <v>45108</v>
      </c>
      <c r="V11" s="54">
        <f t="shared" si="0"/>
        <v>45139</v>
      </c>
      <c r="W11" s="54">
        <f t="shared" si="0"/>
        <v>45170</v>
      </c>
      <c r="X11" s="54">
        <f t="shared" si="0"/>
        <v>45200</v>
      </c>
      <c r="Y11" s="54">
        <f t="shared" si="0"/>
        <v>45231</v>
      </c>
      <c r="Z11" s="54">
        <f t="shared" si="0"/>
        <v>45261</v>
      </c>
      <c r="AA11" s="54" t="s">
        <v>74</v>
      </c>
    </row>
    <row r="12" spans="1:27" ht="15">
      <c r="A12" t="s">
        <v>69</v>
      </c>
      <c r="B12" s="55">
        <v>69.935000000000016</v>
      </c>
      <c r="C12" s="56">
        <f>$B12+C7</f>
        <v>69.935000000000016</v>
      </c>
      <c r="D12" s="56">
        <f t="shared" si="1" ref="D12:Z14">$B12+D7</f>
        <v>69.935000000000016</v>
      </c>
      <c r="E12" s="56">
        <f t="shared" si="1"/>
        <v>72.050000000000011</v>
      </c>
      <c r="F12" s="56">
        <f t="shared" si="1"/>
        <v>72.75500000000001</v>
      </c>
      <c r="G12" s="56">
        <f t="shared" si="1"/>
        <v>74.240000000000009</v>
      </c>
      <c r="H12" s="56">
        <f t="shared" si="1"/>
        <v>74.240000000000009</v>
      </c>
      <c r="I12" s="56">
        <f t="shared" si="1"/>
        <v>75.02000000000001</v>
      </c>
      <c r="J12" s="56">
        <f t="shared" si="1"/>
        <v>75.800000000000011</v>
      </c>
      <c r="K12" s="56">
        <f t="shared" si="1"/>
        <v>75.800000000000011</v>
      </c>
      <c r="L12" s="56">
        <f t="shared" si="1"/>
        <v>75.800000000000011</v>
      </c>
      <c r="M12" s="56">
        <f t="shared" si="1"/>
        <v>75.800000000000011</v>
      </c>
      <c r="N12" s="56">
        <f t="shared" si="1"/>
        <v>75.800000000000011</v>
      </c>
      <c r="O12" s="56">
        <f t="shared" si="1"/>
        <v>75.800000000000011</v>
      </c>
      <c r="P12" s="56">
        <f t="shared" si="1"/>
        <v>75.800000000000011</v>
      </c>
      <c r="Q12" s="56">
        <f t="shared" si="1"/>
        <v>75.800000000000011</v>
      </c>
      <c r="R12" s="56">
        <f t="shared" si="1"/>
        <v>75.800000000000011</v>
      </c>
      <c r="S12" s="56">
        <f t="shared" si="1"/>
        <v>75.800000000000011</v>
      </c>
      <c r="T12" s="56">
        <f t="shared" si="1"/>
        <v>75.800000000000011</v>
      </c>
      <c r="U12" s="56">
        <f t="shared" si="1"/>
        <v>75.800000000000011</v>
      </c>
      <c r="V12" s="56">
        <f t="shared" si="1"/>
        <v>75.800000000000011</v>
      </c>
      <c r="W12" s="56">
        <f t="shared" si="1"/>
        <v>75.800000000000011</v>
      </c>
      <c r="X12" s="56">
        <f t="shared" si="1"/>
        <v>75.800000000000011</v>
      </c>
      <c r="Y12" s="56">
        <f t="shared" si="1"/>
        <v>75.800000000000011</v>
      </c>
      <c r="Z12" s="56">
        <f t="shared" si="1"/>
        <v>75.800000000000011</v>
      </c>
      <c r="AA12" s="57">
        <f>AVERAGE(O12:Z12)</f>
        <v>75.799999999999997</v>
      </c>
    </row>
    <row r="13" spans="1:27" ht="15">
      <c r="A13" t="s">
        <v>70</v>
      </c>
      <c r="B13" s="55">
        <v>95.86930000000001</v>
      </c>
      <c r="C13" s="56">
        <f t="shared" si="2" ref="C13:R14">$B13+C8</f>
        <v>97.787300000000016</v>
      </c>
      <c r="D13" s="56">
        <f t="shared" si="2"/>
        <v>97.787300000000016</v>
      </c>
      <c r="E13" s="56">
        <f t="shared" si="2"/>
        <v>99.846300000000014</v>
      </c>
      <c r="F13" s="56">
        <f t="shared" si="2"/>
        <v>100.53930000000001</v>
      </c>
      <c r="G13" s="56">
        <f t="shared" si="2"/>
        <v>100.73430000000002</v>
      </c>
      <c r="H13" s="56">
        <f t="shared" si="2"/>
        <v>102.42430000000002</v>
      </c>
      <c r="I13" s="56">
        <f t="shared" si="2"/>
        <v>103.59730000000002</v>
      </c>
      <c r="J13" s="56">
        <f t="shared" si="2"/>
        <v>104.39530000000001</v>
      </c>
      <c r="K13" s="56">
        <f t="shared" si="2"/>
        <v>104.6153</v>
      </c>
      <c r="L13" s="56">
        <f t="shared" si="2"/>
        <v>104.6153</v>
      </c>
      <c r="M13" s="56">
        <f t="shared" si="2"/>
        <v>104.6153</v>
      </c>
      <c r="N13" s="56">
        <f t="shared" si="2"/>
        <v>104.6153</v>
      </c>
      <c r="O13" s="56">
        <f t="shared" si="2"/>
        <v>104.7993</v>
      </c>
      <c r="P13" s="56">
        <f t="shared" si="2"/>
        <v>104.7993</v>
      </c>
      <c r="Q13" s="56">
        <f t="shared" si="2"/>
        <v>104.7993</v>
      </c>
      <c r="R13" s="56">
        <f t="shared" si="2"/>
        <v>104.7993</v>
      </c>
      <c r="S13" s="56">
        <f t="shared" si="1"/>
        <v>104.7993</v>
      </c>
      <c r="T13" s="56">
        <f t="shared" si="1"/>
        <v>104.7993</v>
      </c>
      <c r="U13" s="56">
        <f t="shared" si="1"/>
        <v>104.7993</v>
      </c>
      <c r="V13" s="56">
        <f t="shared" si="1"/>
        <v>104.7993</v>
      </c>
      <c r="W13" s="56">
        <f t="shared" si="1"/>
        <v>104.7993</v>
      </c>
      <c r="X13" s="56">
        <f t="shared" si="1"/>
        <v>104.7993</v>
      </c>
      <c r="Y13" s="56">
        <f t="shared" si="1"/>
        <v>104.7993</v>
      </c>
      <c r="Z13" s="56">
        <f t="shared" si="1"/>
        <v>104.7993</v>
      </c>
      <c r="AA13" s="57">
        <f>AVERAGE(O13:Z13)</f>
        <v>104.79929999999997</v>
      </c>
    </row>
    <row r="14" spans="1:27" ht="15">
      <c r="A14" t="s">
        <v>71</v>
      </c>
      <c r="B14" s="55">
        <v>56.022000000000006</v>
      </c>
      <c r="C14" s="56">
        <f t="shared" si="2"/>
        <v>56.022000000000006</v>
      </c>
      <c r="D14" s="56">
        <f t="shared" si="1"/>
        <v>56.022000000000006</v>
      </c>
      <c r="E14" s="56">
        <f t="shared" si="1"/>
        <v>56.892000000000003</v>
      </c>
      <c r="F14" s="56">
        <f t="shared" si="1"/>
        <v>57.722000000000008</v>
      </c>
      <c r="G14" s="56">
        <f t="shared" si="1"/>
        <v>57.722000000000008</v>
      </c>
      <c r="H14" s="56">
        <f t="shared" si="1"/>
        <v>57.722000000000008</v>
      </c>
      <c r="I14" s="56">
        <f t="shared" si="1"/>
        <v>57.722000000000008</v>
      </c>
      <c r="J14" s="56">
        <f t="shared" si="1"/>
        <v>57.722000000000008</v>
      </c>
      <c r="K14" s="56">
        <f t="shared" si="1"/>
        <v>57.722000000000008</v>
      </c>
      <c r="L14" s="56">
        <f t="shared" si="1"/>
        <v>57.722000000000008</v>
      </c>
      <c r="M14" s="56">
        <f t="shared" si="1"/>
        <v>57.722000000000008</v>
      </c>
      <c r="N14" s="56">
        <f t="shared" si="1"/>
        <v>57.722000000000008</v>
      </c>
      <c r="O14" s="56">
        <f t="shared" si="1"/>
        <v>57.722000000000008</v>
      </c>
      <c r="P14" s="56">
        <f t="shared" si="1"/>
        <v>57.722000000000008</v>
      </c>
      <c r="Q14" s="56">
        <f t="shared" si="1"/>
        <v>57.722000000000008</v>
      </c>
      <c r="R14" s="56">
        <f t="shared" si="1"/>
        <v>59.422000000000004</v>
      </c>
      <c r="S14" s="56">
        <f t="shared" si="1"/>
        <v>59.422000000000004</v>
      </c>
      <c r="T14" s="56">
        <f t="shared" si="1"/>
        <v>59.422000000000004</v>
      </c>
      <c r="U14" s="56">
        <f t="shared" si="1"/>
        <v>59.422000000000004</v>
      </c>
      <c r="V14" s="56">
        <f t="shared" si="1"/>
        <v>59.422000000000004</v>
      </c>
      <c r="W14" s="56">
        <f t="shared" si="1"/>
        <v>59.422000000000004</v>
      </c>
      <c r="X14" s="56">
        <f t="shared" si="1"/>
        <v>59.422000000000004</v>
      </c>
      <c r="Y14" s="56">
        <f t="shared" si="1"/>
        <v>59.422000000000004</v>
      </c>
      <c r="Z14" s="56">
        <f t="shared" si="1"/>
        <v>59.422000000000004</v>
      </c>
      <c r="AA14" s="57">
        <f>AVERAGE(O14:Z14)</f>
        <v>58.997000000000014</v>
      </c>
    </row>
    <row r="15" spans="1:27" ht="16.2" thickBot="1">
      <c r="A15" s="58" t="s">
        <v>75</v>
      </c>
      <c r="B15" s="59">
        <f>SUM(B12:B14)</f>
        <v>221.8263</v>
      </c>
      <c r="C15" s="60">
        <f t="shared" si="3" ref="C15:AA15">SUM(C12:C14)</f>
        <v>223.74430000000001</v>
      </c>
      <c r="D15" s="60">
        <f t="shared" si="3"/>
        <v>223.74430000000001</v>
      </c>
      <c r="E15" s="60">
        <f t="shared" si="3"/>
        <v>228.78830000000002</v>
      </c>
      <c r="F15" s="60">
        <f t="shared" si="3"/>
        <v>231.01630000000003</v>
      </c>
      <c r="G15" s="60">
        <f t="shared" si="3"/>
        <v>232.69630000000004</v>
      </c>
      <c r="H15" s="60">
        <f t="shared" si="3"/>
        <v>234.38630000000003</v>
      </c>
      <c r="I15" s="60">
        <f t="shared" si="3"/>
        <v>236.33930000000004</v>
      </c>
      <c r="J15" s="60">
        <f t="shared" si="3"/>
        <v>237.91730000000004</v>
      </c>
      <c r="K15" s="60">
        <f t="shared" si="3"/>
        <v>238.13730000000001</v>
      </c>
      <c r="L15" s="60">
        <f t="shared" si="3"/>
        <v>238.13730000000001</v>
      </c>
      <c r="M15" s="60">
        <f t="shared" si="3"/>
        <v>238.13730000000001</v>
      </c>
      <c r="N15" s="60">
        <f t="shared" si="3"/>
        <v>238.13730000000001</v>
      </c>
      <c r="O15" s="60">
        <f t="shared" si="3"/>
        <v>238.32130000000004</v>
      </c>
      <c r="P15" s="60">
        <f t="shared" si="3"/>
        <v>238.32130000000004</v>
      </c>
      <c r="Q15" s="60">
        <f t="shared" si="3"/>
        <v>238.32130000000004</v>
      </c>
      <c r="R15" s="60">
        <f t="shared" si="3"/>
        <v>240.02130000000002</v>
      </c>
      <c r="S15" s="60">
        <f t="shared" si="3"/>
        <v>240.02130000000002</v>
      </c>
      <c r="T15" s="60">
        <f t="shared" si="3"/>
        <v>240.02130000000002</v>
      </c>
      <c r="U15" s="60">
        <f t="shared" si="3"/>
        <v>240.02130000000002</v>
      </c>
      <c r="V15" s="60">
        <f t="shared" si="3"/>
        <v>240.02130000000002</v>
      </c>
      <c r="W15" s="60">
        <f t="shared" si="3"/>
        <v>240.02130000000002</v>
      </c>
      <c r="X15" s="60">
        <f t="shared" si="3"/>
        <v>240.02130000000002</v>
      </c>
      <c r="Y15" s="60">
        <f t="shared" si="3"/>
        <v>240.02130000000002</v>
      </c>
      <c r="Z15" s="60">
        <f t="shared" si="3"/>
        <v>240.02130000000002</v>
      </c>
      <c r="AA15" s="60">
        <f t="shared" si="3"/>
        <v>239.59629999999999</v>
      </c>
    </row>
    <row r="16" spans="3:3" ht="15">
      <c r="C16" s="57"/>
    </row>
    <row r="17" spans="1:26" ht="15.6">
      <c r="A17" s="48" t="s">
        <v>76</v>
      </c>
      <c r="I17" s="50">
        <v>44743</v>
      </c>
      <c r="J17" s="50">
        <v>44774</v>
      </c>
      <c r="K17" s="50">
        <v>44805</v>
      </c>
      <c r="L17" s="50">
        <v>44835</v>
      </c>
      <c r="M17" s="50">
        <v>44866</v>
      </c>
      <c r="N17" s="50">
        <v>44896</v>
      </c>
      <c r="O17" s="50">
        <v>44927</v>
      </c>
      <c r="P17" s="50">
        <v>44958</v>
      </c>
      <c r="Q17" s="50">
        <v>44986</v>
      </c>
      <c r="R17" s="50">
        <v>45017</v>
      </c>
      <c r="S17" s="50">
        <v>45047</v>
      </c>
      <c r="T17" s="50">
        <v>45078</v>
      </c>
      <c r="U17" s="50">
        <v>45108</v>
      </c>
      <c r="V17" s="50">
        <v>45139</v>
      </c>
      <c r="W17" s="50">
        <v>45170</v>
      </c>
      <c r="X17" s="50">
        <v>45200</v>
      </c>
      <c r="Y17" s="50">
        <v>45231</v>
      </c>
      <c r="Z17" s="50">
        <v>45261</v>
      </c>
    </row>
    <row r="18" spans="1:26" ht="15">
      <c r="A18" t="s">
        <v>69</v>
      </c>
      <c r="I18">
        <v>2.1699999999999999</v>
      </c>
      <c r="J18">
        <v>2.9500000000000002</v>
      </c>
      <c r="K18">
        <v>2.9500000000000002</v>
      </c>
      <c r="L18">
        <v>2.9500000000000002</v>
      </c>
      <c r="M18">
        <v>2.9500000000000002</v>
      </c>
      <c r="N18">
        <v>2.9500000000000002</v>
      </c>
      <c r="O18">
        <v>2.9500000000000002</v>
      </c>
      <c r="P18">
        <v>2.9500000000000002</v>
      </c>
      <c r="Q18">
        <v>2.9500000000000002</v>
      </c>
      <c r="R18">
        <v>2.9500000000000002</v>
      </c>
      <c r="S18">
        <v>2.9500000000000002</v>
      </c>
      <c r="T18">
        <v>2.9500000000000002</v>
      </c>
      <c r="U18">
        <v>2.9500000000000002</v>
      </c>
      <c r="V18">
        <v>2.9500000000000002</v>
      </c>
      <c r="W18">
        <v>2.9500000000000002</v>
      </c>
      <c r="X18">
        <v>2.9500000000000002</v>
      </c>
      <c r="Y18">
        <v>2.9500000000000002</v>
      </c>
      <c r="Z18">
        <v>2.9500000000000002</v>
      </c>
    </row>
    <row r="19" spans="1:26" ht="15">
      <c r="A19" t="s">
        <v>70</v>
      </c>
      <c r="I19">
        <v>0.97399999999999998</v>
      </c>
      <c r="J19">
        <v>1.772</v>
      </c>
      <c r="K19">
        <v>1.9920000000000002</v>
      </c>
      <c r="L19">
        <v>1.9920000000000002</v>
      </c>
      <c r="M19">
        <v>1.9920000000000002</v>
      </c>
      <c r="N19">
        <v>1.9920000000000002</v>
      </c>
      <c r="O19">
        <v>2.1760000000000002</v>
      </c>
      <c r="P19">
        <v>2.1760000000000002</v>
      </c>
      <c r="Q19">
        <v>2.1760000000000002</v>
      </c>
      <c r="R19">
        <v>2.1760000000000002</v>
      </c>
      <c r="S19">
        <v>2.1760000000000002</v>
      </c>
      <c r="T19">
        <v>2.1760000000000002</v>
      </c>
      <c r="U19">
        <v>2.1760000000000002</v>
      </c>
      <c r="V19">
        <v>2.1760000000000002</v>
      </c>
      <c r="W19">
        <v>2.1760000000000002</v>
      </c>
      <c r="X19">
        <v>2.1760000000000002</v>
      </c>
      <c r="Y19">
        <v>2.1760000000000002</v>
      </c>
      <c r="Z19">
        <v>2.1760000000000002</v>
      </c>
    </row>
    <row r="20" spans="1:26" ht="15">
      <c r="A20" t="s">
        <v>71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1.7</v>
      </c>
      <c r="S20">
        <v>1.7</v>
      </c>
      <c r="T20">
        <v>1.7</v>
      </c>
      <c r="U20">
        <v>1.7</v>
      </c>
      <c r="V20">
        <v>1.7</v>
      </c>
      <c r="W20">
        <v>1.7</v>
      </c>
      <c r="X20">
        <v>1.7</v>
      </c>
      <c r="Y20">
        <v>1.7</v>
      </c>
      <c r="Z20">
        <v>1.7</v>
      </c>
    </row>
    <row r="22" spans="1:26" ht="15">
      <c r="A22" t="s">
        <v>77</v>
      </c>
      <c r="I22" s="61">
        <v>7.7479261417500149</v>
      </c>
      <c r="J22" s="61">
        <v>7.7479261417500149</v>
      </c>
      <c r="K22" s="61">
        <v>7.7479261417500149</v>
      </c>
      <c r="L22" s="61">
        <v>7.9559261417500151</v>
      </c>
      <c r="M22" s="61">
        <v>7.9559261417500151</v>
      </c>
      <c r="N22" s="61">
        <v>7.9559261417500151</v>
      </c>
      <c r="O22" s="61">
        <v>7.9559261417500151</v>
      </c>
      <c r="P22" s="61">
        <v>7.9559261417500151</v>
      </c>
      <c r="Q22" s="61">
        <v>7.9559261417500151</v>
      </c>
      <c r="R22" s="61">
        <v>7.9559261417500151</v>
      </c>
      <c r="S22" s="61">
        <v>7.9559261417500151</v>
      </c>
      <c r="T22" s="61">
        <v>7.9559261417500151</v>
      </c>
      <c r="U22" s="61">
        <v>7.9559261417500151</v>
      </c>
      <c r="V22" s="61">
        <v>7.9559261417500151</v>
      </c>
      <c r="W22" s="61">
        <v>7.9559261417500151</v>
      </c>
      <c r="X22" s="61">
        <v>7.9559261417500151</v>
      </c>
      <c r="Y22" s="61">
        <v>7.9559261417500151</v>
      </c>
      <c r="Z22" s="61">
        <v>7.9559261417500151</v>
      </c>
    </row>
    <row r="23" spans="9:26" ht="15"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8:26" ht="15.6">
      <c r="H24" s="90" t="s">
        <v>78</v>
      </c>
      <c r="I24" s="25" t="s">
        <v>125</v>
      </c>
      <c r="J24" s="25" t="s">
        <v>125</v>
      </c>
      <c r="K24" s="25" t="s">
        <v>125</v>
      </c>
      <c r="L24" s="25" t="s">
        <v>125</v>
      </c>
      <c r="M24" s="25" t="s">
        <v>125</v>
      </c>
      <c r="N24" s="25" t="s">
        <v>125</v>
      </c>
      <c r="O24" s="25" t="s">
        <v>125</v>
      </c>
      <c r="P24" s="25" t="s">
        <v>125</v>
      </c>
      <c r="Q24" s="25" t="s">
        <v>125</v>
      </c>
      <c r="R24" s="25" t="s">
        <v>125</v>
      </c>
      <c r="S24" s="25" t="s">
        <v>125</v>
      </c>
      <c r="T24" s="25" t="s">
        <v>125</v>
      </c>
      <c r="U24" s="25" t="s">
        <v>125</v>
      </c>
      <c r="V24" s="25" t="s">
        <v>125</v>
      </c>
      <c r="W24" s="25" t="s">
        <v>125</v>
      </c>
      <c r="X24" s="25" t="s">
        <v>125</v>
      </c>
      <c r="Y24" s="25" t="s">
        <v>125</v>
      </c>
      <c r="Z24" s="25" t="s">
        <v>125</v>
      </c>
    </row>
    <row r="25" spans="8:26" ht="16.2" thickBot="1">
      <c r="H25" s="53">
        <v>44713</v>
      </c>
      <c r="I25" s="54">
        <f t="shared" si="4" ref="I25:Z25">I11</f>
        <v>44743</v>
      </c>
      <c r="J25" s="54">
        <f t="shared" si="4"/>
        <v>44774</v>
      </c>
      <c r="K25" s="54">
        <f t="shared" si="4"/>
        <v>44805</v>
      </c>
      <c r="L25" s="54">
        <f t="shared" si="4"/>
        <v>44835</v>
      </c>
      <c r="M25" s="54">
        <f t="shared" si="4"/>
        <v>44866</v>
      </c>
      <c r="N25" s="54">
        <f t="shared" si="4"/>
        <v>44896</v>
      </c>
      <c r="O25" s="54">
        <f t="shared" si="4"/>
        <v>44927</v>
      </c>
      <c r="P25" s="54">
        <f t="shared" si="4"/>
        <v>44958</v>
      </c>
      <c r="Q25" s="54">
        <f t="shared" si="4"/>
        <v>44986</v>
      </c>
      <c r="R25" s="54">
        <f t="shared" si="4"/>
        <v>45017</v>
      </c>
      <c r="S25" s="54">
        <f t="shared" si="4"/>
        <v>45047</v>
      </c>
      <c r="T25" s="54">
        <f t="shared" si="4"/>
        <v>45078</v>
      </c>
      <c r="U25" s="54">
        <f t="shared" si="4"/>
        <v>45108</v>
      </c>
      <c r="V25" s="54">
        <f t="shared" si="4"/>
        <v>45139</v>
      </c>
      <c r="W25" s="54">
        <f t="shared" si="4"/>
        <v>45170</v>
      </c>
      <c r="X25" s="54">
        <f t="shared" si="4"/>
        <v>45200</v>
      </c>
      <c r="Y25" s="54">
        <f t="shared" si="4"/>
        <v>45231</v>
      </c>
      <c r="Z25" s="54">
        <f t="shared" si="4"/>
        <v>45261</v>
      </c>
    </row>
    <row r="26" spans="1:26" ht="15">
      <c r="A26" t="s">
        <v>69</v>
      </c>
      <c r="B26" s="62"/>
      <c r="C26" s="62"/>
      <c r="D26" s="62"/>
      <c r="E26" s="62"/>
      <c r="F26" s="62"/>
      <c r="G26" s="62"/>
      <c r="H26" s="89">
        <v>74.040000000000006</v>
      </c>
      <c r="I26">
        <f t="shared" si="5" ref="I26:Z26">$H26+I18</f>
        <v>76.210000000000008</v>
      </c>
      <c r="J26">
        <f t="shared" si="5"/>
        <v>76.990000000000009</v>
      </c>
      <c r="K26">
        <f t="shared" si="5"/>
        <v>76.990000000000009</v>
      </c>
      <c r="L26">
        <f t="shared" si="5"/>
        <v>76.990000000000009</v>
      </c>
      <c r="M26">
        <f t="shared" si="5"/>
        <v>76.990000000000009</v>
      </c>
      <c r="N26">
        <f t="shared" si="5"/>
        <v>76.990000000000009</v>
      </c>
      <c r="O26">
        <f t="shared" si="5"/>
        <v>76.990000000000009</v>
      </c>
      <c r="P26">
        <f t="shared" si="5"/>
        <v>76.990000000000009</v>
      </c>
      <c r="Q26">
        <f t="shared" si="5"/>
        <v>76.990000000000009</v>
      </c>
      <c r="R26">
        <f t="shared" si="5"/>
        <v>76.990000000000009</v>
      </c>
      <c r="S26">
        <f t="shared" si="5"/>
        <v>76.990000000000009</v>
      </c>
      <c r="T26">
        <f t="shared" si="5"/>
        <v>76.990000000000009</v>
      </c>
      <c r="U26">
        <f t="shared" si="5"/>
        <v>76.990000000000009</v>
      </c>
      <c r="V26">
        <f t="shared" si="5"/>
        <v>76.990000000000009</v>
      </c>
      <c r="W26">
        <f t="shared" si="5"/>
        <v>76.990000000000009</v>
      </c>
      <c r="X26">
        <f t="shared" si="5"/>
        <v>76.990000000000009</v>
      </c>
      <c r="Y26">
        <f t="shared" si="5"/>
        <v>76.990000000000009</v>
      </c>
      <c r="Z26">
        <f t="shared" si="5"/>
        <v>76.990000000000009</v>
      </c>
    </row>
    <row r="27" spans="1:26" ht="15">
      <c r="A27" t="s">
        <v>70</v>
      </c>
      <c r="B27" s="62"/>
      <c r="C27" s="62"/>
      <c r="D27" s="62"/>
      <c r="E27" s="62"/>
      <c r="F27" s="62"/>
      <c r="G27" s="62"/>
      <c r="H27" s="89">
        <v>95.950000000000003</v>
      </c>
      <c r="I27">
        <f t="shared" si="6" ref="I27:Z27">$H27+I19</f>
        <v>96.924000000000007</v>
      </c>
      <c r="J27">
        <f t="shared" si="6"/>
        <v>97.722000000000008</v>
      </c>
      <c r="K27">
        <f t="shared" si="6"/>
        <v>97.942000000000007</v>
      </c>
      <c r="L27">
        <f t="shared" si="6"/>
        <v>97.942000000000007</v>
      </c>
      <c r="M27">
        <f t="shared" si="6"/>
        <v>97.942000000000007</v>
      </c>
      <c r="N27">
        <f t="shared" si="6"/>
        <v>97.942000000000007</v>
      </c>
      <c r="O27">
        <f t="shared" si="6"/>
        <v>98.126000000000005</v>
      </c>
      <c r="P27">
        <f t="shared" si="6"/>
        <v>98.126000000000005</v>
      </c>
      <c r="Q27">
        <f t="shared" si="6"/>
        <v>98.126000000000005</v>
      </c>
      <c r="R27">
        <f t="shared" si="6"/>
        <v>98.126000000000005</v>
      </c>
      <c r="S27">
        <f t="shared" si="6"/>
        <v>98.126000000000005</v>
      </c>
      <c r="T27">
        <f t="shared" si="6"/>
        <v>98.126000000000005</v>
      </c>
      <c r="U27">
        <f t="shared" si="6"/>
        <v>98.126000000000005</v>
      </c>
      <c r="V27">
        <f t="shared" si="6"/>
        <v>98.126000000000005</v>
      </c>
      <c r="W27">
        <f t="shared" si="6"/>
        <v>98.126000000000005</v>
      </c>
      <c r="X27">
        <f t="shared" si="6"/>
        <v>98.126000000000005</v>
      </c>
      <c r="Y27">
        <f t="shared" si="6"/>
        <v>98.126000000000005</v>
      </c>
      <c r="Z27">
        <f t="shared" si="6"/>
        <v>98.126000000000005</v>
      </c>
    </row>
    <row r="28" spans="1:26" ht="15">
      <c r="A28" t="s">
        <v>71</v>
      </c>
      <c r="B28" s="62"/>
      <c r="C28" s="62"/>
      <c r="D28" s="62"/>
      <c r="E28" s="62"/>
      <c r="F28" s="62"/>
      <c r="G28" s="62"/>
      <c r="H28" s="89">
        <v>55.729999999999997</v>
      </c>
      <c r="I28">
        <f t="shared" si="7" ref="I28:Z28">$H28+I20</f>
        <v>55.729999999999997</v>
      </c>
      <c r="J28">
        <f t="shared" si="7"/>
        <v>55.729999999999997</v>
      </c>
      <c r="K28">
        <f t="shared" si="7"/>
        <v>55.729999999999997</v>
      </c>
      <c r="L28">
        <f t="shared" si="7"/>
        <v>55.729999999999997</v>
      </c>
      <c r="M28">
        <f t="shared" si="7"/>
        <v>55.729999999999997</v>
      </c>
      <c r="N28">
        <f t="shared" si="7"/>
        <v>55.729999999999997</v>
      </c>
      <c r="O28">
        <f t="shared" si="7"/>
        <v>55.729999999999997</v>
      </c>
      <c r="P28">
        <f t="shared" si="7"/>
        <v>55.729999999999997</v>
      </c>
      <c r="Q28">
        <f t="shared" si="7"/>
        <v>55.729999999999997</v>
      </c>
      <c r="R28">
        <f t="shared" si="7"/>
        <v>57.43</v>
      </c>
      <c r="S28">
        <f t="shared" si="7"/>
        <v>57.43</v>
      </c>
      <c r="T28">
        <f t="shared" si="7"/>
        <v>57.43</v>
      </c>
      <c r="U28">
        <f t="shared" si="7"/>
        <v>57.43</v>
      </c>
      <c r="V28">
        <f t="shared" si="7"/>
        <v>57.43</v>
      </c>
      <c r="W28">
        <f t="shared" si="7"/>
        <v>57.43</v>
      </c>
      <c r="X28">
        <f t="shared" si="7"/>
        <v>57.43</v>
      </c>
      <c r="Y28">
        <f t="shared" si="7"/>
        <v>57.43</v>
      </c>
      <c r="Z28">
        <f t="shared" si="7"/>
        <v>57.43</v>
      </c>
    </row>
    <row r="29" spans="1:27" ht="16.2" thickBot="1">
      <c r="A29" s="58" t="s">
        <v>75</v>
      </c>
      <c r="B29" s="62"/>
      <c r="C29" s="62"/>
      <c r="D29" s="62"/>
      <c r="E29" s="62"/>
      <c r="F29" s="62"/>
      <c r="G29" s="62"/>
      <c r="H29" s="59">
        <f t="shared" si="8" ref="H29:Z29">SUM(H26:H28)</f>
        <v>225.72</v>
      </c>
      <c r="I29" s="60">
        <f t="shared" si="8"/>
        <v>228.864</v>
      </c>
      <c r="J29" s="60">
        <f t="shared" si="8"/>
        <v>230.44200000000001</v>
      </c>
      <c r="K29" s="60">
        <f t="shared" si="8"/>
        <v>230.66200000000001</v>
      </c>
      <c r="L29" s="60">
        <f t="shared" si="8"/>
        <v>230.66200000000001</v>
      </c>
      <c r="M29" s="60">
        <f t="shared" si="8"/>
        <v>230.66200000000001</v>
      </c>
      <c r="N29" s="60">
        <f t="shared" si="8"/>
        <v>230.66200000000001</v>
      </c>
      <c r="O29" s="60">
        <f t="shared" si="8"/>
        <v>230.846</v>
      </c>
      <c r="P29" s="60">
        <f t="shared" si="8"/>
        <v>230.846</v>
      </c>
      <c r="Q29" s="60">
        <f t="shared" si="8"/>
        <v>230.846</v>
      </c>
      <c r="R29" s="60">
        <f t="shared" si="8"/>
        <v>232.54600000000002</v>
      </c>
      <c r="S29" s="60">
        <f t="shared" si="8"/>
        <v>232.54600000000002</v>
      </c>
      <c r="T29" s="60">
        <f t="shared" si="8"/>
        <v>232.54600000000002</v>
      </c>
      <c r="U29" s="60">
        <f t="shared" si="8"/>
        <v>232.54600000000002</v>
      </c>
      <c r="V29" s="60">
        <f t="shared" si="8"/>
        <v>232.54600000000002</v>
      </c>
      <c r="W29" s="60">
        <f t="shared" si="8"/>
        <v>232.54600000000002</v>
      </c>
      <c r="X29" s="60">
        <f t="shared" si="8"/>
        <v>232.54600000000002</v>
      </c>
      <c r="Y29" s="60">
        <f t="shared" si="8"/>
        <v>232.54600000000002</v>
      </c>
      <c r="Z29" s="60">
        <f t="shared" si="8"/>
        <v>232.54600000000002</v>
      </c>
      <c r="AA29" s="88" t="s">
        <v>124</v>
      </c>
    </row>
    <row r="30" spans="8:8" ht="15.6" thickBot="1">
      <c r="H30" s="57"/>
    </row>
    <row r="31" spans="8:28" ht="15.6">
      <c r="H31" s="57"/>
      <c r="U31" s="63"/>
      <c r="V31" s="64"/>
      <c r="W31" s="64"/>
      <c r="X31" s="64"/>
      <c r="Y31" s="64"/>
      <c r="Z31" s="65" t="s">
        <v>79</v>
      </c>
      <c r="AA31" s="65" t="s">
        <v>80</v>
      </c>
      <c r="AB31" s="66"/>
    </row>
    <row r="32" spans="21:28" ht="16.2" thickBot="1">
      <c r="U32" s="67"/>
      <c r="V32" s="30"/>
      <c r="W32" s="30"/>
      <c r="X32" s="30"/>
      <c r="Y32" s="30"/>
      <c r="Z32" s="54">
        <v>45261</v>
      </c>
      <c r="AA32" s="54">
        <v>45261</v>
      </c>
      <c r="AB32" s="68"/>
    </row>
    <row r="33" spans="1:28" ht="15">
      <c r="A33" t="s">
        <v>81</v>
      </c>
      <c r="B33">
        <f>B37</f>
        <v>493</v>
      </c>
      <c r="C33" t="s">
        <v>82</v>
      </c>
      <c r="U33" s="67"/>
      <c r="V33" s="30"/>
      <c r="W33" s="30"/>
      <c r="X33" s="30"/>
      <c r="Y33" s="69" t="s">
        <v>69</v>
      </c>
      <c r="Z33" s="70">
        <f>Z12</f>
        <v>75.800000000000011</v>
      </c>
      <c r="AA33" s="30">
        <f>Z26</f>
        <v>76.990000000000009</v>
      </c>
      <c r="AB33" s="68"/>
    </row>
    <row r="34" spans="1:28" ht="15">
      <c r="A34" t="s">
        <v>83</v>
      </c>
      <c r="B34" s="57">
        <f>AA15</f>
        <v>239.59629999999999</v>
      </c>
      <c r="C34" t="s">
        <v>84</v>
      </c>
      <c r="U34" s="67"/>
      <c r="V34" s="30"/>
      <c r="W34" s="30"/>
      <c r="X34" s="30"/>
      <c r="Y34" s="69" t="s">
        <v>70</v>
      </c>
      <c r="Z34" s="70">
        <f>Z13</f>
        <v>104.7993</v>
      </c>
      <c r="AA34" s="71">
        <f t="shared" si="9" ref="AA34:AA35">Z27</f>
        <v>98.126000000000005</v>
      </c>
      <c r="AB34" s="68"/>
    </row>
    <row r="35" spans="1:28" ht="15">
      <c r="A35" t="s">
        <v>85</v>
      </c>
      <c r="B35" s="72">
        <f>B33-B34</f>
        <v>253.40370000000001</v>
      </c>
      <c r="U35" s="67"/>
      <c r="V35" s="30"/>
      <c r="W35" s="30"/>
      <c r="X35" s="30"/>
      <c r="Y35" s="69" t="s">
        <v>71</v>
      </c>
      <c r="Z35" s="70">
        <f>Z14</f>
        <v>59.422000000000004</v>
      </c>
      <c r="AA35" s="30">
        <f t="shared" si="9"/>
        <v>57.43</v>
      </c>
      <c r="AB35" s="68"/>
    </row>
    <row r="36" spans="21:28" ht="16.2" thickBot="1">
      <c r="U36" s="67"/>
      <c r="V36" s="30"/>
      <c r="W36" s="30"/>
      <c r="X36" s="30"/>
      <c r="Y36" s="73" t="s">
        <v>86</v>
      </c>
      <c r="Z36" s="60">
        <f t="shared" si="10" ref="Z36:AA36">SUM(Z33:Z35)</f>
        <v>240.02130000000002</v>
      </c>
      <c r="AA36" s="60">
        <f t="shared" si="10"/>
        <v>232.54600000000002</v>
      </c>
      <c r="AB36" s="74">
        <f>AA36-Z36</f>
        <v>-7.4753000000000043</v>
      </c>
    </row>
    <row r="37" spans="1:28" ht="15">
      <c r="A37" t="s">
        <v>81</v>
      </c>
      <c r="B37" s="75">
        <v>493</v>
      </c>
      <c r="C37" t="s">
        <v>82</v>
      </c>
      <c r="U37" s="67"/>
      <c r="V37" s="30"/>
      <c r="W37" s="30"/>
      <c r="X37" s="30"/>
      <c r="Y37" s="30"/>
      <c r="Z37" s="30"/>
      <c r="AA37" s="30"/>
      <c r="AB37" s="68"/>
    </row>
    <row r="38" spans="1:28" ht="16.2" thickBot="1">
      <c r="A38" t="s">
        <v>87</v>
      </c>
      <c r="B38" s="57">
        <f>Z15</f>
        <v>240.02130000000002</v>
      </c>
      <c r="C38" t="s">
        <v>88</v>
      </c>
      <c r="U38" s="67"/>
      <c r="V38" s="30"/>
      <c r="W38" s="30"/>
      <c r="X38" s="30"/>
      <c r="Y38" s="73" t="s">
        <v>89</v>
      </c>
      <c r="Z38" s="76"/>
      <c r="AA38" s="60">
        <f>Z22</f>
        <v>7.9559261417500151</v>
      </c>
      <c r="AB38" s="74">
        <f>AA38-Z38</f>
        <v>7.9559261417500151</v>
      </c>
    </row>
    <row r="39" spans="1:28" ht="15">
      <c r="A39" t="s">
        <v>85</v>
      </c>
      <c r="B39" s="72">
        <f>B37-B38</f>
        <v>252.97869999999998</v>
      </c>
      <c r="U39" s="67"/>
      <c r="V39" s="30"/>
      <c r="W39" s="30"/>
      <c r="X39" s="30"/>
      <c r="Y39" s="30"/>
      <c r="Z39" s="30"/>
      <c r="AA39" s="30"/>
      <c r="AB39" s="68"/>
    </row>
    <row r="40" spans="21:28" ht="16.2" thickBot="1">
      <c r="U40" s="67"/>
      <c r="V40" s="30"/>
      <c r="W40" s="30"/>
      <c r="X40" s="30"/>
      <c r="Y40" s="73" t="s">
        <v>75</v>
      </c>
      <c r="Z40" s="60">
        <f>Z36+Z38</f>
        <v>240.02130000000002</v>
      </c>
      <c r="AA40" s="60">
        <f>AA36+AA38</f>
        <v>240.50192614175003</v>
      </c>
      <c r="AB40" s="74">
        <f>AA40-Z40</f>
        <v>0.48062614175000817</v>
      </c>
    </row>
    <row r="41" spans="21:28" ht="15">
      <c r="U41" s="67"/>
      <c r="V41" s="30"/>
      <c r="W41" s="30"/>
      <c r="X41" s="30"/>
      <c r="Y41" s="30"/>
      <c r="Z41" s="30"/>
      <c r="AA41" s="30"/>
      <c r="AB41" s="68"/>
    </row>
    <row r="42" spans="21:28" ht="15.6">
      <c r="U42" s="67"/>
      <c r="V42" s="30"/>
      <c r="W42" s="30"/>
      <c r="X42" s="77" t="s">
        <v>90</v>
      </c>
      <c r="Y42" s="77"/>
      <c r="Z42" s="77"/>
      <c r="AA42" s="78">
        <f>AA40-H29</f>
        <v>14.781926141750034</v>
      </c>
      <c r="AB42" s="68"/>
    </row>
    <row r="43" spans="21:28" ht="15">
      <c r="U43" s="67"/>
      <c r="V43" s="30"/>
      <c r="W43" s="30"/>
      <c r="X43" s="30"/>
      <c r="Y43" s="30"/>
      <c r="Z43" s="30"/>
      <c r="AA43" s="30"/>
      <c r="AB43" s="68"/>
    </row>
    <row r="44" spans="2:28" ht="16.2" thickBot="1">
      <c r="B44" s="79">
        <v>45291</v>
      </c>
      <c r="C44" s="79">
        <v>45291</v>
      </c>
      <c r="U44" s="80"/>
      <c r="V44" s="81"/>
      <c r="W44" s="81"/>
      <c r="X44" s="81"/>
      <c r="Y44" s="81"/>
      <c r="Z44" s="81"/>
      <c r="AA44" s="81"/>
      <c r="AB44" s="82"/>
    </row>
    <row r="45" spans="2:3" ht="15.6">
      <c r="B45" s="79" t="s">
        <v>91</v>
      </c>
      <c r="C45" s="91" t="s">
        <v>127</v>
      </c>
    </row>
    <row r="46" spans="1:27" ht="16.2" thickBot="1">
      <c r="A46" s="83" t="s">
        <v>92</v>
      </c>
      <c r="B46" s="84" t="s">
        <v>93</v>
      </c>
      <c r="C46" s="84" t="s">
        <v>93</v>
      </c>
      <c r="Z46" s="57"/>
      <c r="AA46" s="57"/>
    </row>
    <row r="47" spans="1:27" ht="15">
      <c r="A47" t="s">
        <v>94</v>
      </c>
      <c r="B47" s="92">
        <v>1</v>
      </c>
      <c r="C47" s="85">
        <v>0.20799999999999999</v>
      </c>
      <c r="AA47" s="57"/>
    </row>
    <row r="48" spans="1:3" ht="15">
      <c r="A48" t="s">
        <v>95</v>
      </c>
      <c r="B48" s="92">
        <v>1</v>
      </c>
      <c r="C48" s="85">
        <v>0.32100000000000001</v>
      </c>
    </row>
    <row r="49" spans="1:3" ht="15">
      <c r="A49" t="s">
        <v>96</v>
      </c>
      <c r="B49" s="92">
        <v>1</v>
      </c>
      <c r="C49" s="85">
        <v>0.23000000000000001</v>
      </c>
    </row>
    <row r="50" spans="1:3" ht="15">
      <c r="A50" t="s">
        <v>97</v>
      </c>
      <c r="B50" s="92">
        <v>2</v>
      </c>
      <c r="C50" s="85">
        <v>1.4460000239999999</v>
      </c>
    </row>
    <row r="51" spans="1:3" ht="15">
      <c r="A51" t="s">
        <v>98</v>
      </c>
      <c r="B51" s="92">
        <v>2</v>
      </c>
      <c r="C51" s="85">
        <v>1.4099999999999999</v>
      </c>
    </row>
    <row r="52" spans="1:3" ht="15">
      <c r="A52" t="s">
        <v>99</v>
      </c>
      <c r="B52" s="92">
        <v>1</v>
      </c>
      <c r="C52" s="85">
        <v>0.72300001199999997</v>
      </c>
    </row>
    <row r="53" spans="1:3" ht="15">
      <c r="A53" t="s">
        <v>100</v>
      </c>
      <c r="B53" s="92">
        <v>1</v>
      </c>
      <c r="C53" s="85">
        <v>0.184</v>
      </c>
    </row>
    <row r="54" spans="1:3" ht="15">
      <c r="A54" t="s">
        <v>101</v>
      </c>
      <c r="B54" s="92">
        <v>1</v>
      </c>
      <c r="C54" s="85">
        <v>0.23000000000000001</v>
      </c>
    </row>
    <row r="55" spans="1:3" ht="15">
      <c r="A55" t="s">
        <v>102</v>
      </c>
      <c r="B55" s="92">
        <v>1</v>
      </c>
      <c r="C55" s="85">
        <v>0.17299999999999999</v>
      </c>
    </row>
    <row r="56" spans="1:3" ht="15">
      <c r="A56" t="s">
        <v>103</v>
      </c>
      <c r="B56" s="92">
        <v>1</v>
      </c>
      <c r="C56" s="85">
        <v>0.20799999999999999</v>
      </c>
    </row>
    <row r="57" spans="1:3" ht="15">
      <c r="A57" t="s">
        <v>104</v>
      </c>
      <c r="B57" s="92">
        <v>1</v>
      </c>
      <c r="C57" s="85">
        <v>0.74117810500000003</v>
      </c>
    </row>
    <row r="58" spans="1:3" ht="15">
      <c r="A58" t="s">
        <v>105</v>
      </c>
      <c r="B58" s="92">
        <v>1</v>
      </c>
      <c r="C58" s="85">
        <v>0.82999999999999996</v>
      </c>
    </row>
    <row r="59" spans="1:3" ht="15">
      <c r="A59" t="s">
        <v>106</v>
      </c>
      <c r="B59" s="92">
        <v>2</v>
      </c>
      <c r="C59" s="85">
        <v>0.33199974399999999</v>
      </c>
    </row>
    <row r="60" spans="1:3" ht="15">
      <c r="A60" t="s">
        <v>107</v>
      </c>
      <c r="B60" s="92">
        <v>1</v>
      </c>
      <c r="C60" s="85">
        <v>0.76000000000000001</v>
      </c>
    </row>
    <row r="61" spans="1:3" ht="15">
      <c r="A61" t="s">
        <v>108</v>
      </c>
      <c r="B61" s="92">
        <v>1</v>
      </c>
      <c r="C61" s="85">
        <v>0.19500000000000001</v>
      </c>
    </row>
    <row r="62" spans="1:3" ht="15">
      <c r="A62" t="s">
        <v>109</v>
      </c>
      <c r="B62" s="92">
        <v>1</v>
      </c>
      <c r="C62" s="85">
        <v>0.89498206400000002</v>
      </c>
    </row>
    <row r="63" spans="1:3" ht="15">
      <c r="A63" t="s">
        <v>110</v>
      </c>
      <c r="B63" s="92">
        <v>1</v>
      </c>
      <c r="C63" s="85">
        <v>0.19500000000000001</v>
      </c>
    </row>
    <row r="64" spans="1:3" ht="15">
      <c r="A64" t="s">
        <v>111</v>
      </c>
      <c r="B64" s="92">
        <v>1</v>
      </c>
      <c r="C64" s="85">
        <v>0.214</v>
      </c>
    </row>
    <row r="65" spans="1:3" ht="15">
      <c r="A65" t="s">
        <v>112</v>
      </c>
      <c r="B65" s="92">
        <v>1</v>
      </c>
      <c r="C65" s="85">
        <v>0.27900000000000003</v>
      </c>
    </row>
    <row r="66" spans="1:3" ht="15">
      <c r="A66" t="s">
        <v>113</v>
      </c>
      <c r="B66" s="92">
        <v>1</v>
      </c>
      <c r="C66" s="85">
        <v>0.78000000000000003</v>
      </c>
    </row>
    <row r="67" spans="1:3" ht="15">
      <c r="A67" t="s">
        <v>114</v>
      </c>
      <c r="B67" s="92">
        <v>1</v>
      </c>
      <c r="C67" s="85">
        <v>0.43217022799999999</v>
      </c>
    </row>
    <row r="68" spans="1:3" ht="15">
      <c r="A68" t="s">
        <v>115</v>
      </c>
      <c r="B68" s="92">
        <v>1</v>
      </c>
      <c r="C68" s="85">
        <v>0.87</v>
      </c>
    </row>
    <row r="69" spans="1:3" ht="15">
      <c r="A69" t="s">
        <v>116</v>
      </c>
      <c r="B69" s="92">
        <v>1</v>
      </c>
      <c r="C69" s="85">
        <v>0.43217022799999999</v>
      </c>
    </row>
    <row r="70" spans="1:3" ht="15">
      <c r="A70" t="s">
        <v>117</v>
      </c>
      <c r="B70" s="92">
        <v>1</v>
      </c>
      <c r="C70" s="85">
        <v>0.71541481299999998</v>
      </c>
    </row>
    <row r="71" spans="1:3" ht="15">
      <c r="A71" t="s">
        <v>118</v>
      </c>
      <c r="B71" s="92">
        <v>1</v>
      </c>
      <c r="C71" s="85">
        <v>0.71541481299999998</v>
      </c>
    </row>
    <row r="72" spans="1:3" ht="15">
      <c r="A72" t="s">
        <v>119</v>
      </c>
      <c r="B72" s="92">
        <v>1</v>
      </c>
      <c r="C72" s="85">
        <v>0.17599999999999999</v>
      </c>
    </row>
    <row r="73" spans="1:3" ht="15">
      <c r="A73" t="s">
        <v>120</v>
      </c>
      <c r="B73" s="92">
        <v>1</v>
      </c>
      <c r="C73" s="85">
        <v>0.19800000000000001</v>
      </c>
    </row>
    <row r="74" spans="1:3" ht="15">
      <c r="A74" t="s">
        <v>121</v>
      </c>
      <c r="B74" s="92">
        <v>1</v>
      </c>
      <c r="C74" s="85">
        <v>0.17000000000000001</v>
      </c>
    </row>
    <row r="75" spans="1:3" ht="15">
      <c r="A75" t="s">
        <v>122</v>
      </c>
      <c r="B75" s="92">
        <v>1</v>
      </c>
      <c r="C75" s="85">
        <v>0.216</v>
      </c>
    </row>
    <row r="76" spans="1:3" ht="15">
      <c r="A76" t="s">
        <v>123</v>
      </c>
      <c r="B76" s="92">
        <v>1</v>
      </c>
      <c r="C76" s="85">
        <v>0.50259611100000001</v>
      </c>
    </row>
    <row r="77" spans="1:3" ht="16.2" thickBot="1">
      <c r="A77" s="86" t="s">
        <v>75</v>
      </c>
      <c r="B77" s="93">
        <f>SUM(B47:B76)</f>
        <v>33</v>
      </c>
      <c r="C77" s="87">
        <f>SUM(C47:C76)</f>
        <v>14.781926142000003</v>
      </c>
    </row>
    <row r="78" spans="2:3" ht="15.6" thickTop="1">
      <c r="B78" s="56"/>
      <c r="C78" s="56"/>
    </row>
    <row r="79" spans="2:3" ht="15">
      <c r="B79" s="56"/>
      <c r="C79" s="56"/>
    </row>
    <row r="80" spans="3:3" ht="15">
      <c r="C80" s="57"/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82"/>
  <sheetViews>
    <sheetView workbookViewId="0" topLeftCell="A1">
      <pane xSplit="3" ySplit="3" topLeftCell="G31" activePane="bottomRight" state="frozen"/>
      <selection pane="topLeft" activeCell="G30" sqref="G30"/>
      <selection pane="bottomLeft" activeCell="G30" sqref="G30"/>
      <selection pane="topRight" activeCell="G30" sqref="G30"/>
      <selection pane="bottomRight" activeCell="R60" sqref="R60"/>
    </sheetView>
  </sheetViews>
  <sheetFormatPr defaultRowHeight="15"/>
  <cols>
    <col min="1" max="1" width="7.66666666666667" bestFit="1" customWidth="1"/>
    <col min="2" max="2" width="7" bestFit="1" customWidth="1"/>
    <col min="3" max="3" width="17" bestFit="1" customWidth="1"/>
    <col min="4" max="6" width="10.4444444444444" customWidth="1"/>
    <col min="7" max="7" width="11.8888888888889" customWidth="1"/>
    <col min="8" max="16" width="10.4444444444444" customWidth="1"/>
    <col min="18" max="18" width="11.7777777777778" bestFit="1" customWidth="1"/>
    <col min="19" max="19" width="8.88888888888889" style="22"/>
    <col min="20" max="20" width="12" bestFit="1" customWidth="1"/>
  </cols>
  <sheetData>
    <row r="1" spans="1:3" ht="17.4">
      <c r="A1" s="1" t="s">
        <v>0</v>
      </c>
      <c r="B1" s="2"/>
      <c r="C1" s="2"/>
    </row>
    <row r="3" spans="1:16" ht="15.6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</row>
    <row r="4" spans="1:16" ht="15.6">
      <c r="A4" s="5">
        <v>2016</v>
      </c>
      <c r="B4" s="6" t="s">
        <v>17</v>
      </c>
      <c r="C4" s="7" t="s">
        <v>18</v>
      </c>
      <c r="D4" s="8">
        <v>57023</v>
      </c>
      <c r="E4" s="8">
        <v>58003</v>
      </c>
      <c r="F4" s="8">
        <v>65735</v>
      </c>
      <c r="G4" s="8">
        <v>59370</v>
      </c>
      <c r="H4" s="8">
        <v>63059</v>
      </c>
      <c r="I4" s="8">
        <v>61285</v>
      </c>
      <c r="J4" s="8">
        <v>62164</v>
      </c>
      <c r="K4" s="8">
        <v>65554</v>
      </c>
      <c r="L4" s="8">
        <v>61687</v>
      </c>
      <c r="M4" s="8">
        <v>60080</v>
      </c>
      <c r="N4" s="8">
        <v>63620</v>
      </c>
      <c r="O4" s="8">
        <v>63610</v>
      </c>
      <c r="P4" s="8">
        <f>SUM(D4:O4)</f>
        <v>741190</v>
      </c>
    </row>
    <row r="5" spans="1:16" ht="15.6">
      <c r="A5" s="5"/>
      <c r="B5" s="6"/>
      <c r="C5" s="7" t="s">
        <v>19</v>
      </c>
      <c r="D5" s="8">
        <v>752406</v>
      </c>
      <c r="E5" s="8">
        <v>746027</v>
      </c>
      <c r="F5" s="8">
        <v>802366</v>
      </c>
      <c r="G5" s="8">
        <v>760637</v>
      </c>
      <c r="H5" s="8">
        <v>792129</v>
      </c>
      <c r="I5" s="8">
        <v>784402</v>
      </c>
      <c r="J5" s="8">
        <v>773182</v>
      </c>
      <c r="K5" s="8">
        <v>853195</v>
      </c>
      <c r="L5" s="8">
        <v>867393</v>
      </c>
      <c r="M5" s="8">
        <v>848162</v>
      </c>
      <c r="N5" s="8">
        <v>900200</v>
      </c>
      <c r="O5" s="8">
        <v>908881</v>
      </c>
      <c r="P5" s="8">
        <f t="shared" si="0" ref="P5:P68">SUM(D5:O5)</f>
        <v>9788980</v>
      </c>
    </row>
    <row r="6" spans="1:16" ht="15.6">
      <c r="A6" s="5"/>
      <c r="B6" s="9" t="s">
        <v>20</v>
      </c>
      <c r="C6" s="10"/>
      <c r="D6" s="11">
        <f>SUBTOTAL(9,D4:D5)</f>
        <v>809429</v>
      </c>
      <c r="E6" s="12">
        <f t="shared" si="1" ref="E6:P6">SUBTOTAL(9,E4:E5)</f>
        <v>804030</v>
      </c>
      <c r="F6" s="12">
        <f t="shared" si="1"/>
        <v>868101</v>
      </c>
      <c r="G6" s="12">
        <f t="shared" si="1"/>
        <v>820007</v>
      </c>
      <c r="H6" s="12">
        <f t="shared" si="1"/>
        <v>855188</v>
      </c>
      <c r="I6" s="12">
        <f t="shared" si="1"/>
        <v>845687</v>
      </c>
      <c r="J6" s="12">
        <f t="shared" si="1"/>
        <v>835346</v>
      </c>
      <c r="K6" s="12">
        <f t="shared" si="1"/>
        <v>918749</v>
      </c>
      <c r="L6" s="12">
        <f t="shared" si="1"/>
        <v>929080</v>
      </c>
      <c r="M6" s="12">
        <f t="shared" si="1"/>
        <v>908242</v>
      </c>
      <c r="N6" s="12">
        <f t="shared" si="1"/>
        <v>963820</v>
      </c>
      <c r="O6" s="12">
        <f t="shared" si="1"/>
        <v>972491</v>
      </c>
      <c r="P6" s="13">
        <f t="shared" si="1"/>
        <v>10530170</v>
      </c>
    </row>
    <row r="7" spans="1:16" ht="15.6">
      <c r="A7" s="5"/>
      <c r="B7" s="6" t="s">
        <v>21</v>
      </c>
      <c r="C7" s="7" t="s">
        <v>22</v>
      </c>
      <c r="D7" s="8">
        <v>271958</v>
      </c>
      <c r="E7" s="8">
        <v>277446</v>
      </c>
      <c r="F7" s="8">
        <v>310837</v>
      </c>
      <c r="G7" s="8">
        <v>279595</v>
      </c>
      <c r="H7" s="8">
        <v>288219</v>
      </c>
      <c r="I7" s="8">
        <v>292445</v>
      </c>
      <c r="J7" s="8">
        <v>294417</v>
      </c>
      <c r="K7" s="8">
        <v>315084</v>
      </c>
      <c r="L7" s="8">
        <v>287531</v>
      </c>
      <c r="M7" s="8">
        <v>305967</v>
      </c>
      <c r="N7" s="8">
        <v>293446</v>
      </c>
      <c r="O7" s="8">
        <v>266652</v>
      </c>
      <c r="P7" s="8">
        <f t="shared" si="0"/>
        <v>3483597</v>
      </c>
    </row>
    <row r="8" spans="1:16" ht="15.6">
      <c r="A8" s="5"/>
      <c r="B8" s="6"/>
      <c r="C8" s="7" t="s">
        <v>23</v>
      </c>
      <c r="D8" s="8">
        <v>-196</v>
      </c>
      <c r="E8" s="8">
        <v>65</v>
      </c>
      <c r="F8" s="8">
        <v>291</v>
      </c>
      <c r="G8" s="8">
        <v>23</v>
      </c>
      <c r="H8" s="8">
        <v>451</v>
      </c>
      <c r="I8" s="8">
        <v>1247</v>
      </c>
      <c r="J8" s="8">
        <v>849</v>
      </c>
      <c r="K8" s="8">
        <v>205</v>
      </c>
      <c r="L8" s="8">
        <v>455</v>
      </c>
      <c r="M8" s="8">
        <v>2000</v>
      </c>
      <c r="N8" s="8">
        <v>623</v>
      </c>
      <c r="O8" s="8">
        <v>546</v>
      </c>
      <c r="P8" s="8">
        <f t="shared" si="0"/>
        <v>6559</v>
      </c>
    </row>
    <row r="9" spans="1:16" ht="16.2" thickBot="1">
      <c r="A9" s="14"/>
      <c r="B9" s="9" t="s">
        <v>24</v>
      </c>
      <c r="C9" s="10"/>
      <c r="D9" s="11">
        <f>SUBTOTAL(9,D7:D8)</f>
        <v>271762</v>
      </c>
      <c r="E9" s="12">
        <f t="shared" si="2" ref="E9:P9">SUBTOTAL(9,E7:E8)</f>
        <v>277511</v>
      </c>
      <c r="F9" s="12">
        <f t="shared" si="2"/>
        <v>311128</v>
      </c>
      <c r="G9" s="12">
        <f t="shared" si="2"/>
        <v>279618</v>
      </c>
      <c r="H9" s="12">
        <f t="shared" si="2"/>
        <v>288670</v>
      </c>
      <c r="I9" s="12">
        <f t="shared" si="2"/>
        <v>293692</v>
      </c>
      <c r="J9" s="12">
        <f t="shared" si="2"/>
        <v>295266</v>
      </c>
      <c r="K9" s="12">
        <f t="shared" si="2"/>
        <v>315289</v>
      </c>
      <c r="L9" s="12">
        <f t="shared" si="2"/>
        <v>287986</v>
      </c>
      <c r="M9" s="12">
        <f t="shared" si="2"/>
        <v>307967</v>
      </c>
      <c r="N9" s="12">
        <f t="shared" si="2"/>
        <v>294069</v>
      </c>
      <c r="O9" s="12">
        <f t="shared" si="2"/>
        <v>267198</v>
      </c>
      <c r="P9" s="13">
        <f t="shared" si="2"/>
        <v>3490156</v>
      </c>
    </row>
    <row r="10" spans="1:16" ht="16.2" thickBot="1">
      <c r="A10" s="15" t="s">
        <v>25</v>
      </c>
      <c r="B10" s="16"/>
      <c r="C10" s="17"/>
      <c r="D10" s="18">
        <f>SUBTOTAL(9,D4:D9)</f>
        <v>1081191</v>
      </c>
      <c r="E10" s="19">
        <f t="shared" si="3" ref="E10:P10">SUBTOTAL(9,E4:E9)</f>
        <v>1081541</v>
      </c>
      <c r="F10" s="19">
        <f t="shared" si="3"/>
        <v>1179229</v>
      </c>
      <c r="G10" s="19">
        <f t="shared" si="3"/>
        <v>1099625</v>
      </c>
      <c r="H10" s="19">
        <f t="shared" si="3"/>
        <v>1143858</v>
      </c>
      <c r="I10" s="19">
        <f t="shared" si="3"/>
        <v>1139379</v>
      </c>
      <c r="J10" s="19">
        <f t="shared" si="3"/>
        <v>1130612</v>
      </c>
      <c r="K10" s="19">
        <f t="shared" si="3"/>
        <v>1234038</v>
      </c>
      <c r="L10" s="19">
        <f t="shared" si="3"/>
        <v>1217066</v>
      </c>
      <c r="M10" s="19">
        <f t="shared" si="3"/>
        <v>1216209</v>
      </c>
      <c r="N10" s="19">
        <f t="shared" si="3"/>
        <v>1257889</v>
      </c>
      <c r="O10" s="19">
        <f t="shared" si="3"/>
        <v>1239689</v>
      </c>
      <c r="P10" s="20">
        <f t="shared" si="3"/>
        <v>14020326</v>
      </c>
    </row>
    <row r="11" spans="1:16" ht="15.6">
      <c r="A11" s="5">
        <v>2017</v>
      </c>
      <c r="B11" s="6" t="s">
        <v>17</v>
      </c>
      <c r="C11" s="7" t="s">
        <v>18</v>
      </c>
      <c r="D11" s="8">
        <v>62213</v>
      </c>
      <c r="E11" s="8">
        <v>56341</v>
      </c>
      <c r="F11" s="8">
        <v>62543</v>
      </c>
      <c r="G11" s="8">
        <v>57101</v>
      </c>
      <c r="H11" s="8">
        <v>66544</v>
      </c>
      <c r="I11" s="8">
        <v>54387</v>
      </c>
      <c r="J11" s="8">
        <v>47228</v>
      </c>
      <c r="K11" s="8">
        <v>54942</v>
      </c>
      <c r="L11" s="8">
        <v>42186</v>
      </c>
      <c r="M11" s="8">
        <v>50936</v>
      </c>
      <c r="N11" s="8">
        <v>53375</v>
      </c>
      <c r="O11" s="8">
        <v>53013</v>
      </c>
      <c r="P11" s="8">
        <f t="shared" si="0"/>
        <v>660809</v>
      </c>
    </row>
    <row r="12" spans="1:16" ht="15.6">
      <c r="A12" s="5"/>
      <c r="B12" s="6"/>
      <c r="C12" s="7" t="s">
        <v>19</v>
      </c>
      <c r="D12" s="8">
        <v>863169</v>
      </c>
      <c r="E12" s="8">
        <v>808315</v>
      </c>
      <c r="F12" s="8">
        <v>922579</v>
      </c>
      <c r="G12" s="8">
        <v>800568</v>
      </c>
      <c r="H12" s="8">
        <v>882746</v>
      </c>
      <c r="I12" s="8">
        <v>847588</v>
      </c>
      <c r="J12" s="8">
        <v>776443</v>
      </c>
      <c r="K12" s="8">
        <v>888429</v>
      </c>
      <c r="L12" s="8">
        <v>834285</v>
      </c>
      <c r="M12" s="8">
        <v>911607</v>
      </c>
      <c r="N12" s="8">
        <v>887472</v>
      </c>
      <c r="O12" s="8">
        <v>851978</v>
      </c>
      <c r="P12" s="8">
        <f t="shared" si="0"/>
        <v>10275179</v>
      </c>
    </row>
    <row r="13" spans="1:16" ht="15.6">
      <c r="A13" s="5"/>
      <c r="B13" s="9" t="s">
        <v>20</v>
      </c>
      <c r="C13" s="10"/>
      <c r="D13" s="11">
        <f>SUBTOTAL(9,D11:D12)</f>
        <v>925382</v>
      </c>
      <c r="E13" s="12">
        <f t="shared" si="4" ref="E13:P13">SUBTOTAL(9,E11:E12)</f>
        <v>864656</v>
      </c>
      <c r="F13" s="12">
        <f t="shared" si="4"/>
        <v>985122</v>
      </c>
      <c r="G13" s="12">
        <f t="shared" si="4"/>
        <v>857669</v>
      </c>
      <c r="H13" s="12">
        <f t="shared" si="4"/>
        <v>949290</v>
      </c>
      <c r="I13" s="12">
        <f t="shared" si="4"/>
        <v>901975</v>
      </c>
      <c r="J13" s="12">
        <f t="shared" si="4"/>
        <v>823671</v>
      </c>
      <c r="K13" s="12">
        <f t="shared" si="4"/>
        <v>943371</v>
      </c>
      <c r="L13" s="12">
        <f t="shared" si="4"/>
        <v>876471</v>
      </c>
      <c r="M13" s="12">
        <f t="shared" si="4"/>
        <v>962543</v>
      </c>
      <c r="N13" s="12">
        <f t="shared" si="4"/>
        <v>940847</v>
      </c>
      <c r="O13" s="12">
        <f t="shared" si="4"/>
        <v>904991</v>
      </c>
      <c r="P13" s="13">
        <f t="shared" si="4"/>
        <v>10935988</v>
      </c>
    </row>
    <row r="14" spans="1:16" ht="15.6">
      <c r="A14" s="5"/>
      <c r="B14" s="6" t="s">
        <v>21</v>
      </c>
      <c r="C14" s="7" t="s">
        <v>22</v>
      </c>
      <c r="D14" s="8">
        <v>323376</v>
      </c>
      <c r="E14" s="8">
        <v>289691</v>
      </c>
      <c r="F14" s="8">
        <v>323963</v>
      </c>
      <c r="G14" s="8">
        <v>296189</v>
      </c>
      <c r="H14" s="8">
        <v>311386</v>
      </c>
      <c r="I14" s="8">
        <v>280402</v>
      </c>
      <c r="J14" s="8">
        <v>301862</v>
      </c>
      <c r="K14" s="8">
        <v>324572</v>
      </c>
      <c r="L14" s="8">
        <v>291826</v>
      </c>
      <c r="M14" s="8">
        <v>318037</v>
      </c>
      <c r="N14" s="8">
        <v>328742</v>
      </c>
      <c r="O14" s="8">
        <v>319769</v>
      </c>
      <c r="P14" s="8">
        <f t="shared" si="0"/>
        <v>3709815</v>
      </c>
    </row>
    <row r="15" spans="1:16" ht="15.6">
      <c r="A15" s="5"/>
      <c r="B15" s="6"/>
      <c r="C15" s="7" t="s">
        <v>23</v>
      </c>
      <c r="D15" s="8">
        <v>728</v>
      </c>
      <c r="E15" s="8">
        <v>366</v>
      </c>
      <c r="F15" s="8">
        <v>794</v>
      </c>
      <c r="G15" s="8">
        <v>-75</v>
      </c>
      <c r="H15" s="8">
        <v>267</v>
      </c>
      <c r="I15" s="8">
        <v>121</v>
      </c>
      <c r="J15" s="8">
        <v>693</v>
      </c>
      <c r="K15" s="8">
        <v>-211</v>
      </c>
      <c r="L15" s="8">
        <v>-5</v>
      </c>
      <c r="M15" s="8">
        <v>2656</v>
      </c>
      <c r="N15" s="8">
        <v>-847</v>
      </c>
      <c r="O15" s="8"/>
      <c r="P15" s="8">
        <f t="shared" si="0"/>
        <v>4487</v>
      </c>
    </row>
    <row r="16" spans="1:16" ht="16.2" thickBot="1">
      <c r="A16" s="14"/>
      <c r="B16" s="9" t="s">
        <v>24</v>
      </c>
      <c r="C16" s="10"/>
      <c r="D16" s="11">
        <f>SUBTOTAL(9,D14:D15)</f>
        <v>324104</v>
      </c>
      <c r="E16" s="12">
        <f t="shared" si="5" ref="E16:P16">SUBTOTAL(9,E14:E15)</f>
        <v>290057</v>
      </c>
      <c r="F16" s="12">
        <f t="shared" si="5"/>
        <v>324757</v>
      </c>
      <c r="G16" s="12">
        <f t="shared" si="5"/>
        <v>296114</v>
      </c>
      <c r="H16" s="12">
        <f t="shared" si="5"/>
        <v>311653</v>
      </c>
      <c r="I16" s="12">
        <f t="shared" si="5"/>
        <v>280523</v>
      </c>
      <c r="J16" s="12">
        <f t="shared" si="5"/>
        <v>302555</v>
      </c>
      <c r="K16" s="12">
        <f t="shared" si="5"/>
        <v>324361</v>
      </c>
      <c r="L16" s="12">
        <f t="shared" si="5"/>
        <v>291821</v>
      </c>
      <c r="M16" s="12">
        <f t="shared" si="5"/>
        <v>320693</v>
      </c>
      <c r="N16" s="12">
        <f t="shared" si="5"/>
        <v>327895</v>
      </c>
      <c r="O16" s="12">
        <f t="shared" si="5"/>
        <v>319769</v>
      </c>
      <c r="P16" s="13">
        <f t="shared" si="5"/>
        <v>3714302</v>
      </c>
    </row>
    <row r="17" spans="1:16" ht="16.2" thickBot="1">
      <c r="A17" s="15" t="s">
        <v>26</v>
      </c>
      <c r="B17" s="16"/>
      <c r="C17" s="17"/>
      <c r="D17" s="18">
        <f>SUBTOTAL(9,D11:D16)</f>
        <v>1249486</v>
      </c>
      <c r="E17" s="19">
        <f t="shared" si="6" ref="E17:P17">SUBTOTAL(9,E11:E16)</f>
        <v>1154713</v>
      </c>
      <c r="F17" s="19">
        <f t="shared" si="6"/>
        <v>1309879</v>
      </c>
      <c r="G17" s="19">
        <f t="shared" si="6"/>
        <v>1153783</v>
      </c>
      <c r="H17" s="19">
        <f t="shared" si="6"/>
        <v>1260943</v>
      </c>
      <c r="I17" s="19">
        <f t="shared" si="6"/>
        <v>1182498</v>
      </c>
      <c r="J17" s="19">
        <f t="shared" si="6"/>
        <v>1126226</v>
      </c>
      <c r="K17" s="19">
        <f t="shared" si="6"/>
        <v>1267732</v>
      </c>
      <c r="L17" s="19">
        <f t="shared" si="6"/>
        <v>1168292</v>
      </c>
      <c r="M17" s="19">
        <f t="shared" si="6"/>
        <v>1283236</v>
      </c>
      <c r="N17" s="19">
        <f t="shared" si="6"/>
        <v>1268742</v>
      </c>
      <c r="O17" s="19">
        <f t="shared" si="6"/>
        <v>1224760</v>
      </c>
      <c r="P17" s="20">
        <f t="shared" si="6"/>
        <v>14650290</v>
      </c>
    </row>
    <row r="18" spans="1:16" ht="15.6">
      <c r="A18" s="21">
        <v>2018</v>
      </c>
      <c r="B18" s="6" t="s">
        <v>17</v>
      </c>
      <c r="C18" s="7" t="s">
        <v>18</v>
      </c>
      <c r="D18" s="8">
        <v>55321</v>
      </c>
      <c r="E18" s="8">
        <v>48818</v>
      </c>
      <c r="F18" s="8">
        <v>53494</v>
      </c>
      <c r="G18" s="8">
        <v>52243</v>
      </c>
      <c r="H18" s="8">
        <v>57087</v>
      </c>
      <c r="I18" s="8">
        <v>48599</v>
      </c>
      <c r="J18" s="8">
        <v>48238</v>
      </c>
      <c r="K18" s="8">
        <v>53254</v>
      </c>
      <c r="L18" s="8">
        <v>50413</v>
      </c>
      <c r="M18" s="8">
        <v>55712</v>
      </c>
      <c r="N18" s="8">
        <v>55909</v>
      </c>
      <c r="O18" s="8">
        <v>49886</v>
      </c>
      <c r="P18" s="8">
        <f t="shared" si="0"/>
        <v>628974</v>
      </c>
    </row>
    <row r="19" spans="1:16" ht="15.6">
      <c r="A19" s="21"/>
      <c r="B19" s="6"/>
      <c r="C19" s="7" t="s">
        <v>19</v>
      </c>
      <c r="D19" s="8">
        <v>901221</v>
      </c>
      <c r="E19" s="8">
        <v>776970</v>
      </c>
      <c r="F19" s="8">
        <v>857800</v>
      </c>
      <c r="G19" s="8">
        <v>844987</v>
      </c>
      <c r="H19" s="8">
        <v>903380</v>
      </c>
      <c r="I19" s="8">
        <v>855966</v>
      </c>
      <c r="J19" s="8">
        <v>884726</v>
      </c>
      <c r="K19" s="8">
        <v>937256</v>
      </c>
      <c r="L19" s="8">
        <v>820792</v>
      </c>
      <c r="M19" s="8">
        <v>968936</v>
      </c>
      <c r="N19" s="8">
        <v>901418</v>
      </c>
      <c r="O19" s="8">
        <v>882083</v>
      </c>
      <c r="P19" s="8">
        <f t="shared" si="0"/>
        <v>10535535</v>
      </c>
    </row>
    <row r="20" spans="1:16" ht="15.6">
      <c r="A20" s="21"/>
      <c r="B20" s="9" t="s">
        <v>20</v>
      </c>
      <c r="C20" s="10"/>
      <c r="D20" s="11">
        <f>SUBTOTAL(9,D18:D19)</f>
        <v>956542</v>
      </c>
      <c r="E20" s="12">
        <f t="shared" si="7" ref="E20:P20">SUBTOTAL(9,E18:E19)</f>
        <v>825788</v>
      </c>
      <c r="F20" s="12">
        <f t="shared" si="7"/>
        <v>911294</v>
      </c>
      <c r="G20" s="12">
        <f t="shared" si="7"/>
        <v>897230</v>
      </c>
      <c r="H20" s="12">
        <f t="shared" si="7"/>
        <v>960467</v>
      </c>
      <c r="I20" s="12">
        <f t="shared" si="7"/>
        <v>904565</v>
      </c>
      <c r="J20" s="12">
        <f t="shared" si="7"/>
        <v>932964</v>
      </c>
      <c r="K20" s="12">
        <f t="shared" si="7"/>
        <v>990510</v>
      </c>
      <c r="L20" s="12">
        <f t="shared" si="7"/>
        <v>871205</v>
      </c>
      <c r="M20" s="12">
        <f t="shared" si="7"/>
        <v>1024648</v>
      </c>
      <c r="N20" s="12">
        <f t="shared" si="7"/>
        <v>957327</v>
      </c>
      <c r="O20" s="12">
        <f t="shared" si="7"/>
        <v>931969</v>
      </c>
      <c r="P20" s="13">
        <f t="shared" si="7"/>
        <v>11164509</v>
      </c>
    </row>
    <row r="21" spans="1:16" ht="15.6">
      <c r="A21" s="21"/>
      <c r="B21" s="6" t="s">
        <v>21</v>
      </c>
      <c r="C21" s="7" t="s">
        <v>22</v>
      </c>
      <c r="D21" s="8">
        <v>331115</v>
      </c>
      <c r="E21" s="8">
        <v>277624</v>
      </c>
      <c r="F21" s="8">
        <v>287077</v>
      </c>
      <c r="G21" s="8">
        <v>282575</v>
      </c>
      <c r="H21" s="8">
        <v>323844</v>
      </c>
      <c r="I21" s="8">
        <v>295412</v>
      </c>
      <c r="J21" s="8">
        <v>309908</v>
      </c>
      <c r="K21" s="8">
        <v>319255</v>
      </c>
      <c r="L21" s="8">
        <v>272527</v>
      </c>
      <c r="M21" s="8">
        <v>327300</v>
      </c>
      <c r="N21" s="8">
        <v>302638</v>
      </c>
      <c r="O21" s="8">
        <v>294299</v>
      </c>
      <c r="P21" s="8">
        <f t="shared" si="0"/>
        <v>3623574</v>
      </c>
    </row>
    <row r="22" spans="1:16" ht="15.6">
      <c r="A22" s="21"/>
      <c r="B22" s="6"/>
      <c r="C22" s="7" t="s">
        <v>23</v>
      </c>
      <c r="D22" s="8"/>
      <c r="E22" s="8">
        <v>82</v>
      </c>
      <c r="F22" s="8">
        <v>-10</v>
      </c>
      <c r="G22" s="8"/>
      <c r="H22" s="8"/>
      <c r="I22" s="8">
        <v>107</v>
      </c>
      <c r="J22" s="8">
        <v>-33</v>
      </c>
      <c r="K22" s="8"/>
      <c r="L22" s="8">
        <v>595</v>
      </c>
      <c r="M22" s="8">
        <v>16</v>
      </c>
      <c r="N22" s="8">
        <v>150</v>
      </c>
      <c r="O22" s="8">
        <v>66</v>
      </c>
      <c r="P22" s="8">
        <f t="shared" si="0"/>
        <v>973</v>
      </c>
    </row>
    <row r="23" spans="1:16" ht="16.2" thickBot="1">
      <c r="A23" s="14"/>
      <c r="B23" s="9" t="s">
        <v>24</v>
      </c>
      <c r="C23" s="10"/>
      <c r="D23" s="11">
        <f>SUBTOTAL(9,D21:D22)</f>
        <v>331115</v>
      </c>
      <c r="E23" s="12">
        <f t="shared" si="8" ref="E23:P23">SUBTOTAL(9,E21:E22)</f>
        <v>277706</v>
      </c>
      <c r="F23" s="12">
        <f t="shared" si="8"/>
        <v>287067</v>
      </c>
      <c r="G23" s="12">
        <f t="shared" si="8"/>
        <v>282575</v>
      </c>
      <c r="H23" s="12">
        <f t="shared" si="8"/>
        <v>323844</v>
      </c>
      <c r="I23" s="12">
        <f t="shared" si="8"/>
        <v>295519</v>
      </c>
      <c r="J23" s="12">
        <f t="shared" si="8"/>
        <v>309875</v>
      </c>
      <c r="K23" s="12">
        <f t="shared" si="8"/>
        <v>319255</v>
      </c>
      <c r="L23" s="12">
        <f t="shared" si="8"/>
        <v>273122</v>
      </c>
      <c r="M23" s="12">
        <f t="shared" si="8"/>
        <v>327316</v>
      </c>
      <c r="N23" s="12">
        <f t="shared" si="8"/>
        <v>302788</v>
      </c>
      <c r="O23" s="12">
        <f t="shared" si="8"/>
        <v>294365</v>
      </c>
      <c r="P23" s="13">
        <f t="shared" si="8"/>
        <v>3624547</v>
      </c>
    </row>
    <row r="24" spans="1:16" ht="16.2" thickBot="1">
      <c r="A24" s="15" t="s">
        <v>27</v>
      </c>
      <c r="B24" s="16"/>
      <c r="C24" s="17"/>
      <c r="D24" s="18">
        <f>SUBTOTAL(9,D18:D23)</f>
        <v>1287657</v>
      </c>
      <c r="E24" s="19">
        <f t="shared" si="9" ref="E24:P24">SUBTOTAL(9,E18:E23)</f>
        <v>1103494</v>
      </c>
      <c r="F24" s="19">
        <f t="shared" si="9"/>
        <v>1198361</v>
      </c>
      <c r="G24" s="19">
        <f t="shared" si="9"/>
        <v>1179805</v>
      </c>
      <c r="H24" s="19">
        <f t="shared" si="9"/>
        <v>1284311</v>
      </c>
      <c r="I24" s="19">
        <f t="shared" si="9"/>
        <v>1200084</v>
      </c>
      <c r="J24" s="19">
        <f t="shared" si="9"/>
        <v>1242839</v>
      </c>
      <c r="K24" s="19">
        <f t="shared" si="9"/>
        <v>1309765</v>
      </c>
      <c r="L24" s="19">
        <f t="shared" si="9"/>
        <v>1144327</v>
      </c>
      <c r="M24" s="19">
        <f t="shared" si="9"/>
        <v>1351964</v>
      </c>
      <c r="N24" s="19">
        <f t="shared" si="9"/>
        <v>1260115</v>
      </c>
      <c r="O24" s="19">
        <f t="shared" si="9"/>
        <v>1226334</v>
      </c>
      <c r="P24" s="20">
        <f t="shared" si="9"/>
        <v>14789056</v>
      </c>
    </row>
    <row r="25" spans="1:16" ht="15.6">
      <c r="A25" s="21">
        <v>2019</v>
      </c>
      <c r="B25" s="6" t="s">
        <v>17</v>
      </c>
      <c r="C25" s="7" t="s">
        <v>18</v>
      </c>
      <c r="D25" s="8">
        <v>58052</v>
      </c>
      <c r="E25" s="8">
        <v>50222</v>
      </c>
      <c r="F25" s="8">
        <v>41165</v>
      </c>
      <c r="G25" s="8">
        <v>50922</v>
      </c>
      <c r="H25" s="8">
        <v>48055</v>
      </c>
      <c r="I25" s="8">
        <v>43066</v>
      </c>
      <c r="J25" s="8">
        <v>52156</v>
      </c>
      <c r="K25" s="8">
        <v>47321</v>
      </c>
      <c r="L25" s="8">
        <v>46872</v>
      </c>
      <c r="M25" s="8">
        <v>53451</v>
      </c>
      <c r="N25" s="8">
        <v>51426</v>
      </c>
      <c r="O25" s="8">
        <v>52955</v>
      </c>
      <c r="P25" s="8">
        <f t="shared" si="0"/>
        <v>595663</v>
      </c>
    </row>
    <row r="26" spans="1:16" ht="15.6">
      <c r="A26" s="21"/>
      <c r="B26" s="6"/>
      <c r="C26" s="7" t="s">
        <v>19</v>
      </c>
      <c r="D26" s="8">
        <v>918563</v>
      </c>
      <c r="E26" s="8">
        <v>788793</v>
      </c>
      <c r="F26" s="8">
        <v>838265</v>
      </c>
      <c r="G26" s="8">
        <v>873514</v>
      </c>
      <c r="H26" s="8">
        <v>903137</v>
      </c>
      <c r="I26" s="8">
        <v>795185</v>
      </c>
      <c r="J26" s="8">
        <v>882369</v>
      </c>
      <c r="K26" s="8">
        <v>842135</v>
      </c>
      <c r="L26" s="8">
        <v>848056</v>
      </c>
      <c r="M26" s="8">
        <v>1003743</v>
      </c>
      <c r="N26" s="8">
        <v>818636</v>
      </c>
      <c r="O26" s="8">
        <v>899706</v>
      </c>
      <c r="P26" s="8">
        <f t="shared" si="0"/>
        <v>10412102</v>
      </c>
    </row>
    <row r="27" spans="1:16" ht="15.6">
      <c r="A27" s="21"/>
      <c r="B27" s="9" t="s">
        <v>20</v>
      </c>
      <c r="C27" s="10"/>
      <c r="D27" s="11">
        <f>SUBTOTAL(9,D25:D26)</f>
        <v>976615</v>
      </c>
      <c r="E27" s="12">
        <f t="shared" si="10" ref="E27:P27">SUBTOTAL(9,E25:E26)</f>
        <v>839015</v>
      </c>
      <c r="F27" s="12">
        <f t="shared" si="10"/>
        <v>879430</v>
      </c>
      <c r="G27" s="12">
        <f t="shared" si="10"/>
        <v>924436</v>
      </c>
      <c r="H27" s="12">
        <f t="shared" si="10"/>
        <v>951192</v>
      </c>
      <c r="I27" s="12">
        <f t="shared" si="10"/>
        <v>838251</v>
      </c>
      <c r="J27" s="12">
        <f t="shared" si="10"/>
        <v>934525</v>
      </c>
      <c r="K27" s="12">
        <f t="shared" si="10"/>
        <v>889456</v>
      </c>
      <c r="L27" s="12">
        <f t="shared" si="10"/>
        <v>894928</v>
      </c>
      <c r="M27" s="12">
        <f t="shared" si="10"/>
        <v>1057194</v>
      </c>
      <c r="N27" s="12">
        <f t="shared" si="10"/>
        <v>870062</v>
      </c>
      <c r="O27" s="12">
        <f t="shared" si="10"/>
        <v>952661</v>
      </c>
      <c r="P27" s="13">
        <f t="shared" si="10"/>
        <v>11007765</v>
      </c>
    </row>
    <row r="28" spans="1:16" ht="15.6">
      <c r="A28" s="21"/>
      <c r="B28" s="6" t="s">
        <v>21</v>
      </c>
      <c r="C28" s="7" t="s">
        <v>22</v>
      </c>
      <c r="D28" s="8">
        <v>343845</v>
      </c>
      <c r="E28" s="8">
        <v>310162</v>
      </c>
      <c r="F28" s="8">
        <v>322122</v>
      </c>
      <c r="G28" s="8">
        <v>347615</v>
      </c>
      <c r="H28" s="8">
        <v>347685</v>
      </c>
      <c r="I28" s="8">
        <v>294264</v>
      </c>
      <c r="J28" s="8">
        <v>324707</v>
      </c>
      <c r="K28" s="8">
        <v>332888</v>
      </c>
      <c r="L28" s="8">
        <v>300233</v>
      </c>
      <c r="M28" s="8">
        <v>350425</v>
      </c>
      <c r="N28" s="8">
        <v>315203</v>
      </c>
      <c r="O28" s="8">
        <v>314217</v>
      </c>
      <c r="P28" s="8">
        <f t="shared" si="0"/>
        <v>3903366</v>
      </c>
    </row>
    <row r="29" spans="1:16" ht="15.6">
      <c r="A29" s="21"/>
      <c r="B29" s="6"/>
      <c r="C29" s="7" t="s">
        <v>28</v>
      </c>
      <c r="D29" s="8"/>
      <c r="E29" s="8"/>
      <c r="F29" s="8"/>
      <c r="G29" s="8"/>
      <c r="H29" s="8">
        <v>460</v>
      </c>
      <c r="I29" s="8"/>
      <c r="J29" s="8"/>
      <c r="K29" s="8"/>
      <c r="L29" s="8"/>
      <c r="M29" s="8"/>
      <c r="N29" s="8"/>
      <c r="O29" s="8"/>
      <c r="P29" s="8">
        <f t="shared" si="0"/>
        <v>460</v>
      </c>
    </row>
    <row r="30" spans="1:16" ht="15.6">
      <c r="A30" s="21"/>
      <c r="B30" s="6"/>
      <c r="C30" s="7" t="s">
        <v>23</v>
      </c>
      <c r="D30" s="8">
        <v>-5</v>
      </c>
      <c r="E30" s="8"/>
      <c r="F30" s="8"/>
      <c r="G30" s="8"/>
      <c r="H30" s="8"/>
      <c r="I30" s="8"/>
      <c r="J30" s="8">
        <v>191</v>
      </c>
      <c r="K30" s="8">
        <v>867</v>
      </c>
      <c r="L30" s="8">
        <v>-181</v>
      </c>
      <c r="M30" s="8"/>
      <c r="N30" s="8"/>
      <c r="O30" s="8"/>
      <c r="P30" s="8">
        <f t="shared" si="0"/>
        <v>872</v>
      </c>
    </row>
    <row r="31" spans="1:16" ht="16.2" thickBot="1">
      <c r="A31" s="14"/>
      <c r="B31" s="9" t="s">
        <v>24</v>
      </c>
      <c r="C31" s="10"/>
      <c r="D31" s="11">
        <f>SUBTOTAL(9,D28:D30)</f>
        <v>343840</v>
      </c>
      <c r="E31" s="12">
        <f t="shared" si="11" ref="E31:P31">SUBTOTAL(9,E28:E30)</f>
        <v>310162</v>
      </c>
      <c r="F31" s="12">
        <f t="shared" si="11"/>
        <v>322122</v>
      </c>
      <c r="G31" s="12">
        <f t="shared" si="11"/>
        <v>347615</v>
      </c>
      <c r="H31" s="12">
        <f t="shared" si="11"/>
        <v>348145</v>
      </c>
      <c r="I31" s="12">
        <f t="shared" si="11"/>
        <v>294264</v>
      </c>
      <c r="J31" s="12">
        <f t="shared" si="11"/>
        <v>324898</v>
      </c>
      <c r="K31" s="12">
        <f t="shared" si="11"/>
        <v>333755</v>
      </c>
      <c r="L31" s="12">
        <f t="shared" si="11"/>
        <v>300052</v>
      </c>
      <c r="M31" s="12">
        <f t="shared" si="11"/>
        <v>350425</v>
      </c>
      <c r="N31" s="12">
        <f t="shared" si="11"/>
        <v>315203</v>
      </c>
      <c r="O31" s="12">
        <f t="shared" si="11"/>
        <v>314217</v>
      </c>
      <c r="P31" s="13">
        <f t="shared" si="11"/>
        <v>3904698</v>
      </c>
    </row>
    <row r="32" spans="1:16" ht="16.2" thickBot="1">
      <c r="A32" s="15" t="s">
        <v>29</v>
      </c>
      <c r="B32" s="16"/>
      <c r="C32" s="17"/>
      <c r="D32" s="18">
        <f>SUBTOTAL(9,D25:D31)</f>
        <v>1320455</v>
      </c>
      <c r="E32" s="19">
        <f t="shared" si="12" ref="E32:P32">SUBTOTAL(9,E25:E31)</f>
        <v>1149177</v>
      </c>
      <c r="F32" s="19">
        <f t="shared" si="12"/>
        <v>1201552</v>
      </c>
      <c r="G32" s="19">
        <f t="shared" si="12"/>
        <v>1272051</v>
      </c>
      <c r="H32" s="19">
        <f t="shared" si="12"/>
        <v>1299337</v>
      </c>
      <c r="I32" s="19">
        <f t="shared" si="12"/>
        <v>1132515</v>
      </c>
      <c r="J32" s="19">
        <f t="shared" si="12"/>
        <v>1259423</v>
      </c>
      <c r="K32" s="19">
        <f t="shared" si="12"/>
        <v>1223211</v>
      </c>
      <c r="L32" s="19">
        <f t="shared" si="12"/>
        <v>1194980</v>
      </c>
      <c r="M32" s="19">
        <f t="shared" si="12"/>
        <v>1407619</v>
      </c>
      <c r="N32" s="19">
        <f t="shared" si="12"/>
        <v>1185265</v>
      </c>
      <c r="O32" s="19">
        <f t="shared" si="12"/>
        <v>1266878</v>
      </c>
      <c r="P32" s="20">
        <f t="shared" si="12"/>
        <v>14912463</v>
      </c>
    </row>
    <row r="33" spans="1:16" ht="15.6">
      <c r="A33" s="21">
        <v>2020</v>
      </c>
      <c r="B33" s="6" t="s">
        <v>17</v>
      </c>
      <c r="C33" s="7" t="s">
        <v>18</v>
      </c>
      <c r="D33" s="8">
        <v>54451</v>
      </c>
      <c r="E33" s="8">
        <v>48569</v>
      </c>
      <c r="F33" s="8">
        <v>53957</v>
      </c>
      <c r="G33" s="8">
        <v>52974</v>
      </c>
      <c r="H33" s="8">
        <v>50404</v>
      </c>
      <c r="I33" s="8">
        <v>59907</v>
      </c>
      <c r="J33" s="8">
        <v>52669</v>
      </c>
      <c r="K33" s="8">
        <v>50279</v>
      </c>
      <c r="L33" s="8">
        <v>54606</v>
      </c>
      <c r="M33" s="8">
        <v>51029</v>
      </c>
      <c r="N33" s="8">
        <v>48831</v>
      </c>
      <c r="O33" s="8">
        <v>56660</v>
      </c>
      <c r="P33" s="8">
        <f t="shared" si="0"/>
        <v>634336</v>
      </c>
    </row>
    <row r="34" spans="1:16" ht="15.6">
      <c r="A34" s="21"/>
      <c r="B34" s="6"/>
      <c r="C34" s="7" t="s">
        <v>19</v>
      </c>
      <c r="D34" s="8">
        <v>951843</v>
      </c>
      <c r="E34" s="8">
        <v>808825</v>
      </c>
      <c r="F34" s="8">
        <v>919800</v>
      </c>
      <c r="G34" s="8">
        <v>927629</v>
      </c>
      <c r="H34" s="8">
        <v>958771</v>
      </c>
      <c r="I34" s="8">
        <v>926041</v>
      </c>
      <c r="J34" s="8">
        <v>979093</v>
      </c>
      <c r="K34" s="8">
        <v>886909</v>
      </c>
      <c r="L34" s="8">
        <v>899430</v>
      </c>
      <c r="M34" s="8">
        <v>941747</v>
      </c>
      <c r="N34" s="8">
        <v>873700</v>
      </c>
      <c r="O34" s="8">
        <v>1008713</v>
      </c>
      <c r="P34" s="8">
        <f t="shared" si="0"/>
        <v>11082501</v>
      </c>
    </row>
    <row r="35" spans="1:16" ht="15.6">
      <c r="A35" s="21"/>
      <c r="B35" s="9" t="s">
        <v>20</v>
      </c>
      <c r="C35" s="10"/>
      <c r="D35" s="11">
        <f>SUBTOTAL(9,D33:D34)</f>
        <v>1006294</v>
      </c>
      <c r="E35" s="12">
        <f t="shared" si="13" ref="E35:P35">SUBTOTAL(9,E33:E34)</f>
        <v>857394</v>
      </c>
      <c r="F35" s="12">
        <f t="shared" si="13"/>
        <v>973757</v>
      </c>
      <c r="G35" s="12">
        <f t="shared" si="13"/>
        <v>980603</v>
      </c>
      <c r="H35" s="12">
        <f t="shared" si="13"/>
        <v>1009175</v>
      </c>
      <c r="I35" s="12">
        <f t="shared" si="13"/>
        <v>985948</v>
      </c>
      <c r="J35" s="12">
        <f t="shared" si="13"/>
        <v>1031762</v>
      </c>
      <c r="K35" s="12">
        <f t="shared" si="13"/>
        <v>937188</v>
      </c>
      <c r="L35" s="12">
        <f t="shared" si="13"/>
        <v>954036</v>
      </c>
      <c r="M35" s="12">
        <f t="shared" si="13"/>
        <v>992776</v>
      </c>
      <c r="N35" s="12">
        <f t="shared" si="13"/>
        <v>922531</v>
      </c>
      <c r="O35" s="12">
        <f t="shared" si="13"/>
        <v>1065373</v>
      </c>
      <c r="P35" s="13">
        <f t="shared" si="13"/>
        <v>11716837</v>
      </c>
    </row>
    <row r="36" spans="1:16" ht="15.6">
      <c r="A36" s="21"/>
      <c r="B36" s="6" t="s">
        <v>21</v>
      </c>
      <c r="C36" s="7" t="s">
        <v>22</v>
      </c>
      <c r="D36" s="8">
        <v>311945</v>
      </c>
      <c r="E36" s="8">
        <v>301068</v>
      </c>
      <c r="F36" s="8">
        <v>300319</v>
      </c>
      <c r="G36" s="8">
        <v>313032</v>
      </c>
      <c r="H36" s="8">
        <v>318586</v>
      </c>
      <c r="I36" s="8">
        <v>347549</v>
      </c>
      <c r="J36" s="8">
        <v>337642</v>
      </c>
      <c r="K36" s="8">
        <v>298040</v>
      </c>
      <c r="L36" s="8">
        <v>314871</v>
      </c>
      <c r="M36" s="8">
        <v>328012</v>
      </c>
      <c r="N36" s="8">
        <v>305908</v>
      </c>
      <c r="O36" s="8">
        <v>369093</v>
      </c>
      <c r="P36" s="8">
        <f t="shared" si="0"/>
        <v>3846065</v>
      </c>
    </row>
    <row r="37" spans="1:16" ht="15.6">
      <c r="A37" s="21"/>
      <c r="B37" s="6"/>
      <c r="C37" s="7" t="s">
        <v>28</v>
      </c>
      <c r="D37" s="8"/>
      <c r="E37" s="8">
        <v>2326</v>
      </c>
      <c r="F37" s="8">
        <v>1462</v>
      </c>
      <c r="G37" s="8">
        <v>1462</v>
      </c>
      <c r="H37" s="8">
        <v>1395</v>
      </c>
      <c r="I37" s="8">
        <v>1462</v>
      </c>
      <c r="J37" s="8">
        <v>1528</v>
      </c>
      <c r="K37" s="8">
        <v>1395</v>
      </c>
      <c r="L37" s="8">
        <v>1462</v>
      </c>
      <c r="M37" s="8">
        <v>1980</v>
      </c>
      <c r="N37" s="8">
        <v>1395</v>
      </c>
      <c r="O37" s="8">
        <v>1528</v>
      </c>
      <c r="P37" s="8">
        <f t="shared" si="0"/>
        <v>17395</v>
      </c>
    </row>
    <row r="38" spans="1:16" ht="16.2" thickBot="1">
      <c r="A38" s="21"/>
      <c r="B38" s="6"/>
      <c r="C38" s="7" t="s">
        <v>23</v>
      </c>
      <c r="D38" s="8"/>
      <c r="E38" s="8">
        <v>279</v>
      </c>
      <c r="F38" s="8">
        <v>-50</v>
      </c>
      <c r="G38" s="8"/>
      <c r="H38" s="8"/>
      <c r="I38" s="8"/>
      <c r="J38" s="8"/>
      <c r="K38" s="8"/>
      <c r="L38" s="8"/>
      <c r="M38" s="8"/>
      <c r="N38" s="8"/>
      <c r="O38" s="8"/>
      <c r="P38" s="8">
        <f t="shared" si="0"/>
        <v>229</v>
      </c>
    </row>
    <row r="39" spans="1:18" ht="16.2" thickBot="1">
      <c r="A39" s="14"/>
      <c r="B39" s="9" t="s">
        <v>24</v>
      </c>
      <c r="C39" s="10"/>
      <c r="D39" s="11">
        <f>SUBTOTAL(9,D36:D38)</f>
        <v>311945</v>
      </c>
      <c r="E39" s="12">
        <f t="shared" si="14" ref="E39:P39">SUBTOTAL(9,E36:E38)</f>
        <v>303673</v>
      </c>
      <c r="F39" s="12">
        <f t="shared" si="14"/>
        <v>301731</v>
      </c>
      <c r="G39" s="12">
        <f t="shared" si="14"/>
        <v>314494</v>
      </c>
      <c r="H39" s="12">
        <f t="shared" si="14"/>
        <v>319981</v>
      </c>
      <c r="I39" s="12">
        <f t="shared" si="14"/>
        <v>349011</v>
      </c>
      <c r="J39" s="12">
        <f t="shared" si="14"/>
        <v>339170</v>
      </c>
      <c r="K39" s="12">
        <f t="shared" si="14"/>
        <v>299435</v>
      </c>
      <c r="L39" s="12">
        <f t="shared" si="14"/>
        <v>316333</v>
      </c>
      <c r="M39" s="12">
        <f t="shared" si="14"/>
        <v>329992</v>
      </c>
      <c r="N39" s="12">
        <f t="shared" si="14"/>
        <v>307303</v>
      </c>
      <c r="O39" s="12">
        <f t="shared" si="14"/>
        <v>370621</v>
      </c>
      <c r="P39" s="13">
        <f t="shared" si="14"/>
        <v>3863689</v>
      </c>
      <c r="R39" s="23" t="s">
        <v>30</v>
      </c>
    </row>
    <row r="40" spans="1:20" ht="16.2" thickBot="1">
      <c r="A40" s="15" t="s">
        <v>31</v>
      </c>
      <c r="B40" s="16"/>
      <c r="C40" s="17"/>
      <c r="D40" s="18">
        <f>SUBTOTAL(9,D33:D39)</f>
        <v>1318239</v>
      </c>
      <c r="E40" s="19">
        <f t="shared" si="15" ref="E40:P40">SUBTOTAL(9,E33:E39)</f>
        <v>1161067</v>
      </c>
      <c r="F40" s="19">
        <f t="shared" si="15"/>
        <v>1275488</v>
      </c>
      <c r="G40" s="19">
        <f t="shared" si="15"/>
        <v>1295097</v>
      </c>
      <c r="H40" s="19">
        <f t="shared" si="15"/>
        <v>1329156</v>
      </c>
      <c r="I40" s="19">
        <f t="shared" si="15"/>
        <v>1334959</v>
      </c>
      <c r="J40" s="19">
        <f t="shared" si="15"/>
        <v>1370932</v>
      </c>
      <c r="K40" s="19">
        <f t="shared" si="15"/>
        <v>1236623</v>
      </c>
      <c r="L40" s="19">
        <f t="shared" si="15"/>
        <v>1270369</v>
      </c>
      <c r="M40" s="19">
        <f t="shared" si="15"/>
        <v>1322768</v>
      </c>
      <c r="N40" s="19">
        <f t="shared" si="15"/>
        <v>1229834</v>
      </c>
      <c r="O40" s="19">
        <f t="shared" si="15"/>
        <v>1435994</v>
      </c>
      <c r="P40" s="20">
        <f t="shared" si="15"/>
        <v>15580526</v>
      </c>
      <c r="R40" s="24" t="s">
        <v>32</v>
      </c>
      <c r="T40" s="25">
        <v>2021</v>
      </c>
    </row>
    <row r="41" spans="1:20" ht="15.6">
      <c r="A41" s="21">
        <v>2021</v>
      </c>
      <c r="B41" s="6" t="s">
        <v>17</v>
      </c>
      <c r="C41" s="7" t="s">
        <v>18</v>
      </c>
      <c r="D41" s="8">
        <v>40405</v>
      </c>
      <c r="E41" s="8">
        <v>39104</v>
      </c>
      <c r="F41" s="8">
        <v>44676</v>
      </c>
      <c r="G41" s="8">
        <v>41542</v>
      </c>
      <c r="H41" s="8">
        <v>38233</v>
      </c>
      <c r="I41" s="8">
        <v>37332</v>
      </c>
      <c r="J41" s="8">
        <v>31821</v>
      </c>
      <c r="K41" s="8">
        <v>28866</v>
      </c>
      <c r="L41" s="8">
        <v>25986</v>
      </c>
      <c r="M41" s="8">
        <v>26183</v>
      </c>
      <c r="N41" s="8">
        <v>34294</v>
      </c>
      <c r="O41" s="8">
        <v>103454</v>
      </c>
      <c r="P41" s="8">
        <f t="shared" si="0"/>
        <v>491896</v>
      </c>
      <c r="R41" s="26" t="s">
        <v>33</v>
      </c>
      <c r="T41" s="25" t="s">
        <v>16</v>
      </c>
    </row>
    <row r="42" spans="1:20" ht="16.2" thickBot="1">
      <c r="A42" s="21"/>
      <c r="B42" s="6"/>
      <c r="C42" s="7" t="s">
        <v>19</v>
      </c>
      <c r="D42" s="8">
        <v>903357</v>
      </c>
      <c r="E42" s="8">
        <v>861256</v>
      </c>
      <c r="F42" s="8">
        <v>997094</v>
      </c>
      <c r="G42" s="8">
        <v>967108</v>
      </c>
      <c r="H42" s="8">
        <v>922204</v>
      </c>
      <c r="I42" s="8">
        <v>943980</v>
      </c>
      <c r="J42" s="8">
        <v>944301</v>
      </c>
      <c r="K42" s="8">
        <v>964048</v>
      </c>
      <c r="L42" s="8">
        <v>951917</v>
      </c>
      <c r="M42" s="8">
        <v>919990</v>
      </c>
      <c r="N42" s="8">
        <v>994448</v>
      </c>
      <c r="O42" s="8">
        <v>1000120</v>
      </c>
      <c r="P42" s="8">
        <f t="shared" si="0"/>
        <v>11369823</v>
      </c>
      <c r="R42" s="27">
        <f>+O42*12</f>
        <v>12001440</v>
      </c>
      <c r="T42" s="28">
        <f>+P42+D.OT!P41+E.Temps!P35+F.Other!P35</f>
        <v>15835558</v>
      </c>
    </row>
    <row r="43" spans="1:20" ht="15.6">
      <c r="A43" s="21"/>
      <c r="B43" s="9" t="s">
        <v>20</v>
      </c>
      <c r="C43" s="10"/>
      <c r="D43" s="11">
        <f>SUBTOTAL(9,D41:D42)</f>
        <v>943762</v>
      </c>
      <c r="E43" s="12">
        <f t="shared" si="16" ref="E43:P43">SUBTOTAL(9,E41:E42)</f>
        <v>900360</v>
      </c>
      <c r="F43" s="12">
        <f t="shared" si="16"/>
        <v>1041770</v>
      </c>
      <c r="G43" s="12">
        <f t="shared" si="16"/>
        <v>1008650</v>
      </c>
      <c r="H43" s="12">
        <f t="shared" si="16"/>
        <v>960437</v>
      </c>
      <c r="I43" s="12">
        <f t="shared" si="16"/>
        <v>981312</v>
      </c>
      <c r="J43" s="12">
        <f t="shared" si="16"/>
        <v>976122</v>
      </c>
      <c r="K43" s="12">
        <f t="shared" si="16"/>
        <v>992914</v>
      </c>
      <c r="L43" s="12">
        <f t="shared" si="16"/>
        <v>977903</v>
      </c>
      <c r="M43" s="12">
        <f t="shared" si="16"/>
        <v>946173</v>
      </c>
      <c r="N43" s="12">
        <f t="shared" si="16"/>
        <v>1028742</v>
      </c>
      <c r="O43" s="12">
        <f t="shared" si="16"/>
        <v>1103574</v>
      </c>
      <c r="P43" s="13">
        <f t="shared" si="16"/>
        <v>11861719</v>
      </c>
      <c r="S43"/>
      <c r="T43" s="28"/>
    </row>
    <row r="44" spans="1:16" ht="15.6">
      <c r="A44" s="21"/>
      <c r="B44" s="6" t="s">
        <v>21</v>
      </c>
      <c r="C44" s="7" t="s">
        <v>22</v>
      </c>
      <c r="D44" s="8">
        <v>355030</v>
      </c>
      <c r="E44" s="8">
        <v>334879</v>
      </c>
      <c r="F44" s="8">
        <v>377209</v>
      </c>
      <c r="G44" s="8">
        <v>360761</v>
      </c>
      <c r="H44" s="8">
        <v>372579</v>
      </c>
      <c r="I44" s="8">
        <v>351137</v>
      </c>
      <c r="J44" s="8">
        <v>349605</v>
      </c>
      <c r="K44" s="8">
        <v>368072</v>
      </c>
      <c r="L44" s="8">
        <v>320035</v>
      </c>
      <c r="M44" s="8">
        <v>339253</v>
      </c>
      <c r="N44" s="8">
        <v>334774</v>
      </c>
      <c r="O44" s="8">
        <v>341071</v>
      </c>
      <c r="P44" s="8">
        <f t="shared" si="0"/>
        <v>4204405</v>
      </c>
    </row>
    <row r="45" spans="1:16" ht="15.6">
      <c r="A45" s="21"/>
      <c r="B45" s="6"/>
      <c r="C45" s="7" t="s">
        <v>28</v>
      </c>
      <c r="D45" s="8">
        <v>1306</v>
      </c>
      <c r="E45" s="8">
        <v>1257</v>
      </c>
      <c r="F45" s="8">
        <v>1446</v>
      </c>
      <c r="G45" s="8">
        <v>1402</v>
      </c>
      <c r="H45" s="8">
        <v>1340</v>
      </c>
      <c r="I45" s="8">
        <v>1404</v>
      </c>
      <c r="J45" s="8">
        <v>1404</v>
      </c>
      <c r="K45" s="8">
        <v>1404</v>
      </c>
      <c r="L45" s="8">
        <v>1404</v>
      </c>
      <c r="M45" s="8">
        <v>1340</v>
      </c>
      <c r="N45" s="8">
        <v>1404</v>
      </c>
      <c r="O45" s="8">
        <v>1468</v>
      </c>
      <c r="P45" s="8">
        <f t="shared" si="0"/>
        <v>16579</v>
      </c>
    </row>
    <row r="46" spans="1:16" ht="15.6">
      <c r="A46" s="21"/>
      <c r="B46" s="6"/>
      <c r="C46" s="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>
        <v>67497</v>
      </c>
      <c r="P46" s="8">
        <f t="shared" si="0"/>
        <v>67497</v>
      </c>
    </row>
    <row r="47" spans="1:16" ht="16.2" thickBot="1">
      <c r="A47" s="14"/>
      <c r="B47" s="9" t="s">
        <v>24</v>
      </c>
      <c r="C47" s="10"/>
      <c r="D47" s="11">
        <f>SUBTOTAL(9,D44:D46)</f>
        <v>356336</v>
      </c>
      <c r="E47" s="12">
        <f t="shared" si="17" ref="E47:P47">SUBTOTAL(9,E44:E46)</f>
        <v>336136</v>
      </c>
      <c r="F47" s="12">
        <f t="shared" si="17"/>
        <v>378655</v>
      </c>
      <c r="G47" s="12">
        <f t="shared" si="17"/>
        <v>362163</v>
      </c>
      <c r="H47" s="12">
        <f t="shared" si="17"/>
        <v>373919</v>
      </c>
      <c r="I47" s="12">
        <f t="shared" si="17"/>
        <v>352541</v>
      </c>
      <c r="J47" s="12">
        <f t="shared" si="17"/>
        <v>351009</v>
      </c>
      <c r="K47" s="12">
        <f t="shared" si="17"/>
        <v>369476</v>
      </c>
      <c r="L47" s="12">
        <f t="shared" si="17"/>
        <v>321439</v>
      </c>
      <c r="M47" s="12">
        <f t="shared" si="17"/>
        <v>340593</v>
      </c>
      <c r="N47" s="12">
        <f t="shared" si="17"/>
        <v>336178</v>
      </c>
      <c r="O47" s="12">
        <f t="shared" si="17"/>
        <v>410036</v>
      </c>
      <c r="P47" s="13">
        <f t="shared" si="17"/>
        <v>4288481</v>
      </c>
    </row>
    <row r="48" spans="1:18" ht="16.2" thickBot="1">
      <c r="A48" s="15" t="s">
        <v>35</v>
      </c>
      <c r="B48" s="16"/>
      <c r="C48" s="17"/>
      <c r="D48" s="18">
        <f>SUBTOTAL(9,D41:D47)</f>
        <v>1300098</v>
      </c>
      <c r="E48" s="19">
        <f t="shared" si="18" ref="E48:P48">SUBTOTAL(9,E41:E47)</f>
        <v>1236496</v>
      </c>
      <c r="F48" s="19">
        <f t="shared" si="18"/>
        <v>1420425</v>
      </c>
      <c r="G48" s="19">
        <f t="shared" si="18"/>
        <v>1370813</v>
      </c>
      <c r="H48" s="19">
        <f t="shared" si="18"/>
        <v>1334356</v>
      </c>
      <c r="I48" s="19">
        <f t="shared" si="18"/>
        <v>1333853</v>
      </c>
      <c r="J48" s="19">
        <f t="shared" si="18"/>
        <v>1327131</v>
      </c>
      <c r="K48" s="19">
        <f t="shared" si="18"/>
        <v>1362390</v>
      </c>
      <c r="L48" s="19">
        <f t="shared" si="18"/>
        <v>1299342</v>
      </c>
      <c r="M48" s="19">
        <f t="shared" si="18"/>
        <v>1286766</v>
      </c>
      <c r="N48" s="19">
        <f t="shared" si="18"/>
        <v>1364920</v>
      </c>
      <c r="O48" s="19">
        <f t="shared" si="18"/>
        <v>1513610</v>
      </c>
      <c r="P48" s="20">
        <f t="shared" si="18"/>
        <v>16150200</v>
      </c>
      <c r="R48" s="23" t="s">
        <v>36</v>
      </c>
    </row>
    <row r="49" spans="1:18" ht="15.6">
      <c r="A49" s="21">
        <v>2022</v>
      </c>
      <c r="B49" s="6" t="s">
        <v>17</v>
      </c>
      <c r="C49" s="7" t="s">
        <v>18</v>
      </c>
      <c r="D49" s="8">
        <v>28009</v>
      </c>
      <c r="E49" s="8">
        <v>27918</v>
      </c>
      <c r="F49" s="8">
        <v>62571</v>
      </c>
      <c r="G49" s="8">
        <v>30337</v>
      </c>
      <c r="H49" s="8"/>
      <c r="I49" s="8"/>
      <c r="J49" s="8"/>
      <c r="K49" s="8"/>
      <c r="L49" s="8"/>
      <c r="M49" s="8"/>
      <c r="N49" s="8"/>
      <c r="O49" s="8"/>
      <c r="P49" s="8">
        <f t="shared" si="0"/>
        <v>148835</v>
      </c>
      <c r="R49" s="24" t="s">
        <v>37</v>
      </c>
    </row>
    <row r="50" spans="1:18" ht="15.6">
      <c r="A50" s="21" t="s">
        <v>38</v>
      </c>
      <c r="B50" s="6"/>
      <c r="C50" s="7" t="s">
        <v>19</v>
      </c>
      <c r="D50" s="8">
        <v>948362</v>
      </c>
      <c r="E50" s="8">
        <v>888830</v>
      </c>
      <c r="F50" s="8">
        <v>993765</v>
      </c>
      <c r="G50" s="8">
        <v>1036754</v>
      </c>
      <c r="H50" s="45">
        <v>1033272.6700000014</v>
      </c>
      <c r="I50" s="45">
        <v>995277.69999999902</v>
      </c>
      <c r="J50" s="8"/>
      <c r="K50" s="8"/>
      <c r="L50" s="8"/>
      <c r="M50" s="8"/>
      <c r="N50" s="8"/>
      <c r="O50" s="8"/>
      <c r="P50" s="8">
        <f t="shared" si="0"/>
        <v>5896261.370000001</v>
      </c>
      <c r="R50" s="26" t="s">
        <v>126</v>
      </c>
    </row>
    <row r="51" spans="1:18" ht="16.2" thickBot="1">
      <c r="A51" s="21"/>
      <c r="B51" s="9" t="s">
        <v>20</v>
      </c>
      <c r="C51" s="10"/>
      <c r="D51" s="11">
        <f>SUBTOTAL(9,D49:D50)</f>
        <v>976371</v>
      </c>
      <c r="E51" s="12">
        <f t="shared" si="19" ref="E51:P51">SUBTOTAL(9,E49:E50)</f>
        <v>916748</v>
      </c>
      <c r="F51" s="12">
        <f t="shared" si="19"/>
        <v>1056336</v>
      </c>
      <c r="G51" s="12">
        <f t="shared" si="19"/>
        <v>1067091</v>
      </c>
      <c r="H51" s="12">
        <f t="shared" si="19"/>
        <v>1033272.6700000014</v>
      </c>
      <c r="I51" s="12">
        <f t="shared" si="19"/>
        <v>995277.69999999902</v>
      </c>
      <c r="J51" s="12">
        <f t="shared" si="19"/>
        <v>0</v>
      </c>
      <c r="K51" s="12">
        <f t="shared" si="19"/>
        <v>0</v>
      </c>
      <c r="L51" s="12">
        <f t="shared" si="19"/>
        <v>0</v>
      </c>
      <c r="M51" s="12">
        <f t="shared" si="19"/>
        <v>0</v>
      </c>
      <c r="N51" s="12">
        <f t="shared" si="19"/>
        <v>0</v>
      </c>
      <c r="O51" s="12">
        <f t="shared" si="19"/>
        <v>0</v>
      </c>
      <c r="P51" s="13">
        <f t="shared" si="19"/>
        <v>6045096.370000001</v>
      </c>
      <c r="R51" s="27">
        <f>SUM(D50:G50)*3</f>
        <v>11603133</v>
      </c>
    </row>
    <row r="52" spans="1:19" ht="15.6">
      <c r="A52" s="21"/>
      <c r="B52" s="6" t="s">
        <v>21</v>
      </c>
      <c r="C52" s="7" t="s">
        <v>22</v>
      </c>
      <c r="D52" s="8">
        <v>375320</v>
      </c>
      <c r="E52" s="8">
        <v>363729</v>
      </c>
      <c r="F52" s="8">
        <v>412104</v>
      </c>
      <c r="G52" s="8">
        <v>365662</v>
      </c>
      <c r="H52" s="8"/>
      <c r="I52" s="8"/>
      <c r="J52" s="8"/>
      <c r="K52" s="8"/>
      <c r="L52" s="8"/>
      <c r="M52" s="8"/>
      <c r="N52" s="8"/>
      <c r="O52" s="8"/>
      <c r="P52" s="8">
        <f t="shared" si="0"/>
        <v>1516815</v>
      </c>
      <c r="S52"/>
    </row>
    <row r="53" spans="1:16" ht="15.6">
      <c r="A53" s="21"/>
      <c r="B53" s="6"/>
      <c r="C53" s="7" t="s">
        <v>28</v>
      </c>
      <c r="D53" s="8">
        <v>1413</v>
      </c>
      <c r="E53" s="8">
        <v>1333</v>
      </c>
      <c r="F53" s="8">
        <v>1533</v>
      </c>
      <c r="G53" s="8">
        <v>1447</v>
      </c>
      <c r="H53" s="8"/>
      <c r="I53" s="8"/>
      <c r="J53" s="8"/>
      <c r="K53" s="8"/>
      <c r="L53" s="8"/>
      <c r="M53" s="8"/>
      <c r="N53" s="8"/>
      <c r="O53" s="8"/>
      <c r="P53" s="8">
        <f t="shared" si="0"/>
        <v>5726</v>
      </c>
    </row>
    <row r="54" spans="1:16" ht="15.6">
      <c r="A54" s="21"/>
      <c r="B54" s="6"/>
      <c r="C54" s="7" t="s">
        <v>34</v>
      </c>
      <c r="D54" s="8">
        <v>24540</v>
      </c>
      <c r="E54" s="8">
        <v>20952</v>
      </c>
      <c r="F54" s="8">
        <v>24097</v>
      </c>
      <c r="G54" s="8">
        <v>22732</v>
      </c>
      <c r="H54" s="8"/>
      <c r="I54" s="8"/>
      <c r="J54" s="8"/>
      <c r="K54" s="8"/>
      <c r="L54" s="8"/>
      <c r="M54" s="8"/>
      <c r="N54" s="8"/>
      <c r="O54" s="8"/>
      <c r="P54" s="8">
        <f t="shared" si="0"/>
        <v>92321</v>
      </c>
    </row>
    <row r="55" spans="1:16" ht="16.2" thickBot="1">
      <c r="A55" s="14"/>
      <c r="B55" s="9" t="s">
        <v>24</v>
      </c>
      <c r="C55" s="10"/>
      <c r="D55" s="11">
        <f>SUBTOTAL(9,D52:D54)</f>
        <v>401273</v>
      </c>
      <c r="E55" s="12">
        <f t="shared" si="20" ref="E55:P55">SUBTOTAL(9,E52:E54)</f>
        <v>386014</v>
      </c>
      <c r="F55" s="12">
        <f t="shared" si="20"/>
        <v>437734</v>
      </c>
      <c r="G55" s="12">
        <f t="shared" si="20"/>
        <v>389841</v>
      </c>
      <c r="H55" s="12">
        <f t="shared" si="20"/>
        <v>0</v>
      </c>
      <c r="I55" s="12">
        <f t="shared" si="20"/>
        <v>0</v>
      </c>
      <c r="J55" s="12">
        <f t="shared" si="20"/>
        <v>0</v>
      </c>
      <c r="K55" s="12">
        <f t="shared" si="20"/>
        <v>0</v>
      </c>
      <c r="L55" s="12">
        <f t="shared" si="20"/>
        <v>0</v>
      </c>
      <c r="M55" s="12">
        <f t="shared" si="20"/>
        <v>0</v>
      </c>
      <c r="N55" s="12">
        <f t="shared" si="20"/>
        <v>0</v>
      </c>
      <c r="O55" s="12">
        <f t="shared" si="20"/>
        <v>0</v>
      </c>
      <c r="P55" s="13">
        <f t="shared" si="20"/>
        <v>1614862</v>
      </c>
    </row>
    <row r="56" spans="1:16" ht="16.2" thickBot="1">
      <c r="A56" s="15" t="s">
        <v>39</v>
      </c>
      <c r="B56" s="16"/>
      <c r="C56" s="17"/>
      <c r="D56" s="18">
        <f>SUBTOTAL(9,D49:D55)</f>
        <v>1377644</v>
      </c>
      <c r="E56" s="19">
        <f t="shared" si="21" ref="E56:P56">SUBTOTAL(9,E49:E55)</f>
        <v>1302762</v>
      </c>
      <c r="F56" s="19">
        <f t="shared" si="21"/>
        <v>1494070</v>
      </c>
      <c r="G56" s="19">
        <f t="shared" si="21"/>
        <v>1456932</v>
      </c>
      <c r="H56" s="19">
        <f t="shared" si="21"/>
        <v>1033272.6700000014</v>
      </c>
      <c r="I56" s="19">
        <f t="shared" si="21"/>
        <v>995277.69999999902</v>
      </c>
      <c r="J56" s="19">
        <f t="shared" si="21"/>
        <v>0</v>
      </c>
      <c r="K56" s="19">
        <f t="shared" si="21"/>
        <v>0</v>
      </c>
      <c r="L56" s="19">
        <f t="shared" si="21"/>
        <v>0</v>
      </c>
      <c r="M56" s="19">
        <f t="shared" si="21"/>
        <v>0</v>
      </c>
      <c r="N56" s="19">
        <f t="shared" si="21"/>
        <v>0</v>
      </c>
      <c r="O56" s="19">
        <f t="shared" si="21"/>
        <v>0</v>
      </c>
      <c r="P56" s="20">
        <f t="shared" si="21"/>
        <v>7659958.370000001</v>
      </c>
    </row>
    <row r="57" spans="1:18" ht="15.6">
      <c r="A57" s="21">
        <v>2022</v>
      </c>
      <c r="B57" s="6" t="s">
        <v>17</v>
      </c>
      <c r="C57" s="7" t="s">
        <v>18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>
        <f t="shared" si="0"/>
        <v>0</v>
      </c>
      <c r="R57" s="23" t="s">
        <v>51</v>
      </c>
    </row>
    <row r="58" spans="1:18" ht="15.6">
      <c r="A58" s="21" t="s">
        <v>40</v>
      </c>
      <c r="B58" s="6"/>
      <c r="C58" s="7" t="s">
        <v>19</v>
      </c>
      <c r="D58" s="8">
        <v>924199.74838405126</v>
      </c>
      <c r="E58" s="8">
        <v>881679.34032205143</v>
      </c>
      <c r="F58" s="8">
        <v>1044858.3700287585</v>
      </c>
      <c r="G58" s="8">
        <v>1025049.4503679767</v>
      </c>
      <c r="H58" s="8">
        <v>985105.86940337671</v>
      </c>
      <c r="I58" s="8">
        <v>1017686.9013138323</v>
      </c>
      <c r="J58" s="8">
        <v>1028296.4997891146</v>
      </c>
      <c r="K58" s="8">
        <v>1058353.1429230408</v>
      </c>
      <c r="L58" s="8">
        <v>1041769.9491958371</v>
      </c>
      <c r="M58" s="8">
        <v>1002410.0118238378</v>
      </c>
      <c r="N58" s="8">
        <v>1073837.0466238384</v>
      </c>
      <c r="O58" s="8">
        <v>1096880.8228678373</v>
      </c>
      <c r="P58" s="8">
        <f t="shared" si="0"/>
        <v>12180127.153043553</v>
      </c>
      <c r="R58" s="24" t="s">
        <v>52</v>
      </c>
    </row>
    <row r="59" spans="1:29" ht="15.6">
      <c r="A59" s="21"/>
      <c r="B59" s="9" t="s">
        <v>20</v>
      </c>
      <c r="C59" s="10"/>
      <c r="D59" s="11">
        <f>SUBTOTAL(9,D57:D58)</f>
        <v>924199.74838405126</v>
      </c>
      <c r="E59" s="12">
        <f t="shared" si="22" ref="E59:P59">SUBTOTAL(9,E57:E58)</f>
        <v>881679.34032205143</v>
      </c>
      <c r="F59" s="12">
        <f t="shared" si="22"/>
        <v>1044858.3700287585</v>
      </c>
      <c r="G59" s="12">
        <f t="shared" si="22"/>
        <v>1025049.4503679767</v>
      </c>
      <c r="H59" s="12">
        <f t="shared" si="22"/>
        <v>985105.86940337671</v>
      </c>
      <c r="I59" s="12">
        <f t="shared" si="22"/>
        <v>1017686.9013138323</v>
      </c>
      <c r="J59" s="12">
        <f t="shared" si="22"/>
        <v>1028296.4997891146</v>
      </c>
      <c r="K59" s="12">
        <f t="shared" si="22"/>
        <v>1058353.1429230408</v>
      </c>
      <c r="L59" s="12">
        <f t="shared" si="22"/>
        <v>1041769.9491958371</v>
      </c>
      <c r="M59" s="12">
        <f t="shared" si="22"/>
        <v>1002410.0118238378</v>
      </c>
      <c r="N59" s="12">
        <f t="shared" si="22"/>
        <v>1073837.0466238384</v>
      </c>
      <c r="O59" s="12">
        <f t="shared" si="22"/>
        <v>1096880.8228678373</v>
      </c>
      <c r="P59" s="13">
        <f t="shared" si="22"/>
        <v>12180127.153043553</v>
      </c>
      <c r="R59" s="26" t="s">
        <v>126</v>
      </c>
      <c r="S59" s="29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18" ht="16.2" thickBot="1">
      <c r="A60" s="21"/>
      <c r="B60" s="6" t="s">
        <v>21</v>
      </c>
      <c r="C60" s="7" t="s">
        <v>22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>
        <f t="shared" si="0"/>
        <v>0</v>
      </c>
      <c r="R60" s="27">
        <f>SUM(D50:I50)*2</f>
        <v>11792522.740000002</v>
      </c>
    </row>
    <row r="61" spans="1:16" ht="15.6">
      <c r="A61" s="21"/>
      <c r="B61" s="6"/>
      <c r="C61" s="7" t="s">
        <v>28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>
        <f t="shared" si="0"/>
        <v>0</v>
      </c>
    </row>
    <row r="62" spans="1:16" ht="15.6">
      <c r="A62" s="21"/>
      <c r="B62" s="6"/>
      <c r="C62" s="7" t="s">
        <v>34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>
        <f t="shared" si="0"/>
        <v>0</v>
      </c>
    </row>
    <row r="63" spans="1:16" ht="16.2" thickBot="1">
      <c r="A63" s="14"/>
      <c r="B63" s="9" t="s">
        <v>24</v>
      </c>
      <c r="C63" s="10"/>
      <c r="D63" s="11">
        <f>SUBTOTAL(9,D60:D62)</f>
        <v>0</v>
      </c>
      <c r="E63" s="12">
        <f t="shared" si="23" ref="E63:P63">SUBTOTAL(9,E60:E62)</f>
        <v>0</v>
      </c>
      <c r="F63" s="12">
        <f t="shared" si="23"/>
        <v>0</v>
      </c>
      <c r="G63" s="12">
        <f t="shared" si="23"/>
        <v>0</v>
      </c>
      <c r="H63" s="12">
        <f t="shared" si="23"/>
        <v>0</v>
      </c>
      <c r="I63" s="12">
        <f t="shared" si="23"/>
        <v>0</v>
      </c>
      <c r="J63" s="12">
        <f t="shared" si="23"/>
        <v>0</v>
      </c>
      <c r="K63" s="12">
        <f t="shared" si="23"/>
        <v>0</v>
      </c>
      <c r="L63" s="12">
        <f t="shared" si="23"/>
        <v>0</v>
      </c>
      <c r="M63" s="12">
        <f t="shared" si="23"/>
        <v>0</v>
      </c>
      <c r="N63" s="12">
        <f t="shared" si="23"/>
        <v>0</v>
      </c>
      <c r="O63" s="12">
        <f t="shared" si="23"/>
        <v>0</v>
      </c>
      <c r="P63" s="13">
        <f t="shared" si="23"/>
        <v>0</v>
      </c>
    </row>
    <row r="64" spans="1:16" ht="16.2" thickBot="1">
      <c r="A64" s="15" t="s">
        <v>39</v>
      </c>
      <c r="B64" s="16"/>
      <c r="C64" s="17"/>
      <c r="D64" s="18">
        <f>SUBTOTAL(9,D57:D63)</f>
        <v>924199.74838405126</v>
      </c>
      <c r="E64" s="19">
        <f t="shared" si="24" ref="E64:P64">SUBTOTAL(9,E57:E63)</f>
        <v>881679.34032205143</v>
      </c>
      <c r="F64" s="19">
        <f t="shared" si="24"/>
        <v>1044858.3700287585</v>
      </c>
      <c r="G64" s="19">
        <f t="shared" si="24"/>
        <v>1025049.4503679767</v>
      </c>
      <c r="H64" s="19">
        <f t="shared" si="24"/>
        <v>985105.86940337671</v>
      </c>
      <c r="I64" s="19">
        <f t="shared" si="24"/>
        <v>1017686.9013138323</v>
      </c>
      <c r="J64" s="19">
        <f t="shared" si="24"/>
        <v>1028296.4997891146</v>
      </c>
      <c r="K64" s="19">
        <f t="shared" si="24"/>
        <v>1058353.1429230408</v>
      </c>
      <c r="L64" s="19">
        <f t="shared" si="24"/>
        <v>1041769.9491958371</v>
      </c>
      <c r="M64" s="19">
        <f t="shared" si="24"/>
        <v>1002410.0118238378</v>
      </c>
      <c r="N64" s="19">
        <f t="shared" si="24"/>
        <v>1073837.0466238384</v>
      </c>
      <c r="O64" s="19">
        <f t="shared" si="24"/>
        <v>1096880.8228678373</v>
      </c>
      <c r="P64" s="20">
        <f t="shared" si="24"/>
        <v>12180127.153043553</v>
      </c>
    </row>
    <row r="65" spans="1:16" ht="15.6">
      <c r="A65" s="21">
        <v>2023</v>
      </c>
      <c r="B65" s="6" t="s">
        <v>17</v>
      </c>
      <c r="C65" s="7" t="s">
        <v>18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>
        <f t="shared" si="0"/>
        <v>0</v>
      </c>
    </row>
    <row r="66" spans="1:18" ht="15.6">
      <c r="A66" s="21" t="s">
        <v>40</v>
      </c>
      <c r="B66" s="6"/>
      <c r="C66" s="7" t="s">
        <v>19</v>
      </c>
      <c r="D66" s="8">
        <v>1041915.7092306779</v>
      </c>
      <c r="E66" s="8">
        <v>997740.32535292802</v>
      </c>
      <c r="F66" s="8">
        <v>1147953.5851844274</v>
      </c>
      <c r="G66" s="8">
        <v>1126192.6405617609</v>
      </c>
      <c r="H66" s="8">
        <v>1077082.031228761</v>
      </c>
      <c r="I66" s="8">
        <v>1100700.3153185109</v>
      </c>
      <c r="J66" s="8">
        <v>1101711.4263267606</v>
      </c>
      <c r="K66" s="8">
        <v>1124697.0316625112</v>
      </c>
      <c r="L66" s="8">
        <v>1106570.3417900098</v>
      </c>
      <c r="M66" s="8">
        <v>1065247.0760270113</v>
      </c>
      <c r="N66" s="8">
        <v>1140090.6779210106</v>
      </c>
      <c r="O66" s="8">
        <v>1165436.7612590098</v>
      </c>
      <c r="P66" s="8">
        <f t="shared" si="0"/>
        <v>13195337.921863379</v>
      </c>
      <c r="R66" s="28"/>
    </row>
    <row r="67" spans="1:16" ht="15.6">
      <c r="A67" s="21"/>
      <c r="B67" s="9" t="s">
        <v>20</v>
      </c>
      <c r="C67" s="10"/>
      <c r="D67" s="11">
        <f>SUBTOTAL(9,D65:D66)</f>
        <v>1041915.7092306779</v>
      </c>
      <c r="E67" s="12">
        <f t="shared" si="25" ref="E67:P67">SUBTOTAL(9,E65:E66)</f>
        <v>997740.32535292802</v>
      </c>
      <c r="F67" s="12">
        <f t="shared" si="25"/>
        <v>1147953.5851844274</v>
      </c>
      <c r="G67" s="12">
        <f t="shared" si="25"/>
        <v>1126192.6405617609</v>
      </c>
      <c r="H67" s="12">
        <f t="shared" si="25"/>
        <v>1077082.031228761</v>
      </c>
      <c r="I67" s="12">
        <f t="shared" si="25"/>
        <v>1100700.3153185109</v>
      </c>
      <c r="J67" s="12">
        <f t="shared" si="25"/>
        <v>1101711.4263267606</v>
      </c>
      <c r="K67" s="12">
        <f t="shared" si="25"/>
        <v>1124697.0316625112</v>
      </c>
      <c r="L67" s="12">
        <f t="shared" si="25"/>
        <v>1106570.3417900098</v>
      </c>
      <c r="M67" s="12">
        <f t="shared" si="25"/>
        <v>1065247.0760270113</v>
      </c>
      <c r="N67" s="12">
        <f t="shared" si="25"/>
        <v>1140090.6779210106</v>
      </c>
      <c r="O67" s="12">
        <f t="shared" si="25"/>
        <v>1165436.7612590098</v>
      </c>
      <c r="P67" s="13">
        <f t="shared" si="25"/>
        <v>13195337.921863379</v>
      </c>
    </row>
    <row r="68" spans="1:16" ht="15.6">
      <c r="A68" s="21"/>
      <c r="B68" s="6" t="s">
        <v>21</v>
      </c>
      <c r="C68" s="7" t="s">
        <v>22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>
        <f t="shared" si="0"/>
        <v>0</v>
      </c>
    </row>
    <row r="69" spans="1:16" ht="15.6">
      <c r="A69" s="21"/>
      <c r="B69" s="6"/>
      <c r="C69" s="7" t="s">
        <v>28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>
        <f t="shared" si="26" ref="P69:P70">SUM(D69:O69)</f>
        <v>0</v>
      </c>
    </row>
    <row r="70" spans="1:16" ht="15.6">
      <c r="A70" s="21"/>
      <c r="B70" s="6"/>
      <c r="C70" s="7" t="s">
        <v>34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>
        <f t="shared" si="26"/>
        <v>0</v>
      </c>
    </row>
    <row r="71" spans="1:16" ht="16.2" thickBot="1">
      <c r="A71" s="14"/>
      <c r="B71" s="9" t="s">
        <v>24</v>
      </c>
      <c r="C71" s="10"/>
      <c r="D71" s="11">
        <f>SUBTOTAL(9,D68:D70)</f>
        <v>0</v>
      </c>
      <c r="E71" s="12">
        <f t="shared" si="27" ref="E71:P71">SUBTOTAL(9,E68:E70)</f>
        <v>0</v>
      </c>
      <c r="F71" s="12">
        <f t="shared" si="27"/>
        <v>0</v>
      </c>
      <c r="G71" s="12">
        <f t="shared" si="27"/>
        <v>0</v>
      </c>
      <c r="H71" s="12">
        <f t="shared" si="27"/>
        <v>0</v>
      </c>
      <c r="I71" s="12">
        <f t="shared" si="27"/>
        <v>0</v>
      </c>
      <c r="J71" s="12">
        <f t="shared" si="27"/>
        <v>0</v>
      </c>
      <c r="K71" s="12">
        <f t="shared" si="27"/>
        <v>0</v>
      </c>
      <c r="L71" s="12">
        <f t="shared" si="27"/>
        <v>0</v>
      </c>
      <c r="M71" s="12">
        <f t="shared" si="27"/>
        <v>0</v>
      </c>
      <c r="N71" s="12">
        <f t="shared" si="27"/>
        <v>0</v>
      </c>
      <c r="O71" s="12">
        <f t="shared" si="27"/>
        <v>0</v>
      </c>
      <c r="P71" s="13">
        <f t="shared" si="27"/>
        <v>0</v>
      </c>
    </row>
    <row r="72" spans="1:16" ht="16.2" thickBot="1">
      <c r="A72" s="15" t="s">
        <v>41</v>
      </c>
      <c r="B72" s="16"/>
      <c r="C72" s="17"/>
      <c r="D72" s="18">
        <f>SUBTOTAL(9,D65:D71)</f>
        <v>1041915.7092306779</v>
      </c>
      <c r="E72" s="19">
        <f t="shared" si="28" ref="E72:P72">SUBTOTAL(9,E65:E71)</f>
        <v>997740.32535292802</v>
      </c>
      <c r="F72" s="19">
        <f t="shared" si="28"/>
        <v>1147953.5851844274</v>
      </c>
      <c r="G72" s="19">
        <f t="shared" si="28"/>
        <v>1126192.6405617609</v>
      </c>
      <c r="H72" s="19">
        <f t="shared" si="28"/>
        <v>1077082.031228761</v>
      </c>
      <c r="I72" s="19">
        <f t="shared" si="28"/>
        <v>1100700.3153185109</v>
      </c>
      <c r="J72" s="19">
        <f t="shared" si="28"/>
        <v>1101711.4263267606</v>
      </c>
      <c r="K72" s="19">
        <f t="shared" si="28"/>
        <v>1124697.0316625112</v>
      </c>
      <c r="L72" s="19">
        <f t="shared" si="28"/>
        <v>1106570.3417900098</v>
      </c>
      <c r="M72" s="19">
        <f t="shared" si="28"/>
        <v>1065247.0760270113</v>
      </c>
      <c r="N72" s="19">
        <f t="shared" si="28"/>
        <v>1140090.6779210106</v>
      </c>
      <c r="O72" s="19">
        <f t="shared" si="28"/>
        <v>1165436.7612590098</v>
      </c>
      <c r="P72" s="20">
        <f t="shared" si="28"/>
        <v>13195337.921863379</v>
      </c>
    </row>
    <row r="74" spans="6:11" ht="15">
      <c r="F74" s="30"/>
      <c r="G74" s="30"/>
      <c r="H74" s="30"/>
      <c r="I74" s="30"/>
      <c r="J74" s="30"/>
      <c r="K74" s="30"/>
    </row>
    <row r="75" spans="6:11" ht="15">
      <c r="F75" s="31"/>
      <c r="G75" s="32"/>
      <c r="H75" s="32"/>
      <c r="I75" s="30"/>
      <c r="J75" s="30"/>
      <c r="K75" s="30"/>
    </row>
    <row r="76" spans="6:11" ht="15">
      <c r="F76" s="31"/>
      <c r="G76" s="32"/>
      <c r="H76" s="32"/>
      <c r="I76" s="30"/>
      <c r="J76" s="31"/>
      <c r="K76" s="30"/>
    </row>
    <row r="77" spans="6:11" ht="15">
      <c r="F77" s="31"/>
      <c r="G77" s="32"/>
      <c r="H77" s="32"/>
      <c r="I77" s="30"/>
      <c r="J77" s="30"/>
      <c r="K77" s="30"/>
    </row>
    <row r="78" spans="6:11" ht="15">
      <c r="F78" s="31"/>
      <c r="G78" s="32"/>
      <c r="H78" s="32"/>
      <c r="I78" s="30"/>
      <c r="J78" s="30"/>
      <c r="K78" s="30"/>
    </row>
    <row r="79" spans="6:11" ht="15">
      <c r="F79" s="31"/>
      <c r="G79" s="32"/>
      <c r="H79" s="32"/>
      <c r="I79" s="30"/>
      <c r="J79" s="30"/>
      <c r="K79" s="30"/>
    </row>
    <row r="80" spans="6:11" ht="15">
      <c r="F80" s="31"/>
      <c r="G80" s="33"/>
      <c r="H80" s="31"/>
      <c r="I80" s="30"/>
      <c r="J80" s="30"/>
      <c r="K80" s="30"/>
    </row>
    <row r="81" spans="6:11" ht="15">
      <c r="F81" s="31"/>
      <c r="G81" s="32"/>
      <c r="H81" s="32"/>
      <c r="I81" s="30"/>
      <c r="J81" s="30"/>
      <c r="K81" s="30"/>
    </row>
    <row r="82" spans="6:8" ht="15">
      <c r="F82" s="34"/>
      <c r="G82" s="34"/>
      <c r="H82" s="34"/>
    </row>
  </sheetData>
  <pageMargins left="0.7" right="0.7" top="0.75" bottom="0.75" header="0.3" footer="0.3"/>
  <pageSetup cellComments="atEnd" fitToHeight="0" orientation="landscape" scale="48" r:id="rId1"/>
  <headerFooter>
    <oddFooter>&amp;L&amp;F &amp;A
&amp;Z&amp;R&amp;D &amp;T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63"/>
  <sheetViews>
    <sheetView workbookViewId="0" topLeftCell="A1">
      <pane xSplit="3" ySplit="3" topLeftCell="D40" activePane="bottomRight" state="frozen"/>
      <selection pane="topLeft" activeCell="G30" sqref="G30"/>
      <selection pane="bottomLeft" activeCell="G30" sqref="G30"/>
      <selection pane="topRight" activeCell="G30" sqref="G30"/>
      <selection pane="bottomRight" activeCell="R55" sqref="R55"/>
    </sheetView>
  </sheetViews>
  <sheetFormatPr defaultRowHeight="15"/>
  <cols>
    <col min="1" max="1" width="7.66666666666667" bestFit="1" customWidth="1"/>
    <col min="2" max="2" width="7" bestFit="1" customWidth="1"/>
    <col min="3" max="3" width="17" bestFit="1" customWidth="1"/>
    <col min="4" max="16" width="8.77777777777778" customWidth="1"/>
    <col min="18" max="18" width="11.6666666666667" customWidth="1"/>
  </cols>
  <sheetData>
    <row r="1" spans="1:16" ht="17.4">
      <c r="A1" s="1" t="s">
        <v>42</v>
      </c>
      <c r="B1" s="2"/>
      <c r="C1" s="2"/>
      <c r="P1" s="35"/>
    </row>
    <row r="3" spans="1:16" ht="15.6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</row>
    <row r="4" spans="1:16" ht="15.6">
      <c r="A4" s="5">
        <v>2016</v>
      </c>
      <c r="B4" s="6" t="s">
        <v>17</v>
      </c>
      <c r="C4" s="7" t="s">
        <v>18</v>
      </c>
      <c r="D4" s="8">
        <v>247</v>
      </c>
      <c r="E4" s="8">
        <v>156</v>
      </c>
      <c r="F4" s="8">
        <v>287</v>
      </c>
      <c r="G4" s="8">
        <v>268</v>
      </c>
      <c r="H4" s="8">
        <v>75</v>
      </c>
      <c r="I4" s="8">
        <v>908</v>
      </c>
      <c r="J4" s="8">
        <v>391</v>
      </c>
      <c r="K4" s="8">
        <v>225</v>
      </c>
      <c r="L4" s="8">
        <v>78</v>
      </c>
      <c r="M4" s="8">
        <v>331</v>
      </c>
      <c r="N4" s="8">
        <v>318</v>
      </c>
      <c r="O4" s="8">
        <v>835</v>
      </c>
      <c r="P4" s="8">
        <f>SUM(D4:O4)</f>
        <v>4119</v>
      </c>
    </row>
    <row r="5" spans="1:16" ht="15.6">
      <c r="A5" s="5"/>
      <c r="B5" s="6"/>
      <c r="C5" s="7" t="s">
        <v>19</v>
      </c>
      <c r="D5" s="8">
        <v>53711</v>
      </c>
      <c r="E5" s="8">
        <v>51411</v>
      </c>
      <c r="F5" s="8">
        <v>53213</v>
      </c>
      <c r="G5" s="8">
        <v>46164</v>
      </c>
      <c r="H5" s="8">
        <v>44984</v>
      </c>
      <c r="I5" s="8">
        <v>42572</v>
      </c>
      <c r="J5" s="8">
        <v>33590</v>
      </c>
      <c r="K5" s="8">
        <v>37262</v>
      </c>
      <c r="L5" s="8">
        <v>41827</v>
      </c>
      <c r="M5" s="8">
        <v>49392</v>
      </c>
      <c r="N5" s="8">
        <v>31773</v>
      </c>
      <c r="O5" s="8">
        <v>43882</v>
      </c>
      <c r="P5" s="8">
        <f>SUM(D5:O5)</f>
        <v>529781</v>
      </c>
    </row>
    <row r="6" spans="1:16" ht="15.6">
      <c r="A6" s="5"/>
      <c r="B6" s="9" t="s">
        <v>20</v>
      </c>
      <c r="C6" s="10"/>
      <c r="D6" s="11">
        <f>SUBTOTAL(9,D4:D5)</f>
        <v>53958</v>
      </c>
      <c r="E6" s="12">
        <f t="shared" si="0" ref="E6:P6">SUBTOTAL(9,E4:E5)</f>
        <v>51567</v>
      </c>
      <c r="F6" s="12">
        <f t="shared" si="0"/>
        <v>53500</v>
      </c>
      <c r="G6" s="12">
        <f t="shared" si="0"/>
        <v>46432</v>
      </c>
      <c r="H6" s="12">
        <f t="shared" si="0"/>
        <v>45059</v>
      </c>
      <c r="I6" s="12">
        <f t="shared" si="0"/>
        <v>43480</v>
      </c>
      <c r="J6" s="12">
        <f t="shared" si="0"/>
        <v>33981</v>
      </c>
      <c r="K6" s="12">
        <f t="shared" si="0"/>
        <v>37487</v>
      </c>
      <c r="L6" s="12">
        <f t="shared" si="0"/>
        <v>41905</v>
      </c>
      <c r="M6" s="12">
        <f t="shared" si="0"/>
        <v>49723</v>
      </c>
      <c r="N6" s="12">
        <f t="shared" si="0"/>
        <v>32091</v>
      </c>
      <c r="O6" s="12">
        <f t="shared" si="0"/>
        <v>44717</v>
      </c>
      <c r="P6" s="13">
        <f t="shared" si="0"/>
        <v>533900</v>
      </c>
    </row>
    <row r="7" spans="1:16" ht="15.6">
      <c r="A7" s="5"/>
      <c r="B7" s="6" t="s">
        <v>21</v>
      </c>
      <c r="C7" s="7" t="s">
        <v>22</v>
      </c>
      <c r="D7" s="8">
        <v>24380</v>
      </c>
      <c r="E7" s="8">
        <v>31573</v>
      </c>
      <c r="F7" s="8">
        <v>27914</v>
      </c>
      <c r="G7" s="8">
        <v>25108</v>
      </c>
      <c r="H7" s="8">
        <v>20030</v>
      </c>
      <c r="I7" s="8">
        <v>26066</v>
      </c>
      <c r="J7" s="8">
        <v>25064</v>
      </c>
      <c r="K7" s="8">
        <v>24425</v>
      </c>
      <c r="L7" s="8">
        <v>21428</v>
      </c>
      <c r="M7" s="8">
        <v>32819</v>
      </c>
      <c r="N7" s="8">
        <v>33238</v>
      </c>
      <c r="O7" s="8">
        <v>25358</v>
      </c>
      <c r="P7" s="8">
        <f>SUM(D7:O7)</f>
        <v>317403</v>
      </c>
    </row>
    <row r="8" spans="1:16" ht="15.6">
      <c r="A8" s="5"/>
      <c r="B8" s="6"/>
      <c r="C8" s="7" t="s">
        <v>23</v>
      </c>
      <c r="D8" s="8">
        <v>11</v>
      </c>
      <c r="E8" s="8">
        <v>3</v>
      </c>
      <c r="F8" s="8">
        <v>29</v>
      </c>
      <c r="G8" s="8">
        <v>8</v>
      </c>
      <c r="H8" s="8">
        <v>27</v>
      </c>
      <c r="I8" s="8">
        <v>181</v>
      </c>
      <c r="J8" s="8">
        <v>-20</v>
      </c>
      <c r="K8" s="8">
        <v>307</v>
      </c>
      <c r="L8" s="8">
        <v>20</v>
      </c>
      <c r="M8" s="8">
        <v>159</v>
      </c>
      <c r="N8" s="8">
        <v>46</v>
      </c>
      <c r="O8" s="8">
        <v>62</v>
      </c>
      <c r="P8" s="8">
        <f>SUM(D8:O8)</f>
        <v>833</v>
      </c>
    </row>
    <row r="9" spans="1:16" ht="16.2" thickBot="1">
      <c r="A9" s="14"/>
      <c r="B9" s="9" t="s">
        <v>24</v>
      </c>
      <c r="C9" s="10"/>
      <c r="D9" s="11">
        <f>SUBTOTAL(9,D7:D8)</f>
        <v>24391</v>
      </c>
      <c r="E9" s="12">
        <f t="shared" si="1" ref="E9:P9">SUBTOTAL(9,E7:E8)</f>
        <v>31576</v>
      </c>
      <c r="F9" s="12">
        <f t="shared" si="1"/>
        <v>27943</v>
      </c>
      <c r="G9" s="12">
        <f t="shared" si="1"/>
        <v>25116</v>
      </c>
      <c r="H9" s="12">
        <f t="shared" si="1"/>
        <v>20057</v>
      </c>
      <c r="I9" s="12">
        <f t="shared" si="1"/>
        <v>26247</v>
      </c>
      <c r="J9" s="12">
        <f t="shared" si="1"/>
        <v>25044</v>
      </c>
      <c r="K9" s="12">
        <f t="shared" si="1"/>
        <v>24732</v>
      </c>
      <c r="L9" s="12">
        <f t="shared" si="1"/>
        <v>21448</v>
      </c>
      <c r="M9" s="12">
        <f t="shared" si="1"/>
        <v>32978</v>
      </c>
      <c r="N9" s="12">
        <f t="shared" si="1"/>
        <v>33284</v>
      </c>
      <c r="O9" s="12">
        <f t="shared" si="1"/>
        <v>25420</v>
      </c>
      <c r="P9" s="13">
        <f t="shared" si="1"/>
        <v>318236</v>
      </c>
    </row>
    <row r="10" spans="1:16" ht="16.2" thickBot="1">
      <c r="A10" s="15" t="s">
        <v>25</v>
      </c>
      <c r="B10" s="16"/>
      <c r="C10" s="17"/>
      <c r="D10" s="18">
        <f>SUBTOTAL(9,D4:D9)</f>
        <v>78349</v>
      </c>
      <c r="E10" s="19">
        <f t="shared" si="2" ref="E10:P10">SUBTOTAL(9,E4:E9)</f>
        <v>83143</v>
      </c>
      <c r="F10" s="19">
        <f t="shared" si="2"/>
        <v>81443</v>
      </c>
      <c r="G10" s="19">
        <f t="shared" si="2"/>
        <v>71548</v>
      </c>
      <c r="H10" s="19">
        <f t="shared" si="2"/>
        <v>65116</v>
      </c>
      <c r="I10" s="19">
        <f t="shared" si="2"/>
        <v>69727</v>
      </c>
      <c r="J10" s="19">
        <f t="shared" si="2"/>
        <v>59025</v>
      </c>
      <c r="K10" s="19">
        <f t="shared" si="2"/>
        <v>62219</v>
      </c>
      <c r="L10" s="19">
        <f t="shared" si="2"/>
        <v>63353</v>
      </c>
      <c r="M10" s="19">
        <f t="shared" si="2"/>
        <v>82701</v>
      </c>
      <c r="N10" s="19">
        <f t="shared" si="2"/>
        <v>65375</v>
      </c>
      <c r="O10" s="19">
        <f t="shared" si="2"/>
        <v>70137</v>
      </c>
      <c r="P10" s="20">
        <f t="shared" si="2"/>
        <v>852136</v>
      </c>
    </row>
    <row r="11" spans="1:16" ht="15.6">
      <c r="A11" s="5">
        <v>2017</v>
      </c>
      <c r="B11" s="6" t="s">
        <v>17</v>
      </c>
      <c r="C11" s="7" t="s">
        <v>18</v>
      </c>
      <c r="D11" s="8">
        <v>911</v>
      </c>
      <c r="E11" s="8">
        <v>454</v>
      </c>
      <c r="F11" s="8">
        <v>393</v>
      </c>
      <c r="G11" s="8">
        <v>973</v>
      </c>
      <c r="H11" s="8">
        <v>382</v>
      </c>
      <c r="I11" s="8">
        <v>565</v>
      </c>
      <c r="J11" s="8">
        <v>363</v>
      </c>
      <c r="K11" s="8">
        <v>845</v>
      </c>
      <c r="L11" s="8">
        <v>752</v>
      </c>
      <c r="M11" s="8">
        <v>873</v>
      </c>
      <c r="N11" s="8">
        <v>1025</v>
      </c>
      <c r="O11" s="8">
        <v>609</v>
      </c>
      <c r="P11" s="8">
        <f>SUM(D11:O11)</f>
        <v>8145</v>
      </c>
    </row>
    <row r="12" spans="1:16" ht="15.6">
      <c r="A12" s="5"/>
      <c r="B12" s="6"/>
      <c r="C12" s="7" t="s">
        <v>19</v>
      </c>
      <c r="D12" s="8">
        <v>50496</v>
      </c>
      <c r="E12" s="8">
        <v>49687</v>
      </c>
      <c r="F12" s="8">
        <v>56505</v>
      </c>
      <c r="G12" s="8">
        <v>36926</v>
      </c>
      <c r="H12" s="8">
        <v>39601</v>
      </c>
      <c r="I12" s="8">
        <v>37164</v>
      </c>
      <c r="J12" s="8">
        <v>29288</v>
      </c>
      <c r="K12" s="8">
        <v>28147</v>
      </c>
      <c r="L12" s="8">
        <v>35301</v>
      </c>
      <c r="M12" s="8">
        <v>39830</v>
      </c>
      <c r="N12" s="8">
        <v>40356</v>
      </c>
      <c r="O12" s="8">
        <v>46255</v>
      </c>
      <c r="P12" s="8">
        <f>SUM(D12:O12)</f>
        <v>489556</v>
      </c>
    </row>
    <row r="13" spans="1:16" ht="15.6">
      <c r="A13" s="5"/>
      <c r="B13" s="9" t="s">
        <v>20</v>
      </c>
      <c r="C13" s="10"/>
      <c r="D13" s="11">
        <f>SUBTOTAL(9,D11:D12)</f>
        <v>51407</v>
      </c>
      <c r="E13" s="12">
        <f t="shared" si="3" ref="E13:P13">SUBTOTAL(9,E11:E12)</f>
        <v>50141</v>
      </c>
      <c r="F13" s="12">
        <f t="shared" si="3"/>
        <v>56898</v>
      </c>
      <c r="G13" s="12">
        <f t="shared" si="3"/>
        <v>37899</v>
      </c>
      <c r="H13" s="12">
        <f t="shared" si="3"/>
        <v>39983</v>
      </c>
      <c r="I13" s="12">
        <f t="shared" si="3"/>
        <v>37729</v>
      </c>
      <c r="J13" s="12">
        <f t="shared" si="3"/>
        <v>29651</v>
      </c>
      <c r="K13" s="12">
        <f t="shared" si="3"/>
        <v>28992</v>
      </c>
      <c r="L13" s="12">
        <f t="shared" si="3"/>
        <v>36053</v>
      </c>
      <c r="M13" s="12">
        <f t="shared" si="3"/>
        <v>40703</v>
      </c>
      <c r="N13" s="12">
        <f t="shared" si="3"/>
        <v>41381</v>
      </c>
      <c r="O13" s="12">
        <f t="shared" si="3"/>
        <v>46864</v>
      </c>
      <c r="P13" s="13">
        <f t="shared" si="3"/>
        <v>497701</v>
      </c>
    </row>
    <row r="14" spans="1:16" ht="15.6">
      <c r="A14" s="5"/>
      <c r="B14" s="6" t="s">
        <v>21</v>
      </c>
      <c r="C14" s="7" t="s">
        <v>22</v>
      </c>
      <c r="D14" s="8">
        <v>15952</v>
      </c>
      <c r="E14" s="8">
        <v>18341</v>
      </c>
      <c r="F14" s="8">
        <v>29753</v>
      </c>
      <c r="G14" s="8">
        <v>18636</v>
      </c>
      <c r="H14" s="8">
        <v>22573</v>
      </c>
      <c r="I14" s="8">
        <v>14341</v>
      </c>
      <c r="J14" s="8">
        <v>21811</v>
      </c>
      <c r="K14" s="8">
        <v>24850</v>
      </c>
      <c r="L14" s="8">
        <v>33342</v>
      </c>
      <c r="M14" s="8">
        <v>25691</v>
      </c>
      <c r="N14" s="8">
        <v>17346</v>
      </c>
      <c r="O14" s="8">
        <v>18954</v>
      </c>
      <c r="P14" s="8">
        <f>SUM(D14:O14)</f>
        <v>261590</v>
      </c>
    </row>
    <row r="15" spans="1:16" ht="15.6">
      <c r="A15" s="5"/>
      <c r="B15" s="6"/>
      <c r="C15" s="7" t="s">
        <v>23</v>
      </c>
      <c r="D15" s="8">
        <v>7</v>
      </c>
      <c r="E15" s="8">
        <v>28</v>
      </c>
      <c r="F15" s="8">
        <v>378</v>
      </c>
      <c r="G15" s="8">
        <v>-9</v>
      </c>
      <c r="H15" s="8">
        <v>7</v>
      </c>
      <c r="I15" s="8">
        <v>9</v>
      </c>
      <c r="J15" s="8">
        <v>74</v>
      </c>
      <c r="K15" s="8">
        <v>-38</v>
      </c>
      <c r="L15" s="8">
        <v>-1</v>
      </c>
      <c r="M15" s="8">
        <v>1149</v>
      </c>
      <c r="N15" s="8">
        <v>-186</v>
      </c>
      <c r="O15" s="8"/>
      <c r="P15" s="8">
        <f>SUM(D15:O15)</f>
        <v>1418</v>
      </c>
    </row>
    <row r="16" spans="1:16" ht="16.2" thickBot="1">
      <c r="A16" s="14"/>
      <c r="B16" s="9" t="s">
        <v>24</v>
      </c>
      <c r="C16" s="10"/>
      <c r="D16" s="11">
        <f>SUBTOTAL(9,D14:D15)</f>
        <v>15959</v>
      </c>
      <c r="E16" s="12">
        <f t="shared" si="4" ref="E16:P16">SUBTOTAL(9,E14:E15)</f>
        <v>18369</v>
      </c>
      <c r="F16" s="12">
        <f t="shared" si="4"/>
        <v>30131</v>
      </c>
      <c r="G16" s="12">
        <f t="shared" si="4"/>
        <v>18627</v>
      </c>
      <c r="H16" s="12">
        <f t="shared" si="4"/>
        <v>22580</v>
      </c>
      <c r="I16" s="12">
        <f t="shared" si="4"/>
        <v>14350</v>
      </c>
      <c r="J16" s="12">
        <f t="shared" si="4"/>
        <v>21885</v>
      </c>
      <c r="K16" s="12">
        <f t="shared" si="4"/>
        <v>24812</v>
      </c>
      <c r="L16" s="12">
        <f t="shared" si="4"/>
        <v>33341</v>
      </c>
      <c r="M16" s="12">
        <f t="shared" si="4"/>
        <v>26840</v>
      </c>
      <c r="N16" s="12">
        <f t="shared" si="4"/>
        <v>17160</v>
      </c>
      <c r="O16" s="12">
        <f t="shared" si="4"/>
        <v>18954</v>
      </c>
      <c r="P16" s="13">
        <f t="shared" si="4"/>
        <v>263008</v>
      </c>
    </row>
    <row r="17" spans="1:16" ht="16.2" thickBot="1">
      <c r="A17" s="15" t="s">
        <v>26</v>
      </c>
      <c r="B17" s="16"/>
      <c r="C17" s="17"/>
      <c r="D17" s="18">
        <f>SUBTOTAL(9,D11:D16)</f>
        <v>67366</v>
      </c>
      <c r="E17" s="19">
        <f t="shared" si="5" ref="E17:P17">SUBTOTAL(9,E11:E16)</f>
        <v>68510</v>
      </c>
      <c r="F17" s="19">
        <f t="shared" si="5"/>
        <v>87029</v>
      </c>
      <c r="G17" s="19">
        <f t="shared" si="5"/>
        <v>56526</v>
      </c>
      <c r="H17" s="19">
        <f t="shared" si="5"/>
        <v>62563</v>
      </c>
      <c r="I17" s="19">
        <f t="shared" si="5"/>
        <v>52079</v>
      </c>
      <c r="J17" s="19">
        <f t="shared" si="5"/>
        <v>51536</v>
      </c>
      <c r="K17" s="19">
        <f t="shared" si="5"/>
        <v>53804</v>
      </c>
      <c r="L17" s="19">
        <f t="shared" si="5"/>
        <v>69394</v>
      </c>
      <c r="M17" s="19">
        <f t="shared" si="5"/>
        <v>67543</v>
      </c>
      <c r="N17" s="19">
        <f t="shared" si="5"/>
        <v>58541</v>
      </c>
      <c r="O17" s="19">
        <f t="shared" si="5"/>
        <v>65818</v>
      </c>
      <c r="P17" s="20">
        <f t="shared" si="5"/>
        <v>760709</v>
      </c>
    </row>
    <row r="18" spans="1:16" ht="15.6">
      <c r="A18" s="21">
        <v>2018</v>
      </c>
      <c r="B18" s="6" t="s">
        <v>17</v>
      </c>
      <c r="C18" s="7" t="s">
        <v>18</v>
      </c>
      <c r="D18" s="8">
        <v>897</v>
      </c>
      <c r="E18" s="8">
        <v>458</v>
      </c>
      <c r="F18" s="8">
        <v>815</v>
      </c>
      <c r="G18" s="8">
        <v>760</v>
      </c>
      <c r="H18" s="8">
        <v>548</v>
      </c>
      <c r="I18" s="8">
        <v>950</v>
      </c>
      <c r="J18" s="8">
        <v>921</v>
      </c>
      <c r="K18" s="8">
        <v>870</v>
      </c>
      <c r="L18" s="8">
        <v>886</v>
      </c>
      <c r="M18" s="8">
        <v>1161</v>
      </c>
      <c r="N18" s="8">
        <v>1832</v>
      </c>
      <c r="O18" s="8">
        <v>474</v>
      </c>
      <c r="P18" s="8">
        <f>SUM(D18:O18)</f>
        <v>10572</v>
      </c>
    </row>
    <row r="19" spans="1:16" ht="15.6">
      <c r="A19" s="21"/>
      <c r="B19" s="6"/>
      <c r="C19" s="7" t="s">
        <v>19</v>
      </c>
      <c r="D19" s="8">
        <v>56263</v>
      </c>
      <c r="E19" s="8">
        <v>41280</v>
      </c>
      <c r="F19" s="8">
        <v>59128</v>
      </c>
      <c r="G19" s="8">
        <v>38677</v>
      </c>
      <c r="H19" s="8">
        <v>43724</v>
      </c>
      <c r="I19" s="8">
        <v>47227</v>
      </c>
      <c r="J19" s="8">
        <v>39635</v>
      </c>
      <c r="K19" s="8">
        <v>44654</v>
      </c>
      <c r="L19" s="8">
        <v>43767</v>
      </c>
      <c r="M19" s="8">
        <v>51563</v>
      </c>
      <c r="N19" s="8">
        <v>33579</v>
      </c>
      <c r="O19" s="8">
        <v>57225</v>
      </c>
      <c r="P19" s="8">
        <f>SUM(D19:O19)</f>
        <v>556722</v>
      </c>
    </row>
    <row r="20" spans="1:16" ht="15.6">
      <c r="A20" s="21"/>
      <c r="B20" s="9" t="s">
        <v>20</v>
      </c>
      <c r="C20" s="10"/>
      <c r="D20" s="11">
        <f>SUBTOTAL(9,D18:D19)</f>
        <v>57160</v>
      </c>
      <c r="E20" s="12">
        <f t="shared" si="6" ref="E20:P20">SUBTOTAL(9,E18:E19)</f>
        <v>41738</v>
      </c>
      <c r="F20" s="12">
        <f t="shared" si="6"/>
        <v>59943</v>
      </c>
      <c r="G20" s="12">
        <f t="shared" si="6"/>
        <v>39437</v>
      </c>
      <c r="H20" s="12">
        <f t="shared" si="6"/>
        <v>44272</v>
      </c>
      <c r="I20" s="12">
        <f t="shared" si="6"/>
        <v>48177</v>
      </c>
      <c r="J20" s="12">
        <f t="shared" si="6"/>
        <v>40556</v>
      </c>
      <c r="K20" s="12">
        <f t="shared" si="6"/>
        <v>45524</v>
      </c>
      <c r="L20" s="12">
        <f t="shared" si="6"/>
        <v>44653</v>
      </c>
      <c r="M20" s="12">
        <f t="shared" si="6"/>
        <v>52724</v>
      </c>
      <c r="N20" s="12">
        <f t="shared" si="6"/>
        <v>35411</v>
      </c>
      <c r="O20" s="12">
        <f t="shared" si="6"/>
        <v>57699</v>
      </c>
      <c r="P20" s="13">
        <f t="shared" si="6"/>
        <v>567294</v>
      </c>
    </row>
    <row r="21" spans="1:16" ht="15.6">
      <c r="A21" s="21"/>
      <c r="B21" s="6" t="s">
        <v>21</v>
      </c>
      <c r="C21" s="7" t="s">
        <v>22</v>
      </c>
      <c r="D21" s="8">
        <v>20617</v>
      </c>
      <c r="E21" s="8">
        <v>15858</v>
      </c>
      <c r="F21" s="8">
        <v>26432</v>
      </c>
      <c r="G21" s="8">
        <v>16026</v>
      </c>
      <c r="H21" s="8">
        <v>22457</v>
      </c>
      <c r="I21" s="8">
        <v>21303</v>
      </c>
      <c r="J21" s="8">
        <v>16931</v>
      </c>
      <c r="K21" s="8">
        <v>24212</v>
      </c>
      <c r="L21" s="8">
        <v>19863</v>
      </c>
      <c r="M21" s="8">
        <v>37151</v>
      </c>
      <c r="N21" s="8">
        <v>14823</v>
      </c>
      <c r="O21" s="8">
        <v>22523</v>
      </c>
      <c r="P21" s="8">
        <f>SUM(D21:O21)</f>
        <v>258196</v>
      </c>
    </row>
    <row r="22" spans="1:16" ht="15.6">
      <c r="A22" s="21"/>
      <c r="B22" s="6"/>
      <c r="C22" s="7" t="s">
        <v>23</v>
      </c>
      <c r="D22" s="8"/>
      <c r="E22" s="8">
        <v>8</v>
      </c>
      <c r="F22" s="8">
        <v>-1</v>
      </c>
      <c r="G22" s="8"/>
      <c r="H22" s="8"/>
      <c r="I22" s="8">
        <v>8</v>
      </c>
      <c r="J22" s="8">
        <v>-5</v>
      </c>
      <c r="K22" s="8"/>
      <c r="L22" s="8">
        <v>34</v>
      </c>
      <c r="M22" s="8">
        <v>10</v>
      </c>
      <c r="N22" s="8">
        <v>193</v>
      </c>
      <c r="O22" s="8">
        <v>-19</v>
      </c>
      <c r="P22" s="8">
        <f>SUM(D22:O22)</f>
        <v>228</v>
      </c>
    </row>
    <row r="23" spans="1:16" ht="16.2" thickBot="1">
      <c r="A23" s="14"/>
      <c r="B23" s="9" t="s">
        <v>24</v>
      </c>
      <c r="C23" s="10"/>
      <c r="D23" s="11">
        <f>SUBTOTAL(9,D21:D22)</f>
        <v>20617</v>
      </c>
      <c r="E23" s="12">
        <f t="shared" si="7" ref="E23:P23">SUBTOTAL(9,E21:E22)</f>
        <v>15866</v>
      </c>
      <c r="F23" s="12">
        <f t="shared" si="7"/>
        <v>26431</v>
      </c>
      <c r="G23" s="12">
        <f t="shared" si="7"/>
        <v>16026</v>
      </c>
      <c r="H23" s="12">
        <f t="shared" si="7"/>
        <v>22457</v>
      </c>
      <c r="I23" s="12">
        <f t="shared" si="7"/>
        <v>21311</v>
      </c>
      <c r="J23" s="12">
        <f t="shared" si="7"/>
        <v>16926</v>
      </c>
      <c r="K23" s="12">
        <f t="shared" si="7"/>
        <v>24212</v>
      </c>
      <c r="L23" s="12">
        <f t="shared" si="7"/>
        <v>19897</v>
      </c>
      <c r="M23" s="12">
        <f t="shared" si="7"/>
        <v>37161</v>
      </c>
      <c r="N23" s="12">
        <f t="shared" si="7"/>
        <v>15016</v>
      </c>
      <c r="O23" s="12">
        <f t="shared" si="7"/>
        <v>22504</v>
      </c>
      <c r="P23" s="13">
        <f t="shared" si="7"/>
        <v>258424</v>
      </c>
    </row>
    <row r="24" spans="1:16" ht="16.2" thickBot="1">
      <c r="A24" s="15" t="s">
        <v>27</v>
      </c>
      <c r="B24" s="16"/>
      <c r="C24" s="17"/>
      <c r="D24" s="18">
        <f>SUBTOTAL(9,D18:D23)</f>
        <v>77777</v>
      </c>
      <c r="E24" s="19">
        <f t="shared" si="8" ref="E24:P24">SUBTOTAL(9,E18:E23)</f>
        <v>57604</v>
      </c>
      <c r="F24" s="19">
        <f t="shared" si="8"/>
        <v>86374</v>
      </c>
      <c r="G24" s="19">
        <f t="shared" si="8"/>
        <v>55463</v>
      </c>
      <c r="H24" s="19">
        <f t="shared" si="8"/>
        <v>66729</v>
      </c>
      <c r="I24" s="19">
        <f t="shared" si="8"/>
        <v>69488</v>
      </c>
      <c r="J24" s="19">
        <f t="shared" si="8"/>
        <v>57482</v>
      </c>
      <c r="K24" s="19">
        <f t="shared" si="8"/>
        <v>69736</v>
      </c>
      <c r="L24" s="19">
        <f t="shared" si="8"/>
        <v>64550</v>
      </c>
      <c r="M24" s="19">
        <f t="shared" si="8"/>
        <v>89885</v>
      </c>
      <c r="N24" s="19">
        <f t="shared" si="8"/>
        <v>50427</v>
      </c>
      <c r="O24" s="19">
        <f t="shared" si="8"/>
        <v>80203</v>
      </c>
      <c r="P24" s="20">
        <f t="shared" si="8"/>
        <v>825718</v>
      </c>
    </row>
    <row r="25" spans="1:16" ht="15.6">
      <c r="A25" s="21">
        <v>2019</v>
      </c>
      <c r="B25" s="6" t="s">
        <v>17</v>
      </c>
      <c r="C25" s="7" t="s">
        <v>18</v>
      </c>
      <c r="D25" s="8">
        <v>816</v>
      </c>
      <c r="E25" s="8">
        <v>692</v>
      </c>
      <c r="F25" s="8">
        <v>782</v>
      </c>
      <c r="G25" s="8">
        <v>535</v>
      </c>
      <c r="H25" s="8">
        <v>441</v>
      </c>
      <c r="I25" s="8">
        <v>146</v>
      </c>
      <c r="J25" s="8">
        <v>602</v>
      </c>
      <c r="K25" s="8">
        <v>438</v>
      </c>
      <c r="L25" s="8">
        <v>224</v>
      </c>
      <c r="M25" s="8">
        <v>228</v>
      </c>
      <c r="N25" s="8">
        <v>512</v>
      </c>
      <c r="O25" s="8">
        <v>68</v>
      </c>
      <c r="P25" s="8">
        <f>SUM(D25:O25)</f>
        <v>5484</v>
      </c>
    </row>
    <row r="26" spans="1:16" ht="15.6">
      <c r="A26" s="21"/>
      <c r="B26" s="6"/>
      <c r="C26" s="7" t="s">
        <v>19</v>
      </c>
      <c r="D26" s="8">
        <v>65764</v>
      </c>
      <c r="E26" s="8">
        <v>50342</v>
      </c>
      <c r="F26" s="8">
        <v>54869</v>
      </c>
      <c r="G26" s="8">
        <v>55670</v>
      </c>
      <c r="H26" s="8">
        <v>49812</v>
      </c>
      <c r="I26" s="8">
        <v>40339</v>
      </c>
      <c r="J26" s="8">
        <v>53579</v>
      </c>
      <c r="K26" s="8">
        <v>44160</v>
      </c>
      <c r="L26" s="8">
        <v>51348</v>
      </c>
      <c r="M26" s="8">
        <v>55935</v>
      </c>
      <c r="N26" s="8">
        <v>49172</v>
      </c>
      <c r="O26" s="8">
        <v>42843</v>
      </c>
      <c r="P26" s="8">
        <f>SUM(D26:O26)</f>
        <v>613833</v>
      </c>
    </row>
    <row r="27" spans="1:16" ht="15.6">
      <c r="A27" s="21"/>
      <c r="B27" s="9" t="s">
        <v>20</v>
      </c>
      <c r="C27" s="10"/>
      <c r="D27" s="11">
        <f>SUBTOTAL(9,D25:D26)</f>
        <v>66580</v>
      </c>
      <c r="E27" s="12">
        <f t="shared" si="9" ref="E27:P27">SUBTOTAL(9,E25:E26)</f>
        <v>51034</v>
      </c>
      <c r="F27" s="12">
        <f t="shared" si="9"/>
        <v>55651</v>
      </c>
      <c r="G27" s="12">
        <f t="shared" si="9"/>
        <v>56205</v>
      </c>
      <c r="H27" s="12">
        <f t="shared" si="9"/>
        <v>50253</v>
      </c>
      <c r="I27" s="12">
        <f t="shared" si="9"/>
        <v>40485</v>
      </c>
      <c r="J27" s="12">
        <f t="shared" si="9"/>
        <v>54181</v>
      </c>
      <c r="K27" s="12">
        <f t="shared" si="9"/>
        <v>44598</v>
      </c>
      <c r="L27" s="12">
        <f t="shared" si="9"/>
        <v>51572</v>
      </c>
      <c r="M27" s="12">
        <f t="shared" si="9"/>
        <v>56163</v>
      </c>
      <c r="N27" s="12">
        <f t="shared" si="9"/>
        <v>49684</v>
      </c>
      <c r="O27" s="12">
        <f t="shared" si="9"/>
        <v>42911</v>
      </c>
      <c r="P27" s="13">
        <f t="shared" si="9"/>
        <v>619317</v>
      </c>
    </row>
    <row r="28" spans="1:16" ht="15.6">
      <c r="A28" s="21"/>
      <c r="B28" s="6" t="s">
        <v>21</v>
      </c>
      <c r="C28" s="7" t="s">
        <v>22</v>
      </c>
      <c r="D28" s="8">
        <v>27689</v>
      </c>
      <c r="E28" s="8">
        <v>22712</v>
      </c>
      <c r="F28" s="8">
        <v>25705</v>
      </c>
      <c r="G28" s="8">
        <v>24825</v>
      </c>
      <c r="H28" s="8">
        <v>17204</v>
      </c>
      <c r="I28" s="8">
        <v>17934</v>
      </c>
      <c r="J28" s="8">
        <v>17734</v>
      </c>
      <c r="K28" s="8">
        <v>17953</v>
      </c>
      <c r="L28" s="8">
        <v>27154</v>
      </c>
      <c r="M28" s="8">
        <v>32992</v>
      </c>
      <c r="N28" s="8">
        <v>23131</v>
      </c>
      <c r="O28" s="8">
        <v>12170</v>
      </c>
      <c r="P28" s="8">
        <f>SUM(D28:O28)</f>
        <v>267203</v>
      </c>
    </row>
    <row r="29" spans="1:16" ht="15.6">
      <c r="A29" s="21"/>
      <c r="B29" s="6"/>
      <c r="C29" s="7" t="s">
        <v>28</v>
      </c>
      <c r="D29" s="8"/>
      <c r="E29" s="8"/>
      <c r="F29" s="8"/>
      <c r="G29" s="8"/>
      <c r="H29" s="8">
        <v>1194</v>
      </c>
      <c r="I29" s="8"/>
      <c r="J29" s="8"/>
      <c r="K29" s="8"/>
      <c r="L29" s="8"/>
      <c r="M29" s="8"/>
      <c r="N29" s="8"/>
      <c r="O29" s="8"/>
      <c r="P29" s="8">
        <f>SUM(D29:O29)</f>
        <v>1194</v>
      </c>
    </row>
    <row r="30" spans="1:16" ht="15.6">
      <c r="A30" s="21"/>
      <c r="B30" s="6"/>
      <c r="C30" s="7" t="s">
        <v>23</v>
      </c>
      <c r="D30" s="8">
        <v>-1</v>
      </c>
      <c r="E30" s="8"/>
      <c r="F30" s="8"/>
      <c r="G30" s="8"/>
      <c r="H30" s="8"/>
      <c r="I30" s="8"/>
      <c r="J30" s="8">
        <v>17</v>
      </c>
      <c r="K30" s="8">
        <v>161</v>
      </c>
      <c r="L30" s="8">
        <v>-23</v>
      </c>
      <c r="M30" s="8"/>
      <c r="N30" s="8"/>
      <c r="O30" s="8"/>
      <c r="P30" s="8">
        <f>SUM(D30:O30)</f>
        <v>154</v>
      </c>
    </row>
    <row r="31" spans="1:16" ht="16.2" thickBot="1">
      <c r="A31" s="14"/>
      <c r="B31" s="9" t="s">
        <v>24</v>
      </c>
      <c r="C31" s="10"/>
      <c r="D31" s="11">
        <f>SUBTOTAL(9,D28:D30)</f>
        <v>27688</v>
      </c>
      <c r="E31" s="12">
        <f t="shared" si="10" ref="E31:P31">SUBTOTAL(9,E28:E30)</f>
        <v>22712</v>
      </c>
      <c r="F31" s="12">
        <f t="shared" si="10"/>
        <v>25705</v>
      </c>
      <c r="G31" s="12">
        <f t="shared" si="10"/>
        <v>24825</v>
      </c>
      <c r="H31" s="12">
        <f t="shared" si="10"/>
        <v>18398</v>
      </c>
      <c r="I31" s="12">
        <f t="shared" si="10"/>
        <v>17934</v>
      </c>
      <c r="J31" s="12">
        <f t="shared" si="10"/>
        <v>17751</v>
      </c>
      <c r="K31" s="12">
        <f t="shared" si="10"/>
        <v>18114</v>
      </c>
      <c r="L31" s="12">
        <f t="shared" si="10"/>
        <v>27131</v>
      </c>
      <c r="M31" s="12">
        <f t="shared" si="10"/>
        <v>32992</v>
      </c>
      <c r="N31" s="12">
        <f t="shared" si="10"/>
        <v>23131</v>
      </c>
      <c r="O31" s="12">
        <f t="shared" si="10"/>
        <v>12170</v>
      </c>
      <c r="P31" s="13">
        <f t="shared" si="10"/>
        <v>268551</v>
      </c>
    </row>
    <row r="32" spans="1:16" ht="16.2" thickBot="1">
      <c r="A32" s="15" t="s">
        <v>29</v>
      </c>
      <c r="B32" s="16"/>
      <c r="C32" s="17"/>
      <c r="D32" s="18">
        <f>SUBTOTAL(9,D25:D31)</f>
        <v>94268</v>
      </c>
      <c r="E32" s="19">
        <f t="shared" si="11" ref="E32:P32">SUBTOTAL(9,E25:E31)</f>
        <v>73746</v>
      </c>
      <c r="F32" s="19">
        <f t="shared" si="11"/>
        <v>81356</v>
      </c>
      <c r="G32" s="19">
        <f t="shared" si="11"/>
        <v>81030</v>
      </c>
      <c r="H32" s="19">
        <f t="shared" si="11"/>
        <v>68651</v>
      </c>
      <c r="I32" s="19">
        <f t="shared" si="11"/>
        <v>58419</v>
      </c>
      <c r="J32" s="19">
        <f t="shared" si="11"/>
        <v>71932</v>
      </c>
      <c r="K32" s="19">
        <f t="shared" si="11"/>
        <v>62712</v>
      </c>
      <c r="L32" s="19">
        <f t="shared" si="11"/>
        <v>78703</v>
      </c>
      <c r="M32" s="19">
        <f t="shared" si="11"/>
        <v>89155</v>
      </c>
      <c r="N32" s="19">
        <f t="shared" si="11"/>
        <v>72815</v>
      </c>
      <c r="O32" s="19">
        <f t="shared" si="11"/>
        <v>55081</v>
      </c>
      <c r="P32" s="20">
        <f t="shared" si="11"/>
        <v>887868</v>
      </c>
    </row>
    <row r="33" spans="1:16" ht="15.6">
      <c r="A33" s="21">
        <v>2020</v>
      </c>
      <c r="B33" s="6" t="s">
        <v>17</v>
      </c>
      <c r="C33" s="7" t="s">
        <v>18</v>
      </c>
      <c r="D33" s="8">
        <v>47</v>
      </c>
      <c r="E33" s="8">
        <v>108</v>
      </c>
      <c r="F33" s="8">
        <v>420</v>
      </c>
      <c r="G33" s="8">
        <v>109</v>
      </c>
      <c r="H33" s="8">
        <v>11</v>
      </c>
      <c r="I33" s="8">
        <v>223</v>
      </c>
      <c r="J33" s="8">
        <v>561</v>
      </c>
      <c r="K33" s="8">
        <v>225</v>
      </c>
      <c r="L33" s="8">
        <v>242</v>
      </c>
      <c r="M33" s="8">
        <v>44</v>
      </c>
      <c r="N33" s="8">
        <v>13</v>
      </c>
      <c r="O33" s="8">
        <v>141</v>
      </c>
      <c r="P33" s="8">
        <f>SUM(D33:O33)</f>
        <v>2144</v>
      </c>
    </row>
    <row r="34" spans="1:16" ht="15.6">
      <c r="A34" s="21"/>
      <c r="B34" s="6"/>
      <c r="C34" s="7" t="s">
        <v>19</v>
      </c>
      <c r="D34" s="8">
        <v>58035</v>
      </c>
      <c r="E34" s="8">
        <v>41327</v>
      </c>
      <c r="F34" s="8">
        <v>62008</v>
      </c>
      <c r="G34" s="8">
        <v>32961</v>
      </c>
      <c r="H34" s="8">
        <v>48317</v>
      </c>
      <c r="I34" s="8">
        <v>50291</v>
      </c>
      <c r="J34" s="8">
        <v>31410</v>
      </c>
      <c r="K34" s="8">
        <v>43658</v>
      </c>
      <c r="L34" s="8">
        <v>63062</v>
      </c>
      <c r="M34" s="8">
        <v>37907</v>
      </c>
      <c r="N34" s="8">
        <v>46800</v>
      </c>
      <c r="O34" s="8">
        <v>74451</v>
      </c>
      <c r="P34" s="8">
        <f>SUM(D34:O34)</f>
        <v>590227</v>
      </c>
    </row>
    <row r="35" spans="1:16" ht="15.6">
      <c r="A35" s="21"/>
      <c r="B35" s="9" t="s">
        <v>20</v>
      </c>
      <c r="C35" s="10"/>
      <c r="D35" s="11">
        <f>SUBTOTAL(9,D33:D34)</f>
        <v>58082</v>
      </c>
      <c r="E35" s="12">
        <f t="shared" si="12" ref="E35:P35">SUBTOTAL(9,E33:E34)</f>
        <v>41435</v>
      </c>
      <c r="F35" s="12">
        <f t="shared" si="12"/>
        <v>62428</v>
      </c>
      <c r="G35" s="12">
        <f t="shared" si="12"/>
        <v>33070</v>
      </c>
      <c r="H35" s="12">
        <f t="shared" si="12"/>
        <v>48328</v>
      </c>
      <c r="I35" s="12">
        <f t="shared" si="12"/>
        <v>50514</v>
      </c>
      <c r="J35" s="12">
        <f t="shared" si="12"/>
        <v>31971</v>
      </c>
      <c r="K35" s="12">
        <f t="shared" si="12"/>
        <v>43883</v>
      </c>
      <c r="L35" s="12">
        <f t="shared" si="12"/>
        <v>63304</v>
      </c>
      <c r="M35" s="12">
        <f t="shared" si="12"/>
        <v>37951</v>
      </c>
      <c r="N35" s="12">
        <f t="shared" si="12"/>
        <v>46813</v>
      </c>
      <c r="O35" s="12">
        <f t="shared" si="12"/>
        <v>74592</v>
      </c>
      <c r="P35" s="13">
        <f t="shared" si="12"/>
        <v>592371</v>
      </c>
    </row>
    <row r="36" spans="1:16" ht="15.6">
      <c r="A36" s="21"/>
      <c r="B36" s="6" t="s">
        <v>21</v>
      </c>
      <c r="C36" s="7" t="s">
        <v>22</v>
      </c>
      <c r="D36" s="8">
        <v>24159</v>
      </c>
      <c r="E36" s="8">
        <v>24008</v>
      </c>
      <c r="F36" s="8">
        <v>25388</v>
      </c>
      <c r="G36" s="8">
        <v>20453</v>
      </c>
      <c r="H36" s="8">
        <v>24769</v>
      </c>
      <c r="I36" s="8">
        <v>34159</v>
      </c>
      <c r="J36" s="8">
        <v>25365</v>
      </c>
      <c r="K36" s="8">
        <v>31372</v>
      </c>
      <c r="L36" s="8">
        <v>29230</v>
      </c>
      <c r="M36" s="8">
        <v>22333</v>
      </c>
      <c r="N36" s="8">
        <v>24443</v>
      </c>
      <c r="O36" s="8">
        <v>29388</v>
      </c>
      <c r="P36" s="8">
        <f>SUM(D36:O36)</f>
        <v>315067</v>
      </c>
    </row>
    <row r="37" spans="1:16" ht="16.2" thickBot="1">
      <c r="A37" s="21"/>
      <c r="B37" s="6"/>
      <c r="C37" s="7" t="s">
        <v>23</v>
      </c>
      <c r="D37" s="8"/>
      <c r="E37" s="8">
        <v>17</v>
      </c>
      <c r="F37" s="8">
        <v>-11</v>
      </c>
      <c r="G37" s="8"/>
      <c r="H37" s="8"/>
      <c r="I37" s="8"/>
      <c r="J37" s="8"/>
      <c r="K37" s="8"/>
      <c r="L37" s="8"/>
      <c r="M37" s="8"/>
      <c r="N37" s="8"/>
      <c r="O37" s="8"/>
      <c r="P37" s="8">
        <f>SUM(D37:O37)</f>
        <v>6</v>
      </c>
    </row>
    <row r="38" spans="1:18" ht="16.2" thickBot="1">
      <c r="A38" s="14"/>
      <c r="B38" s="9" t="s">
        <v>24</v>
      </c>
      <c r="C38" s="10"/>
      <c r="D38" s="11">
        <f>SUBTOTAL(9,D36:D37)</f>
        <v>24159</v>
      </c>
      <c r="E38" s="12">
        <f t="shared" si="13" ref="E38:P38">SUBTOTAL(9,E36:E37)</f>
        <v>24025</v>
      </c>
      <c r="F38" s="12">
        <f t="shared" si="13"/>
        <v>25377</v>
      </c>
      <c r="G38" s="12">
        <f t="shared" si="13"/>
        <v>20453</v>
      </c>
      <c r="H38" s="12">
        <f t="shared" si="13"/>
        <v>24769</v>
      </c>
      <c r="I38" s="12">
        <f t="shared" si="13"/>
        <v>34159</v>
      </c>
      <c r="J38" s="12">
        <f t="shared" si="13"/>
        <v>25365</v>
      </c>
      <c r="K38" s="12">
        <f t="shared" si="13"/>
        <v>31372</v>
      </c>
      <c r="L38" s="12">
        <f t="shared" si="13"/>
        <v>29230</v>
      </c>
      <c r="M38" s="12">
        <f t="shared" si="13"/>
        <v>22333</v>
      </c>
      <c r="N38" s="12">
        <f t="shared" si="13"/>
        <v>24443</v>
      </c>
      <c r="O38" s="12">
        <f t="shared" si="13"/>
        <v>29388</v>
      </c>
      <c r="P38" s="13">
        <f t="shared" si="13"/>
        <v>315073</v>
      </c>
      <c r="R38" s="23" t="s">
        <v>30</v>
      </c>
    </row>
    <row r="39" spans="1:18" ht="16.2" thickBot="1">
      <c r="A39" s="15" t="s">
        <v>31</v>
      </c>
      <c r="B39" s="16"/>
      <c r="C39" s="17"/>
      <c r="D39" s="18">
        <f>SUBTOTAL(9,D33:D38)</f>
        <v>82241</v>
      </c>
      <c r="E39" s="19">
        <f t="shared" si="14" ref="E39:P39">SUBTOTAL(9,E33:E38)</f>
        <v>65460</v>
      </c>
      <c r="F39" s="19">
        <f t="shared" si="14"/>
        <v>87805</v>
      </c>
      <c r="G39" s="19">
        <f t="shared" si="14"/>
        <v>53523</v>
      </c>
      <c r="H39" s="19">
        <f t="shared" si="14"/>
        <v>73097</v>
      </c>
      <c r="I39" s="19">
        <f t="shared" si="14"/>
        <v>84673</v>
      </c>
      <c r="J39" s="19">
        <f t="shared" si="14"/>
        <v>57336</v>
      </c>
      <c r="K39" s="19">
        <f t="shared" si="14"/>
        <v>75255</v>
      </c>
      <c r="L39" s="19">
        <f t="shared" si="14"/>
        <v>92534</v>
      </c>
      <c r="M39" s="19">
        <f t="shared" si="14"/>
        <v>60284</v>
      </c>
      <c r="N39" s="19">
        <f t="shared" si="14"/>
        <v>71256</v>
      </c>
      <c r="O39" s="19">
        <f t="shared" si="14"/>
        <v>103980</v>
      </c>
      <c r="P39" s="20">
        <f t="shared" si="14"/>
        <v>907444</v>
      </c>
      <c r="R39" s="24" t="s">
        <v>32</v>
      </c>
    </row>
    <row r="40" spans="1:18" ht="15.6">
      <c r="A40" s="21">
        <v>2021</v>
      </c>
      <c r="B40" s="6" t="s">
        <v>17</v>
      </c>
      <c r="C40" s="7" t="s">
        <v>18</v>
      </c>
      <c r="D40" s="8">
        <v>371</v>
      </c>
      <c r="E40" s="8">
        <v>21</v>
      </c>
      <c r="F40" s="8">
        <v>279</v>
      </c>
      <c r="G40" s="8">
        <v>344</v>
      </c>
      <c r="H40" s="8">
        <v>422</v>
      </c>
      <c r="I40" s="8">
        <v>191</v>
      </c>
      <c r="J40" s="8">
        <v>330</v>
      </c>
      <c r="K40" s="8">
        <v>341</v>
      </c>
      <c r="L40" s="8">
        <v>328</v>
      </c>
      <c r="M40" s="8">
        <v>336</v>
      </c>
      <c r="N40" s="8">
        <v>361</v>
      </c>
      <c r="O40" s="8">
        <v>592</v>
      </c>
      <c r="P40" s="8">
        <f>SUM(D40:O40)</f>
        <v>3916</v>
      </c>
      <c r="R40" s="26" t="s">
        <v>33</v>
      </c>
    </row>
    <row r="41" spans="1:18" ht="16.2" thickBot="1">
      <c r="A41" s="21"/>
      <c r="B41" s="6"/>
      <c r="C41" s="7" t="s">
        <v>19</v>
      </c>
      <c r="D41" s="8">
        <v>63311</v>
      </c>
      <c r="E41" s="8">
        <v>46559</v>
      </c>
      <c r="F41" s="8">
        <v>65361</v>
      </c>
      <c r="G41" s="8">
        <v>44955</v>
      </c>
      <c r="H41" s="8">
        <v>43797</v>
      </c>
      <c r="I41" s="8">
        <v>51698</v>
      </c>
      <c r="J41" s="8">
        <v>54556</v>
      </c>
      <c r="K41" s="8">
        <v>53898</v>
      </c>
      <c r="L41" s="8">
        <v>59625</v>
      </c>
      <c r="M41" s="8">
        <v>66860</v>
      </c>
      <c r="N41" s="8">
        <v>84589</v>
      </c>
      <c r="O41" s="8">
        <v>64164</v>
      </c>
      <c r="P41" s="8">
        <f>SUM(D41:O41)</f>
        <v>699373</v>
      </c>
      <c r="R41" s="27">
        <f>+O41*12</f>
        <v>769968</v>
      </c>
    </row>
    <row r="42" spans="1:16" ht="15.6">
      <c r="A42" s="21"/>
      <c r="B42" s="9" t="s">
        <v>20</v>
      </c>
      <c r="C42" s="10"/>
      <c r="D42" s="11">
        <f>SUBTOTAL(9,D40:D41)</f>
        <v>63682</v>
      </c>
      <c r="E42" s="12">
        <f t="shared" si="15" ref="E42:P42">SUBTOTAL(9,E40:E41)</f>
        <v>46580</v>
      </c>
      <c r="F42" s="12">
        <f t="shared" si="15"/>
        <v>65640</v>
      </c>
      <c r="G42" s="12">
        <f t="shared" si="15"/>
        <v>45299</v>
      </c>
      <c r="H42" s="12">
        <f t="shared" si="15"/>
        <v>44219</v>
      </c>
      <c r="I42" s="12">
        <f t="shared" si="15"/>
        <v>51889</v>
      </c>
      <c r="J42" s="12">
        <f t="shared" si="15"/>
        <v>54886</v>
      </c>
      <c r="K42" s="12">
        <f t="shared" si="15"/>
        <v>54239</v>
      </c>
      <c r="L42" s="12">
        <f t="shared" si="15"/>
        <v>59953</v>
      </c>
      <c r="M42" s="12">
        <f t="shared" si="15"/>
        <v>67196</v>
      </c>
      <c r="N42" s="12">
        <f t="shared" si="15"/>
        <v>84950</v>
      </c>
      <c r="O42" s="12">
        <f t="shared" si="15"/>
        <v>64756</v>
      </c>
      <c r="P42" s="13">
        <f t="shared" si="15"/>
        <v>703289</v>
      </c>
    </row>
    <row r="43" spans="1:16" ht="16.2" thickBot="1">
      <c r="A43" s="21"/>
      <c r="B43" s="6" t="s">
        <v>21</v>
      </c>
      <c r="C43" s="7" t="s">
        <v>22</v>
      </c>
      <c r="D43" s="8">
        <v>29653</v>
      </c>
      <c r="E43" s="8">
        <v>29118</v>
      </c>
      <c r="F43" s="8">
        <v>42389</v>
      </c>
      <c r="G43" s="8">
        <v>34015</v>
      </c>
      <c r="H43" s="8">
        <v>24294</v>
      </c>
      <c r="I43" s="8">
        <v>26456</v>
      </c>
      <c r="J43" s="8">
        <v>35278</v>
      </c>
      <c r="K43" s="8">
        <v>23640</v>
      </c>
      <c r="L43" s="8">
        <v>22273</v>
      </c>
      <c r="M43" s="8">
        <v>31523</v>
      </c>
      <c r="N43" s="8">
        <v>26126</v>
      </c>
      <c r="O43" s="8">
        <v>17101</v>
      </c>
      <c r="P43" s="8">
        <f>SUM(D43:O43)</f>
        <v>341866</v>
      </c>
    </row>
    <row r="44" spans="1:19" ht="16.2" thickBot="1">
      <c r="A44" s="14"/>
      <c r="B44" s="9" t="s">
        <v>24</v>
      </c>
      <c r="C44" s="10"/>
      <c r="D44" s="11">
        <f>SUBTOTAL(9,D42:D43)</f>
        <v>29653</v>
      </c>
      <c r="E44" s="12">
        <f t="shared" si="16" ref="E44:P44">SUBTOTAL(9,E42:E43)</f>
        <v>29118</v>
      </c>
      <c r="F44" s="12">
        <f t="shared" si="16"/>
        <v>42389</v>
      </c>
      <c r="G44" s="12">
        <f t="shared" si="16"/>
        <v>34015</v>
      </c>
      <c r="H44" s="12">
        <f t="shared" si="16"/>
        <v>24294</v>
      </c>
      <c r="I44" s="12">
        <f t="shared" si="16"/>
        <v>26456</v>
      </c>
      <c r="J44" s="12">
        <f t="shared" si="16"/>
        <v>35278</v>
      </c>
      <c r="K44" s="12">
        <f t="shared" si="16"/>
        <v>23640</v>
      </c>
      <c r="L44" s="12">
        <f t="shared" si="16"/>
        <v>22273</v>
      </c>
      <c r="M44" s="12">
        <f t="shared" si="16"/>
        <v>31523</v>
      </c>
      <c r="N44" s="12">
        <f t="shared" si="16"/>
        <v>26126</v>
      </c>
      <c r="O44" s="12">
        <f t="shared" si="16"/>
        <v>17101</v>
      </c>
      <c r="P44" s="13">
        <f t="shared" si="16"/>
        <v>341866</v>
      </c>
      <c r="R44" s="23" t="s">
        <v>36</v>
      </c>
      <c r="S44" s="22"/>
    </row>
    <row r="45" spans="1:19" ht="16.2" thickBot="1">
      <c r="A45" s="15" t="s">
        <v>35</v>
      </c>
      <c r="B45" s="16"/>
      <c r="C45" s="17"/>
      <c r="D45" s="18">
        <f>SUBTOTAL(9,D40:D44)</f>
        <v>93335</v>
      </c>
      <c r="E45" s="19">
        <f t="shared" si="17" ref="E45:P45">SUBTOTAL(9,E40:E44)</f>
        <v>75698</v>
      </c>
      <c r="F45" s="19">
        <f t="shared" si="17"/>
        <v>108029</v>
      </c>
      <c r="G45" s="19">
        <f t="shared" si="17"/>
        <v>79314</v>
      </c>
      <c r="H45" s="19">
        <f t="shared" si="17"/>
        <v>68513</v>
      </c>
      <c r="I45" s="19">
        <f t="shared" si="17"/>
        <v>78345</v>
      </c>
      <c r="J45" s="19">
        <f t="shared" si="17"/>
        <v>90164</v>
      </c>
      <c r="K45" s="19">
        <f t="shared" si="17"/>
        <v>77879</v>
      </c>
      <c r="L45" s="19">
        <f t="shared" si="17"/>
        <v>82226</v>
      </c>
      <c r="M45" s="19">
        <f t="shared" si="17"/>
        <v>98719</v>
      </c>
      <c r="N45" s="19">
        <f t="shared" si="17"/>
        <v>111076</v>
      </c>
      <c r="O45" s="19">
        <f t="shared" si="17"/>
        <v>81857</v>
      </c>
      <c r="P45" s="20">
        <f t="shared" si="17"/>
        <v>1045155</v>
      </c>
      <c r="R45" s="24" t="s">
        <v>37</v>
      </c>
      <c r="S45" s="22"/>
    </row>
    <row r="46" spans="1:19" ht="15.6">
      <c r="A46" s="21">
        <v>2022</v>
      </c>
      <c r="B46" s="6" t="s">
        <v>17</v>
      </c>
      <c r="C46" s="7" t="s">
        <v>18</v>
      </c>
      <c r="D46" s="8">
        <v>296</v>
      </c>
      <c r="E46" s="8">
        <v>140</v>
      </c>
      <c r="F46" s="8">
        <v>592</v>
      </c>
      <c r="G46" s="8">
        <v>363</v>
      </c>
      <c r="H46" s="8"/>
      <c r="I46" s="8"/>
      <c r="J46" s="8"/>
      <c r="K46" s="8"/>
      <c r="L46" s="8"/>
      <c r="M46" s="8"/>
      <c r="N46" s="8"/>
      <c r="O46" s="8"/>
      <c r="P46" s="8">
        <f>SUM(D46:O46)</f>
        <v>1391</v>
      </c>
      <c r="R46" s="26" t="s">
        <v>126</v>
      </c>
      <c r="S46" s="22"/>
    </row>
    <row r="47" spans="1:19" ht="16.2" thickBot="1">
      <c r="A47" s="21" t="s">
        <v>38</v>
      </c>
      <c r="B47" s="6"/>
      <c r="C47" s="7" t="s">
        <v>19</v>
      </c>
      <c r="D47" s="8">
        <v>75262</v>
      </c>
      <c r="E47" s="8">
        <v>62629</v>
      </c>
      <c r="F47" s="8">
        <v>77419</v>
      </c>
      <c r="G47" s="8">
        <v>65178</v>
      </c>
      <c r="H47" s="45">
        <v>58825.92000000002</v>
      </c>
      <c r="I47" s="45">
        <v>69186.740000000005</v>
      </c>
      <c r="J47" s="8"/>
      <c r="K47" s="8"/>
      <c r="L47" s="8"/>
      <c r="M47" s="8"/>
      <c r="N47" s="8"/>
      <c r="O47" s="8"/>
      <c r="P47" s="8">
        <f>SUM(D47:O47)</f>
        <v>408500.66000000003</v>
      </c>
      <c r="R47" s="27">
        <f>SUM(D47:G47)*3</f>
        <v>841464</v>
      </c>
      <c r="S47" s="22"/>
    </row>
    <row r="48" spans="1:16" ht="15.6">
      <c r="A48" s="21"/>
      <c r="B48" s="9" t="s">
        <v>20</v>
      </c>
      <c r="C48" s="10"/>
      <c r="D48" s="11">
        <f>SUBTOTAL(9,D46:D47)</f>
        <v>75558</v>
      </c>
      <c r="E48" s="12">
        <f t="shared" si="18" ref="E48:P48">SUBTOTAL(9,E46:E47)</f>
        <v>62769</v>
      </c>
      <c r="F48" s="12">
        <f t="shared" si="18"/>
        <v>78011</v>
      </c>
      <c r="G48" s="12">
        <f t="shared" si="18"/>
        <v>65541</v>
      </c>
      <c r="H48" s="12">
        <f t="shared" si="18"/>
        <v>58825.92000000002</v>
      </c>
      <c r="I48" s="12">
        <f t="shared" si="18"/>
        <v>69186.740000000005</v>
      </c>
      <c r="J48" s="12">
        <f t="shared" si="18"/>
        <v>0</v>
      </c>
      <c r="K48" s="12">
        <f t="shared" si="18"/>
        <v>0</v>
      </c>
      <c r="L48" s="12">
        <f t="shared" si="18"/>
        <v>0</v>
      </c>
      <c r="M48" s="12">
        <f t="shared" si="18"/>
        <v>0</v>
      </c>
      <c r="N48" s="12">
        <f t="shared" si="18"/>
        <v>0</v>
      </c>
      <c r="O48" s="12">
        <f t="shared" si="18"/>
        <v>0</v>
      </c>
      <c r="P48" s="13">
        <f t="shared" si="18"/>
        <v>409891.66000000003</v>
      </c>
    </row>
    <row r="49" spans="1:16" ht="15.6">
      <c r="A49" s="21"/>
      <c r="B49" s="6" t="s">
        <v>21</v>
      </c>
      <c r="C49" s="7" t="s">
        <v>22</v>
      </c>
      <c r="D49" s="8">
        <v>31025</v>
      </c>
      <c r="E49" s="8">
        <v>36438</v>
      </c>
      <c r="F49" s="8">
        <v>44453</v>
      </c>
      <c r="G49" s="8">
        <v>28851</v>
      </c>
      <c r="H49" s="8"/>
      <c r="I49" s="8"/>
      <c r="J49" s="8"/>
      <c r="K49" s="8"/>
      <c r="L49" s="8"/>
      <c r="M49" s="8"/>
      <c r="N49" s="8"/>
      <c r="O49" s="8"/>
      <c r="P49" s="8">
        <f>SUM(D49:O49)</f>
        <v>140767</v>
      </c>
    </row>
    <row r="50" spans="1:16" ht="16.2" thickBot="1">
      <c r="A50" s="14"/>
      <c r="B50" s="9" t="s">
        <v>24</v>
      </c>
      <c r="C50" s="10"/>
      <c r="D50" s="11">
        <f>SUBTOTAL(9,D49)</f>
        <v>31025</v>
      </c>
      <c r="E50" s="12">
        <f t="shared" si="19" ref="E50:P50">SUBTOTAL(9,E49)</f>
        <v>36438</v>
      </c>
      <c r="F50" s="12">
        <f t="shared" si="19"/>
        <v>44453</v>
      </c>
      <c r="G50" s="12">
        <f t="shared" si="19"/>
        <v>28851</v>
      </c>
      <c r="H50" s="12">
        <f t="shared" si="19"/>
        <v>0</v>
      </c>
      <c r="I50" s="12">
        <f t="shared" si="19"/>
        <v>0</v>
      </c>
      <c r="J50" s="12">
        <f t="shared" si="19"/>
        <v>0</v>
      </c>
      <c r="K50" s="12">
        <f t="shared" si="19"/>
        <v>0</v>
      </c>
      <c r="L50" s="12">
        <f t="shared" si="19"/>
        <v>0</v>
      </c>
      <c r="M50" s="12">
        <f t="shared" si="19"/>
        <v>0</v>
      </c>
      <c r="N50" s="12">
        <f t="shared" si="19"/>
        <v>0</v>
      </c>
      <c r="O50" s="12">
        <f t="shared" si="19"/>
        <v>0</v>
      </c>
      <c r="P50" s="13">
        <f t="shared" si="19"/>
        <v>140767</v>
      </c>
    </row>
    <row r="51" spans="1:16" ht="16.2" thickBot="1">
      <c r="A51" s="15" t="s">
        <v>39</v>
      </c>
      <c r="B51" s="16"/>
      <c r="C51" s="17"/>
      <c r="D51" s="18">
        <f>SUBTOTAL(9,D46:D50)</f>
        <v>106583</v>
      </c>
      <c r="E51" s="19">
        <f t="shared" si="20" ref="E51:P51">SUBTOTAL(9,E46:E50)</f>
        <v>99207</v>
      </c>
      <c r="F51" s="19">
        <f t="shared" si="20"/>
        <v>122464</v>
      </c>
      <c r="G51" s="19">
        <f t="shared" si="20"/>
        <v>94392</v>
      </c>
      <c r="H51" s="19">
        <f t="shared" si="20"/>
        <v>58825.92000000002</v>
      </c>
      <c r="I51" s="19">
        <f t="shared" si="20"/>
        <v>69186.740000000005</v>
      </c>
      <c r="J51" s="19">
        <f t="shared" si="20"/>
        <v>0</v>
      </c>
      <c r="K51" s="19">
        <f t="shared" si="20"/>
        <v>0</v>
      </c>
      <c r="L51" s="19">
        <f t="shared" si="20"/>
        <v>0</v>
      </c>
      <c r="M51" s="19">
        <f t="shared" si="20"/>
        <v>0</v>
      </c>
      <c r="N51" s="19">
        <f t="shared" si="20"/>
        <v>0</v>
      </c>
      <c r="O51" s="19">
        <f t="shared" si="20"/>
        <v>0</v>
      </c>
      <c r="P51" s="20">
        <f t="shared" si="20"/>
        <v>550658.66000000003</v>
      </c>
    </row>
    <row r="52" spans="1:18" ht="15.6">
      <c r="A52" s="21">
        <v>2022</v>
      </c>
      <c r="B52" s="6" t="s">
        <v>17</v>
      </c>
      <c r="C52" s="7" t="s">
        <v>18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>
        <f>SUM(D52:O52)</f>
        <v>0</v>
      </c>
      <c r="R52" s="23" t="s">
        <v>51</v>
      </c>
    </row>
    <row r="53" spans="1:18" ht="15.6">
      <c r="A53" s="21" t="s">
        <v>40</v>
      </c>
      <c r="B53" s="6"/>
      <c r="C53" s="7" t="s">
        <v>19</v>
      </c>
      <c r="D53" s="8">
        <v>66868.709736000004</v>
      </c>
      <c r="E53" s="8">
        <v>49186.591758000017</v>
      </c>
      <c r="F53" s="8">
        <v>68986.481921999992</v>
      </c>
      <c r="G53" s="8">
        <v>47437.867121999996</v>
      </c>
      <c r="H53" s="8">
        <v>46243.359606000013</v>
      </c>
      <c r="I53" s="8">
        <v>54611.111922000018</v>
      </c>
      <c r="J53" s="8">
        <v>57621.684677999991</v>
      </c>
      <c r="K53" s="8">
        <v>56962.756703999999</v>
      </c>
      <c r="L53" s="8">
        <v>59679.650238000009</v>
      </c>
      <c r="M53" s="8">
        <v>64141.820976000003</v>
      </c>
      <c r="N53" s="8">
        <v>78092.632092000014</v>
      </c>
      <c r="O53" s="8">
        <v>64518.413388000008</v>
      </c>
      <c r="P53" s="8">
        <f>SUM(D53:O53)</f>
        <v>714351.08014200011</v>
      </c>
      <c r="R53" s="24" t="s">
        <v>52</v>
      </c>
    </row>
    <row r="54" spans="1:18" ht="15.6">
      <c r="A54" s="21"/>
      <c r="B54" s="9" t="s">
        <v>20</v>
      </c>
      <c r="C54" s="10"/>
      <c r="D54" s="11">
        <f>SUBTOTAL(9,D52:D53)</f>
        <v>66868.709736000004</v>
      </c>
      <c r="E54" s="12">
        <f t="shared" si="21" ref="E54:P54">SUBTOTAL(9,E52:E53)</f>
        <v>49186.591758000017</v>
      </c>
      <c r="F54" s="12">
        <f t="shared" si="21"/>
        <v>68986.481921999992</v>
      </c>
      <c r="G54" s="12">
        <f t="shared" si="21"/>
        <v>47437.867121999996</v>
      </c>
      <c r="H54" s="12">
        <f t="shared" si="21"/>
        <v>46243.359606000013</v>
      </c>
      <c r="I54" s="12">
        <f t="shared" si="21"/>
        <v>54611.111922000018</v>
      </c>
      <c r="J54" s="12">
        <f t="shared" si="21"/>
        <v>57621.684677999991</v>
      </c>
      <c r="K54" s="12">
        <f t="shared" si="21"/>
        <v>56962.756703999999</v>
      </c>
      <c r="L54" s="12">
        <f t="shared" si="21"/>
        <v>59679.650238000009</v>
      </c>
      <c r="M54" s="12">
        <f t="shared" si="21"/>
        <v>64141.820976000003</v>
      </c>
      <c r="N54" s="12">
        <f t="shared" si="21"/>
        <v>78092.632092000014</v>
      </c>
      <c r="O54" s="12">
        <f t="shared" si="21"/>
        <v>64518.413388000008</v>
      </c>
      <c r="P54" s="13">
        <f t="shared" si="21"/>
        <v>714351.08014200011</v>
      </c>
      <c r="R54" s="26" t="s">
        <v>126</v>
      </c>
    </row>
    <row r="55" spans="1:18" ht="16.2" thickBot="1">
      <c r="A55" s="21"/>
      <c r="B55" s="6" t="s">
        <v>21</v>
      </c>
      <c r="C55" s="7" t="s">
        <v>22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>
        <f>SUM(D55:O55)</f>
        <v>0</v>
      </c>
      <c r="R55" s="27">
        <f>SUM(D47:I47)*2</f>
        <v>817001.32000000007</v>
      </c>
    </row>
    <row r="56" spans="1:16" ht="16.2" thickBot="1">
      <c r="A56" s="14"/>
      <c r="B56" s="9" t="s">
        <v>24</v>
      </c>
      <c r="C56" s="10"/>
      <c r="D56" s="11">
        <f>SUBTOTAL(9,D55)</f>
        <v>0</v>
      </c>
      <c r="E56" s="12">
        <f t="shared" si="22" ref="E56:P56">SUBTOTAL(9,E55)</f>
        <v>0</v>
      </c>
      <c r="F56" s="12">
        <f t="shared" si="22"/>
        <v>0</v>
      </c>
      <c r="G56" s="12">
        <f t="shared" si="22"/>
        <v>0</v>
      </c>
      <c r="H56" s="12">
        <f t="shared" si="22"/>
        <v>0</v>
      </c>
      <c r="I56" s="12">
        <f t="shared" si="22"/>
        <v>0</v>
      </c>
      <c r="J56" s="12">
        <f t="shared" si="22"/>
        <v>0</v>
      </c>
      <c r="K56" s="12">
        <f t="shared" si="22"/>
        <v>0</v>
      </c>
      <c r="L56" s="12">
        <f t="shared" si="22"/>
        <v>0</v>
      </c>
      <c r="M56" s="12">
        <f t="shared" si="22"/>
        <v>0</v>
      </c>
      <c r="N56" s="12">
        <f t="shared" si="22"/>
        <v>0</v>
      </c>
      <c r="O56" s="12">
        <f t="shared" si="22"/>
        <v>0</v>
      </c>
      <c r="P56" s="13">
        <f t="shared" si="22"/>
        <v>0</v>
      </c>
    </row>
    <row r="57" spans="1:16" ht="16.2" thickBot="1">
      <c r="A57" s="15" t="s">
        <v>39</v>
      </c>
      <c r="B57" s="16"/>
      <c r="C57" s="17"/>
      <c r="D57" s="18">
        <f>SUBTOTAL(9,D52:D56)</f>
        <v>66868.709736000004</v>
      </c>
      <c r="E57" s="19">
        <f t="shared" si="23" ref="E57:P57">SUBTOTAL(9,E52:E56)</f>
        <v>49186.591758000017</v>
      </c>
      <c r="F57" s="19">
        <f t="shared" si="23"/>
        <v>68986.481921999992</v>
      </c>
      <c r="G57" s="19">
        <f t="shared" si="23"/>
        <v>47437.867121999996</v>
      </c>
      <c r="H57" s="19">
        <f t="shared" si="23"/>
        <v>46243.359606000013</v>
      </c>
      <c r="I57" s="19">
        <f t="shared" si="23"/>
        <v>54611.111922000018</v>
      </c>
      <c r="J57" s="19">
        <f t="shared" si="23"/>
        <v>57621.684677999991</v>
      </c>
      <c r="K57" s="19">
        <f t="shared" si="23"/>
        <v>56962.756703999999</v>
      </c>
      <c r="L57" s="19">
        <f t="shared" si="23"/>
        <v>59679.650238000009</v>
      </c>
      <c r="M57" s="19">
        <f t="shared" si="23"/>
        <v>64141.820976000003</v>
      </c>
      <c r="N57" s="19">
        <f t="shared" si="23"/>
        <v>78092.632092000014</v>
      </c>
      <c r="O57" s="19">
        <f t="shared" si="23"/>
        <v>64518.413388000008</v>
      </c>
      <c r="P57" s="20">
        <f t="shared" si="23"/>
        <v>714351.08014200011</v>
      </c>
    </row>
    <row r="58" spans="1:16" ht="15.6">
      <c r="A58" s="21">
        <v>2023</v>
      </c>
      <c r="B58" s="6" t="s">
        <v>17</v>
      </c>
      <c r="C58" s="7" t="s">
        <v>18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>
        <f>SUM(D58:O58)</f>
        <v>0</v>
      </c>
    </row>
    <row r="59" spans="1:18" ht="15.6">
      <c r="A59" s="21" t="s">
        <v>40</v>
      </c>
      <c r="B59" s="6"/>
      <c r="C59" s="7" t="s">
        <v>19</v>
      </c>
      <c r="D59" s="8">
        <v>70769.705254500004</v>
      </c>
      <c r="E59" s="8">
        <v>52068.61274175001</v>
      </c>
      <c r="F59" s="8">
        <v>72957.297638249991</v>
      </c>
      <c r="G59" s="8">
        <v>50156.161356749995</v>
      </c>
      <c r="H59" s="8">
        <v>48924.103554749992</v>
      </c>
      <c r="I59" s="8">
        <v>57806.620473749994</v>
      </c>
      <c r="J59" s="8">
        <v>60983.607239249992</v>
      </c>
      <c r="K59" s="8">
        <v>60327.385410000003</v>
      </c>
      <c r="L59" s="8">
        <v>63153.814278750004</v>
      </c>
      <c r="M59" s="8">
        <v>67847.760038999986</v>
      </c>
      <c r="N59" s="8">
        <v>82611.939206999989</v>
      </c>
      <c r="O59" s="8">
        <v>68344.627375499986</v>
      </c>
      <c r="P59" s="8">
        <f>SUM(D59:O59)</f>
        <v>755951.63456924981</v>
      </c>
      <c r="R59" s="28"/>
    </row>
    <row r="60" spans="1:16" ht="15.6">
      <c r="A60" s="21"/>
      <c r="B60" s="9" t="s">
        <v>20</v>
      </c>
      <c r="C60" s="10"/>
      <c r="D60" s="11">
        <f>SUBTOTAL(9,D58:D59)</f>
        <v>70769.705254500004</v>
      </c>
      <c r="E60" s="12">
        <f t="shared" si="24" ref="E60:P60">SUBTOTAL(9,E58:E59)</f>
        <v>52068.61274175001</v>
      </c>
      <c r="F60" s="12">
        <f t="shared" si="24"/>
        <v>72957.297638249991</v>
      </c>
      <c r="G60" s="12">
        <f t="shared" si="24"/>
        <v>50156.161356749995</v>
      </c>
      <c r="H60" s="12">
        <f t="shared" si="24"/>
        <v>48924.103554749992</v>
      </c>
      <c r="I60" s="12">
        <f t="shared" si="24"/>
        <v>57806.620473749994</v>
      </c>
      <c r="J60" s="12">
        <f t="shared" si="24"/>
        <v>60983.607239249992</v>
      </c>
      <c r="K60" s="12">
        <f t="shared" si="24"/>
        <v>60327.385410000003</v>
      </c>
      <c r="L60" s="12">
        <f t="shared" si="24"/>
        <v>63153.814278750004</v>
      </c>
      <c r="M60" s="12">
        <f t="shared" si="24"/>
        <v>67847.760038999986</v>
      </c>
      <c r="N60" s="12">
        <f t="shared" si="24"/>
        <v>82611.939206999989</v>
      </c>
      <c r="O60" s="12">
        <f t="shared" si="24"/>
        <v>68344.627375499986</v>
      </c>
      <c r="P60" s="13">
        <f t="shared" si="24"/>
        <v>755951.63456924981</v>
      </c>
    </row>
    <row r="61" spans="1:16" ht="15.6">
      <c r="A61" s="21"/>
      <c r="B61" s="6" t="s">
        <v>21</v>
      </c>
      <c r="C61" s="7" t="s">
        <v>22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>
        <f>SUM(D61:O61)</f>
        <v>0</v>
      </c>
    </row>
    <row r="62" spans="1:16" ht="16.2" thickBot="1">
      <c r="A62" s="14"/>
      <c r="B62" s="9" t="s">
        <v>24</v>
      </c>
      <c r="C62" s="10"/>
      <c r="D62" s="11">
        <f>SUBTOTAL(9,D61)</f>
        <v>0</v>
      </c>
      <c r="E62" s="12">
        <f t="shared" si="25" ref="E62:P62">SUBTOTAL(9,E61)</f>
        <v>0</v>
      </c>
      <c r="F62" s="12">
        <f t="shared" si="25"/>
        <v>0</v>
      </c>
      <c r="G62" s="12">
        <f t="shared" si="25"/>
        <v>0</v>
      </c>
      <c r="H62" s="12">
        <f t="shared" si="25"/>
        <v>0</v>
      </c>
      <c r="I62" s="12">
        <f t="shared" si="25"/>
        <v>0</v>
      </c>
      <c r="J62" s="12">
        <f t="shared" si="25"/>
        <v>0</v>
      </c>
      <c r="K62" s="12">
        <f t="shared" si="25"/>
        <v>0</v>
      </c>
      <c r="L62" s="12">
        <f t="shared" si="25"/>
        <v>0</v>
      </c>
      <c r="M62" s="12">
        <f t="shared" si="25"/>
        <v>0</v>
      </c>
      <c r="N62" s="12">
        <f t="shared" si="25"/>
        <v>0</v>
      </c>
      <c r="O62" s="12">
        <f t="shared" si="25"/>
        <v>0</v>
      </c>
      <c r="P62" s="13">
        <f t="shared" si="25"/>
        <v>0</v>
      </c>
    </row>
    <row r="63" spans="1:16" ht="16.2" thickBot="1">
      <c r="A63" s="15" t="s">
        <v>41</v>
      </c>
      <c r="B63" s="16"/>
      <c r="C63" s="17"/>
      <c r="D63" s="18">
        <f>SUBTOTAL(9,D58:D62)</f>
        <v>70769.705254500004</v>
      </c>
      <c r="E63" s="19">
        <f t="shared" si="26" ref="E63:P63">SUBTOTAL(9,E58:E62)</f>
        <v>52068.61274175001</v>
      </c>
      <c r="F63" s="19">
        <f t="shared" si="26"/>
        <v>72957.297638249991</v>
      </c>
      <c r="G63" s="19">
        <f t="shared" si="26"/>
        <v>50156.161356749995</v>
      </c>
      <c r="H63" s="19">
        <f t="shared" si="26"/>
        <v>48924.103554749992</v>
      </c>
      <c r="I63" s="19">
        <f t="shared" si="26"/>
        <v>57806.620473749994</v>
      </c>
      <c r="J63" s="19">
        <f t="shared" si="26"/>
        <v>60983.607239249992</v>
      </c>
      <c r="K63" s="19">
        <f t="shared" si="26"/>
        <v>60327.385410000003</v>
      </c>
      <c r="L63" s="19">
        <f t="shared" si="26"/>
        <v>63153.814278750004</v>
      </c>
      <c r="M63" s="19">
        <f t="shared" si="26"/>
        <v>67847.760038999986</v>
      </c>
      <c r="N63" s="19">
        <f t="shared" si="26"/>
        <v>82611.939206999989</v>
      </c>
      <c r="O63" s="19">
        <f t="shared" si="26"/>
        <v>68344.627375499986</v>
      </c>
      <c r="P63" s="20">
        <f t="shared" si="26"/>
        <v>755951.63456924981</v>
      </c>
    </row>
  </sheetData>
  <pageMargins left="0.7" right="0.7" top="0.75" bottom="0.75" header="0.3" footer="0.3"/>
  <pageSetup cellComments="atEnd" fitToHeight="0" orientation="landscape" scale="61" r:id="rId1"/>
  <headerFooter>
    <oddFooter>&amp;L&amp;F &amp;A
&amp;Z&amp;R&amp;D &amp;T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7"/>
  <sheetViews>
    <sheetView workbookViewId="0" topLeftCell="A1">
      <pane xSplit="3" ySplit="3" topLeftCell="D31" activePane="bottomRight" state="frozen"/>
      <selection pane="topLeft" activeCell="G30" sqref="G30"/>
      <selection pane="bottomLeft" activeCell="G30" sqref="G30"/>
      <selection pane="topRight" activeCell="G30" sqref="G30"/>
      <selection pane="bottomRight" activeCell="R49" sqref="R49"/>
    </sheetView>
  </sheetViews>
  <sheetFormatPr defaultRowHeight="15"/>
  <cols>
    <col min="1" max="1" width="7.66666666666667" bestFit="1" customWidth="1"/>
    <col min="2" max="2" width="7" bestFit="1" customWidth="1"/>
    <col min="3" max="3" width="13.4444444444444" bestFit="1" customWidth="1"/>
    <col min="4" max="16" width="8.77777777777778" customWidth="1"/>
    <col min="18" max="18" width="12.3333333333333" customWidth="1"/>
  </cols>
  <sheetData>
    <row r="1" spans="1:16" ht="17.4">
      <c r="A1" s="1" t="s">
        <v>43</v>
      </c>
      <c r="P1" s="35"/>
    </row>
    <row r="3" spans="1:16" ht="15.6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</row>
    <row r="4" spans="1:16" ht="15.6">
      <c r="A4" s="5">
        <v>2016</v>
      </c>
      <c r="B4" s="6" t="s">
        <v>17</v>
      </c>
      <c r="C4" s="7" t="s">
        <v>18</v>
      </c>
      <c r="D4" s="8">
        <v>95</v>
      </c>
      <c r="E4" s="8"/>
      <c r="F4" s="8">
        <v>1734</v>
      </c>
      <c r="G4" s="8">
        <v>1540</v>
      </c>
      <c r="H4" s="8">
        <v>1942</v>
      </c>
      <c r="I4" s="8">
        <v>1635</v>
      </c>
      <c r="J4" s="8">
        <v>2592</v>
      </c>
      <c r="K4" s="8">
        <v>2418</v>
      </c>
      <c r="L4" s="8">
        <v>3300</v>
      </c>
      <c r="M4" s="8">
        <v>2083</v>
      </c>
      <c r="N4" s="8">
        <v>1846</v>
      </c>
      <c r="O4" s="8">
        <v>1841</v>
      </c>
      <c r="P4" s="8">
        <f>SUM(D4:O4)</f>
        <v>21026</v>
      </c>
    </row>
    <row r="5" spans="1:16" ht="15.6">
      <c r="A5" s="5"/>
      <c r="B5" s="6"/>
      <c r="C5" s="7" t="s">
        <v>19</v>
      </c>
      <c r="D5" s="8">
        <v>25367</v>
      </c>
      <c r="E5" s="8">
        <v>13233</v>
      </c>
      <c r="F5" s="8">
        <v>18979</v>
      </c>
      <c r="G5" s="8">
        <v>15507</v>
      </c>
      <c r="H5" s="8">
        <v>13499</v>
      </c>
      <c r="I5" s="8">
        <v>17344</v>
      </c>
      <c r="J5" s="8">
        <v>16075</v>
      </c>
      <c r="K5" s="8">
        <v>13627</v>
      </c>
      <c r="L5" s="8">
        <v>30612</v>
      </c>
      <c r="M5" s="8">
        <v>33691</v>
      </c>
      <c r="N5" s="8">
        <v>25166</v>
      </c>
      <c r="O5" s="8">
        <v>33390</v>
      </c>
      <c r="P5" s="8">
        <f>SUM(D5:O5)</f>
        <v>256490</v>
      </c>
    </row>
    <row r="6" spans="1:16" ht="15.6">
      <c r="A6" s="5"/>
      <c r="B6" s="9" t="s">
        <v>20</v>
      </c>
      <c r="C6" s="10"/>
      <c r="D6" s="11">
        <f>SUBTOTAL(9,D4:D5)</f>
        <v>25462</v>
      </c>
      <c r="E6" s="12">
        <f t="shared" si="0" ref="E6:P6">SUBTOTAL(9,E4:E5)</f>
        <v>13233</v>
      </c>
      <c r="F6" s="12">
        <f t="shared" si="0"/>
        <v>20713</v>
      </c>
      <c r="G6" s="12">
        <f t="shared" si="0"/>
        <v>17047</v>
      </c>
      <c r="H6" s="12">
        <f t="shared" si="0"/>
        <v>15441</v>
      </c>
      <c r="I6" s="12">
        <f t="shared" si="0"/>
        <v>18979</v>
      </c>
      <c r="J6" s="12">
        <f t="shared" si="0"/>
        <v>18667</v>
      </c>
      <c r="K6" s="12">
        <f t="shared" si="0"/>
        <v>16045</v>
      </c>
      <c r="L6" s="12">
        <f t="shared" si="0"/>
        <v>33912</v>
      </c>
      <c r="M6" s="12">
        <f t="shared" si="0"/>
        <v>35774</v>
      </c>
      <c r="N6" s="12">
        <f t="shared" si="0"/>
        <v>27012</v>
      </c>
      <c r="O6" s="12">
        <f t="shared" si="0"/>
        <v>35231</v>
      </c>
      <c r="P6" s="13">
        <f t="shared" si="0"/>
        <v>277516</v>
      </c>
    </row>
    <row r="7" spans="1:16" ht="15.6">
      <c r="A7" s="5"/>
      <c r="B7" s="6" t="s">
        <v>21</v>
      </c>
      <c r="C7" s="7" t="s">
        <v>22</v>
      </c>
      <c r="D7" s="8">
        <v>10530</v>
      </c>
      <c r="E7" s="8">
        <v>1723</v>
      </c>
      <c r="F7" s="8">
        <v>5656</v>
      </c>
      <c r="G7" s="8">
        <v>4779</v>
      </c>
      <c r="H7" s="8">
        <v>2615</v>
      </c>
      <c r="I7" s="8">
        <v>5070</v>
      </c>
      <c r="J7" s="8">
        <v>5568</v>
      </c>
      <c r="K7" s="8">
        <v>-1553</v>
      </c>
      <c r="L7" s="8">
        <v>2019</v>
      </c>
      <c r="M7" s="8">
        <v>2090</v>
      </c>
      <c r="N7" s="8">
        <v>-218</v>
      </c>
      <c r="O7" s="8">
        <v>1832</v>
      </c>
      <c r="P7" s="8">
        <f>SUM(D7:O7)</f>
        <v>40111</v>
      </c>
    </row>
    <row r="8" spans="1:16" ht="16.2" thickBot="1">
      <c r="A8" s="14"/>
      <c r="B8" s="9" t="s">
        <v>24</v>
      </c>
      <c r="C8" s="10"/>
      <c r="D8" s="11">
        <f>SUBTOTAL(9,D7)</f>
        <v>10530</v>
      </c>
      <c r="E8" s="12">
        <f t="shared" si="1" ref="E8:P8">SUBTOTAL(9,E7)</f>
        <v>1723</v>
      </c>
      <c r="F8" s="12">
        <f t="shared" si="1"/>
        <v>5656</v>
      </c>
      <c r="G8" s="12">
        <f t="shared" si="1"/>
        <v>4779</v>
      </c>
      <c r="H8" s="12">
        <f t="shared" si="1"/>
        <v>2615</v>
      </c>
      <c r="I8" s="12">
        <f t="shared" si="1"/>
        <v>5070</v>
      </c>
      <c r="J8" s="12">
        <f t="shared" si="1"/>
        <v>5568</v>
      </c>
      <c r="K8" s="12">
        <f t="shared" si="1"/>
        <v>-1553</v>
      </c>
      <c r="L8" s="12">
        <f t="shared" si="1"/>
        <v>2019</v>
      </c>
      <c r="M8" s="12">
        <f t="shared" si="1"/>
        <v>2090</v>
      </c>
      <c r="N8" s="12">
        <f t="shared" si="1"/>
        <v>-218</v>
      </c>
      <c r="O8" s="12">
        <f t="shared" si="1"/>
        <v>1832</v>
      </c>
      <c r="P8" s="13">
        <f t="shared" si="1"/>
        <v>40111</v>
      </c>
    </row>
    <row r="9" spans="1:16" ht="16.2" thickBot="1">
      <c r="A9" s="15" t="s">
        <v>25</v>
      </c>
      <c r="B9" s="16"/>
      <c r="C9" s="17"/>
      <c r="D9" s="18">
        <f>SUBTOTAL(9,D4:D8)</f>
        <v>35992</v>
      </c>
      <c r="E9" s="19">
        <f t="shared" si="2" ref="E9:P9">SUBTOTAL(9,E4:E8)</f>
        <v>14956</v>
      </c>
      <c r="F9" s="19">
        <f t="shared" si="2"/>
        <v>26369</v>
      </c>
      <c r="G9" s="19">
        <f t="shared" si="2"/>
        <v>21826</v>
      </c>
      <c r="H9" s="19">
        <f t="shared" si="2"/>
        <v>18056</v>
      </c>
      <c r="I9" s="19">
        <f t="shared" si="2"/>
        <v>24049</v>
      </c>
      <c r="J9" s="19">
        <f t="shared" si="2"/>
        <v>24235</v>
      </c>
      <c r="K9" s="19">
        <f t="shared" si="2"/>
        <v>14492</v>
      </c>
      <c r="L9" s="19">
        <f t="shared" si="2"/>
        <v>35931</v>
      </c>
      <c r="M9" s="19">
        <f t="shared" si="2"/>
        <v>37864</v>
      </c>
      <c r="N9" s="19">
        <f t="shared" si="2"/>
        <v>26794</v>
      </c>
      <c r="O9" s="19">
        <f t="shared" si="2"/>
        <v>37063</v>
      </c>
      <c r="P9" s="20">
        <f t="shared" si="2"/>
        <v>317627</v>
      </c>
    </row>
    <row r="10" spans="1:16" ht="15.6">
      <c r="A10" s="5">
        <v>2017</v>
      </c>
      <c r="B10" s="6" t="s">
        <v>17</v>
      </c>
      <c r="C10" s="7" t="s">
        <v>18</v>
      </c>
      <c r="D10" s="8">
        <v>979</v>
      </c>
      <c r="E10" s="8">
        <v>1398</v>
      </c>
      <c r="F10" s="8">
        <v>1411</v>
      </c>
      <c r="G10" s="8">
        <v>739</v>
      </c>
      <c r="H10" s="8">
        <v>16</v>
      </c>
      <c r="I10" s="8">
        <v>106</v>
      </c>
      <c r="J10" s="8">
        <v>114</v>
      </c>
      <c r="K10" s="8">
        <v>196</v>
      </c>
      <c r="L10" s="8">
        <v>89</v>
      </c>
      <c r="M10" s="8">
        <v>124</v>
      </c>
      <c r="N10" s="8">
        <v>175</v>
      </c>
      <c r="O10" s="8">
        <v>136</v>
      </c>
      <c r="P10" s="8">
        <f>SUM(D10:O10)</f>
        <v>5483</v>
      </c>
    </row>
    <row r="11" spans="1:16" ht="15.6">
      <c r="A11" s="5"/>
      <c r="B11" s="6"/>
      <c r="C11" s="7" t="s">
        <v>19</v>
      </c>
      <c r="D11" s="8">
        <v>34118</v>
      </c>
      <c r="E11" s="8">
        <v>26267</v>
      </c>
      <c r="F11" s="8">
        <v>20760</v>
      </c>
      <c r="G11" s="8">
        <v>15326</v>
      </c>
      <c r="H11" s="8">
        <v>27535</v>
      </c>
      <c r="I11" s="8">
        <v>22522</v>
      </c>
      <c r="J11" s="8">
        <v>16861</v>
      </c>
      <c r="K11" s="8">
        <v>17616</v>
      </c>
      <c r="L11" s="8">
        <v>7787</v>
      </c>
      <c r="M11" s="8">
        <v>9901</v>
      </c>
      <c r="N11" s="8">
        <v>10738</v>
      </c>
      <c r="O11" s="8">
        <v>10588</v>
      </c>
      <c r="P11" s="8">
        <f>SUM(D11:O11)</f>
        <v>220019</v>
      </c>
    </row>
    <row r="12" spans="1:16" ht="15.6">
      <c r="A12" s="5"/>
      <c r="B12" s="9" t="s">
        <v>20</v>
      </c>
      <c r="C12" s="10"/>
      <c r="D12" s="11">
        <f>SUBTOTAL(9,D10:D11)</f>
        <v>35097</v>
      </c>
      <c r="E12" s="12">
        <f t="shared" si="3" ref="E12:P12">SUBTOTAL(9,E10:E11)</f>
        <v>27665</v>
      </c>
      <c r="F12" s="12">
        <f t="shared" si="3"/>
        <v>22171</v>
      </c>
      <c r="G12" s="12">
        <f t="shared" si="3"/>
        <v>16065</v>
      </c>
      <c r="H12" s="12">
        <f t="shared" si="3"/>
        <v>27551</v>
      </c>
      <c r="I12" s="12">
        <f t="shared" si="3"/>
        <v>22628</v>
      </c>
      <c r="J12" s="12">
        <f t="shared" si="3"/>
        <v>16975</v>
      </c>
      <c r="K12" s="12">
        <f t="shared" si="3"/>
        <v>17812</v>
      </c>
      <c r="L12" s="12">
        <f t="shared" si="3"/>
        <v>7876</v>
      </c>
      <c r="M12" s="12">
        <f t="shared" si="3"/>
        <v>10025</v>
      </c>
      <c r="N12" s="12">
        <f t="shared" si="3"/>
        <v>10913</v>
      </c>
      <c r="O12" s="12">
        <f t="shared" si="3"/>
        <v>10724</v>
      </c>
      <c r="P12" s="13">
        <f t="shared" si="3"/>
        <v>225502</v>
      </c>
    </row>
    <row r="13" spans="1:16" ht="15.6">
      <c r="A13" s="5"/>
      <c r="B13" s="6" t="s">
        <v>21</v>
      </c>
      <c r="C13" s="7" t="s">
        <v>22</v>
      </c>
      <c r="D13" s="8">
        <v>7998</v>
      </c>
      <c r="E13" s="8">
        <v>5996</v>
      </c>
      <c r="F13" s="8">
        <v>7508</v>
      </c>
      <c r="G13" s="8">
        <v>7146</v>
      </c>
      <c r="H13" s="8">
        <v>6581</v>
      </c>
      <c r="I13" s="8">
        <v>3326</v>
      </c>
      <c r="J13" s="8">
        <v>7790</v>
      </c>
      <c r="K13" s="8">
        <v>6434</v>
      </c>
      <c r="L13" s="8">
        <v>3373</v>
      </c>
      <c r="M13" s="8">
        <v>5335</v>
      </c>
      <c r="N13" s="8">
        <v>5598</v>
      </c>
      <c r="O13" s="8">
        <v>4742</v>
      </c>
      <c r="P13" s="8">
        <f>SUM(D13:O13)</f>
        <v>71827</v>
      </c>
    </row>
    <row r="14" spans="1:16" ht="16.2" thickBot="1">
      <c r="A14" s="14"/>
      <c r="B14" s="9" t="s">
        <v>24</v>
      </c>
      <c r="C14" s="10"/>
      <c r="D14" s="11">
        <f>SUBTOTAL(9,D13)</f>
        <v>7998</v>
      </c>
      <c r="E14" s="12">
        <f t="shared" si="4" ref="E14:P14">SUBTOTAL(9,E13)</f>
        <v>5996</v>
      </c>
      <c r="F14" s="12">
        <f t="shared" si="4"/>
        <v>7508</v>
      </c>
      <c r="G14" s="12">
        <f t="shared" si="4"/>
        <v>7146</v>
      </c>
      <c r="H14" s="12">
        <f t="shared" si="4"/>
        <v>6581</v>
      </c>
      <c r="I14" s="12">
        <f t="shared" si="4"/>
        <v>3326</v>
      </c>
      <c r="J14" s="12">
        <f t="shared" si="4"/>
        <v>7790</v>
      </c>
      <c r="K14" s="12">
        <f t="shared" si="4"/>
        <v>6434</v>
      </c>
      <c r="L14" s="12">
        <f t="shared" si="4"/>
        <v>3373</v>
      </c>
      <c r="M14" s="12">
        <f t="shared" si="4"/>
        <v>5335</v>
      </c>
      <c r="N14" s="12">
        <f t="shared" si="4"/>
        <v>5598</v>
      </c>
      <c r="O14" s="12">
        <f t="shared" si="4"/>
        <v>4742</v>
      </c>
      <c r="P14" s="13">
        <f t="shared" si="4"/>
        <v>71827</v>
      </c>
    </row>
    <row r="15" spans="1:16" ht="16.2" thickBot="1">
      <c r="A15" s="15" t="s">
        <v>26</v>
      </c>
      <c r="B15" s="16"/>
      <c r="C15" s="17"/>
      <c r="D15" s="18">
        <f>SUBTOTAL(9,D10:D14)</f>
        <v>43095</v>
      </c>
      <c r="E15" s="19">
        <f t="shared" si="5" ref="E15:P15">SUBTOTAL(9,E10:E14)</f>
        <v>33661</v>
      </c>
      <c r="F15" s="19">
        <f t="shared" si="5"/>
        <v>29679</v>
      </c>
      <c r="G15" s="19">
        <f t="shared" si="5"/>
        <v>23211</v>
      </c>
      <c r="H15" s="19">
        <f t="shared" si="5"/>
        <v>34132</v>
      </c>
      <c r="I15" s="19">
        <f t="shared" si="5"/>
        <v>25954</v>
      </c>
      <c r="J15" s="19">
        <f t="shared" si="5"/>
        <v>24765</v>
      </c>
      <c r="K15" s="19">
        <f t="shared" si="5"/>
        <v>24246</v>
      </c>
      <c r="L15" s="19">
        <f t="shared" si="5"/>
        <v>11249</v>
      </c>
      <c r="M15" s="19">
        <f t="shared" si="5"/>
        <v>15360</v>
      </c>
      <c r="N15" s="19">
        <f t="shared" si="5"/>
        <v>16511</v>
      </c>
      <c r="O15" s="19">
        <f t="shared" si="5"/>
        <v>15466</v>
      </c>
      <c r="P15" s="20">
        <f t="shared" si="5"/>
        <v>297329</v>
      </c>
    </row>
    <row r="16" spans="1:16" ht="15.6">
      <c r="A16" s="21">
        <v>2018</v>
      </c>
      <c r="B16" s="6" t="s">
        <v>17</v>
      </c>
      <c r="C16" s="7" t="s">
        <v>18</v>
      </c>
      <c r="D16" s="8">
        <v>148</v>
      </c>
      <c r="E16" s="8">
        <v>139</v>
      </c>
      <c r="F16" s="8">
        <v>208</v>
      </c>
      <c r="G16" s="8">
        <v>122</v>
      </c>
      <c r="H16" s="8">
        <v>188</v>
      </c>
      <c r="I16" s="8">
        <v>136</v>
      </c>
      <c r="J16" s="8">
        <v>153</v>
      </c>
      <c r="K16" s="8">
        <v>189</v>
      </c>
      <c r="L16" s="8">
        <v>152</v>
      </c>
      <c r="M16" s="8">
        <v>90</v>
      </c>
      <c r="N16" s="8">
        <v>64</v>
      </c>
      <c r="O16" s="8">
        <v>279</v>
      </c>
      <c r="P16" s="8">
        <f>SUM(D16:O16)</f>
        <v>1868</v>
      </c>
    </row>
    <row r="17" spans="1:16" ht="15.6">
      <c r="A17" s="21"/>
      <c r="B17" s="6"/>
      <c r="C17" s="7" t="s">
        <v>19</v>
      </c>
      <c r="D17" s="8">
        <v>15297</v>
      </c>
      <c r="E17" s="8">
        <v>18398</v>
      </c>
      <c r="F17" s="8">
        <v>22038</v>
      </c>
      <c r="G17" s="8">
        <v>18746</v>
      </c>
      <c r="H17" s="8">
        <v>22784</v>
      </c>
      <c r="I17" s="8">
        <v>19893</v>
      </c>
      <c r="J17" s="8">
        <v>22208</v>
      </c>
      <c r="K17" s="8">
        <v>31431</v>
      </c>
      <c r="L17" s="8">
        <v>24430</v>
      </c>
      <c r="M17" s="8">
        <v>34425</v>
      </c>
      <c r="N17" s="8">
        <v>31481</v>
      </c>
      <c r="O17" s="8">
        <v>35609</v>
      </c>
      <c r="P17" s="8">
        <f>SUM(D17:O17)</f>
        <v>296740</v>
      </c>
    </row>
    <row r="18" spans="1:16" ht="15.6">
      <c r="A18" s="21"/>
      <c r="B18" s="9" t="s">
        <v>20</v>
      </c>
      <c r="C18" s="10"/>
      <c r="D18" s="11">
        <f>SUBTOTAL(9,D16:D17)</f>
        <v>15445</v>
      </c>
      <c r="E18" s="12">
        <f t="shared" si="6" ref="E18:P18">SUBTOTAL(9,E16:E17)</f>
        <v>18537</v>
      </c>
      <c r="F18" s="12">
        <f t="shared" si="6"/>
        <v>22246</v>
      </c>
      <c r="G18" s="12">
        <f t="shared" si="6"/>
        <v>18868</v>
      </c>
      <c r="H18" s="12">
        <f t="shared" si="6"/>
        <v>22972</v>
      </c>
      <c r="I18" s="12">
        <f t="shared" si="6"/>
        <v>20029</v>
      </c>
      <c r="J18" s="12">
        <f t="shared" si="6"/>
        <v>22361</v>
      </c>
      <c r="K18" s="12">
        <f t="shared" si="6"/>
        <v>31620</v>
      </c>
      <c r="L18" s="12">
        <f t="shared" si="6"/>
        <v>24582</v>
      </c>
      <c r="M18" s="12">
        <f t="shared" si="6"/>
        <v>34515</v>
      </c>
      <c r="N18" s="12">
        <f t="shared" si="6"/>
        <v>31545</v>
      </c>
      <c r="O18" s="12">
        <f t="shared" si="6"/>
        <v>35888</v>
      </c>
      <c r="P18" s="13">
        <f t="shared" si="6"/>
        <v>298608</v>
      </c>
    </row>
    <row r="19" spans="1:16" ht="15.6">
      <c r="A19" s="21"/>
      <c r="B19" s="6" t="s">
        <v>21</v>
      </c>
      <c r="C19" s="7" t="s">
        <v>22</v>
      </c>
      <c r="D19" s="8">
        <v>5555</v>
      </c>
      <c r="E19" s="8">
        <v>4845</v>
      </c>
      <c r="F19" s="8">
        <v>3995</v>
      </c>
      <c r="G19" s="8">
        <v>3859</v>
      </c>
      <c r="H19" s="8">
        <v>6365</v>
      </c>
      <c r="I19" s="8">
        <v>6282</v>
      </c>
      <c r="J19" s="8">
        <v>6674</v>
      </c>
      <c r="K19" s="8">
        <v>10461</v>
      </c>
      <c r="L19" s="8">
        <v>7249</v>
      </c>
      <c r="M19" s="8">
        <v>3731</v>
      </c>
      <c r="N19" s="8">
        <v>4794</v>
      </c>
      <c r="O19" s="8">
        <v>6908</v>
      </c>
      <c r="P19" s="8">
        <f>SUM(D19:O19)</f>
        <v>70718</v>
      </c>
    </row>
    <row r="20" spans="1:16" ht="16.2" thickBot="1">
      <c r="A20" s="14"/>
      <c r="B20" s="9" t="s">
        <v>24</v>
      </c>
      <c r="C20" s="10"/>
      <c r="D20" s="11">
        <f>SUBTOTAL(9,D19)</f>
        <v>5555</v>
      </c>
      <c r="E20" s="12">
        <f t="shared" si="7" ref="E20:P20">SUBTOTAL(9,E19)</f>
        <v>4845</v>
      </c>
      <c r="F20" s="12">
        <f t="shared" si="7"/>
        <v>3995</v>
      </c>
      <c r="G20" s="12">
        <f t="shared" si="7"/>
        <v>3859</v>
      </c>
      <c r="H20" s="12">
        <f t="shared" si="7"/>
        <v>6365</v>
      </c>
      <c r="I20" s="12">
        <f t="shared" si="7"/>
        <v>6282</v>
      </c>
      <c r="J20" s="12">
        <f t="shared" si="7"/>
        <v>6674</v>
      </c>
      <c r="K20" s="12">
        <f t="shared" si="7"/>
        <v>10461</v>
      </c>
      <c r="L20" s="12">
        <f t="shared" si="7"/>
        <v>7249</v>
      </c>
      <c r="M20" s="12">
        <f t="shared" si="7"/>
        <v>3731</v>
      </c>
      <c r="N20" s="12">
        <f t="shared" si="7"/>
        <v>4794</v>
      </c>
      <c r="O20" s="12">
        <f t="shared" si="7"/>
        <v>6908</v>
      </c>
      <c r="P20" s="13">
        <f t="shared" si="7"/>
        <v>70718</v>
      </c>
    </row>
    <row r="21" spans="1:16" ht="16.2" thickBot="1">
      <c r="A21" s="15" t="s">
        <v>27</v>
      </c>
      <c r="B21" s="16"/>
      <c r="C21" s="17"/>
      <c r="D21" s="18">
        <f>SUBTOTAL(9,D16:D20)</f>
        <v>21000</v>
      </c>
      <c r="E21" s="19">
        <f t="shared" si="8" ref="E21:P21">SUBTOTAL(9,E16:E20)</f>
        <v>23382</v>
      </c>
      <c r="F21" s="19">
        <f t="shared" si="8"/>
        <v>26241</v>
      </c>
      <c r="G21" s="19">
        <f t="shared" si="8"/>
        <v>22727</v>
      </c>
      <c r="H21" s="19">
        <f t="shared" si="8"/>
        <v>29337</v>
      </c>
      <c r="I21" s="19">
        <f t="shared" si="8"/>
        <v>26311</v>
      </c>
      <c r="J21" s="19">
        <f t="shared" si="8"/>
        <v>29035</v>
      </c>
      <c r="K21" s="19">
        <f t="shared" si="8"/>
        <v>42081</v>
      </c>
      <c r="L21" s="19">
        <f t="shared" si="8"/>
        <v>31831</v>
      </c>
      <c r="M21" s="19">
        <f t="shared" si="8"/>
        <v>38246</v>
      </c>
      <c r="N21" s="19">
        <f t="shared" si="8"/>
        <v>36339</v>
      </c>
      <c r="O21" s="19">
        <f t="shared" si="8"/>
        <v>42796</v>
      </c>
      <c r="P21" s="20">
        <f t="shared" si="8"/>
        <v>369326</v>
      </c>
    </row>
    <row r="22" spans="1:16" ht="15.6">
      <c r="A22" s="21">
        <v>2019</v>
      </c>
      <c r="B22" s="6" t="s">
        <v>17</v>
      </c>
      <c r="C22" s="7" t="s">
        <v>18</v>
      </c>
      <c r="D22" s="8">
        <v>275</v>
      </c>
      <c r="E22" s="8">
        <v>442</v>
      </c>
      <c r="F22" s="8">
        <v>223</v>
      </c>
      <c r="G22" s="8">
        <v>197</v>
      </c>
      <c r="H22" s="8">
        <v>239</v>
      </c>
      <c r="I22" s="8">
        <v>208</v>
      </c>
      <c r="J22" s="8">
        <v>283</v>
      </c>
      <c r="K22" s="8">
        <v>99</v>
      </c>
      <c r="L22" s="8">
        <v>211</v>
      </c>
      <c r="M22" s="8">
        <v>169</v>
      </c>
      <c r="N22" s="8">
        <v>522</v>
      </c>
      <c r="O22" s="8">
        <v>107</v>
      </c>
      <c r="P22" s="8">
        <f>SUM(D22:O22)</f>
        <v>2975</v>
      </c>
    </row>
    <row r="23" spans="1:16" ht="15.6">
      <c r="A23" s="21"/>
      <c r="B23" s="6"/>
      <c r="C23" s="7" t="s">
        <v>19</v>
      </c>
      <c r="D23" s="8">
        <v>24723</v>
      </c>
      <c r="E23" s="8">
        <v>48636</v>
      </c>
      <c r="F23" s="8">
        <v>49681</v>
      </c>
      <c r="G23" s="8">
        <v>50863</v>
      </c>
      <c r="H23" s="8">
        <v>56758</v>
      </c>
      <c r="I23" s="8">
        <v>46334</v>
      </c>
      <c r="J23" s="8">
        <v>73271</v>
      </c>
      <c r="K23" s="8">
        <v>39629</v>
      </c>
      <c r="L23" s="8">
        <v>40580</v>
      </c>
      <c r="M23" s="8">
        <v>35088</v>
      </c>
      <c r="N23" s="8">
        <v>50141</v>
      </c>
      <c r="O23" s="8">
        <v>46634</v>
      </c>
      <c r="P23" s="8">
        <f>SUM(D23:O23)</f>
        <v>562338</v>
      </c>
    </row>
    <row r="24" spans="1:16" ht="15.6">
      <c r="A24" s="21"/>
      <c r="B24" s="9" t="s">
        <v>20</v>
      </c>
      <c r="C24" s="10"/>
      <c r="D24" s="11">
        <f>SUBTOTAL(9,D22:D23)</f>
        <v>24998</v>
      </c>
      <c r="E24" s="12">
        <f t="shared" si="9" ref="E24:P24">SUBTOTAL(9,E22:E23)</f>
        <v>49078</v>
      </c>
      <c r="F24" s="12">
        <f t="shared" si="9"/>
        <v>49904</v>
      </c>
      <c r="G24" s="12">
        <f t="shared" si="9"/>
        <v>51060</v>
      </c>
      <c r="H24" s="12">
        <f t="shared" si="9"/>
        <v>56997</v>
      </c>
      <c r="I24" s="12">
        <f t="shared" si="9"/>
        <v>46542</v>
      </c>
      <c r="J24" s="12">
        <f t="shared" si="9"/>
        <v>73554</v>
      </c>
      <c r="K24" s="12">
        <f t="shared" si="9"/>
        <v>39728</v>
      </c>
      <c r="L24" s="12">
        <f t="shared" si="9"/>
        <v>40791</v>
      </c>
      <c r="M24" s="12">
        <f t="shared" si="9"/>
        <v>35257</v>
      </c>
      <c r="N24" s="12">
        <f t="shared" si="9"/>
        <v>50663</v>
      </c>
      <c r="O24" s="12">
        <f t="shared" si="9"/>
        <v>46741</v>
      </c>
      <c r="P24" s="13">
        <f t="shared" si="9"/>
        <v>565313</v>
      </c>
    </row>
    <row r="25" spans="1:16" ht="15.6">
      <c r="A25" s="21"/>
      <c r="B25" s="6" t="s">
        <v>21</v>
      </c>
      <c r="C25" s="7" t="s">
        <v>22</v>
      </c>
      <c r="D25" s="8">
        <v>5042</v>
      </c>
      <c r="E25" s="8">
        <v>6339</v>
      </c>
      <c r="F25" s="8">
        <v>8044</v>
      </c>
      <c r="G25" s="8">
        <v>6910</v>
      </c>
      <c r="H25" s="8">
        <v>8939</v>
      </c>
      <c r="I25" s="8">
        <v>9109</v>
      </c>
      <c r="J25" s="8">
        <v>14444</v>
      </c>
      <c r="K25" s="8">
        <v>8178</v>
      </c>
      <c r="L25" s="8">
        <v>5939</v>
      </c>
      <c r="M25" s="8">
        <v>4689</v>
      </c>
      <c r="N25" s="8">
        <v>6654</v>
      </c>
      <c r="O25" s="8">
        <v>7896</v>
      </c>
      <c r="P25" s="8">
        <f>SUM(D25:O25)</f>
        <v>92183</v>
      </c>
    </row>
    <row r="26" spans="1:16" ht="16.2" thickBot="1">
      <c r="A26" s="14"/>
      <c r="B26" s="9" t="s">
        <v>24</v>
      </c>
      <c r="C26" s="10"/>
      <c r="D26" s="11">
        <f>SUBTOTAL(9,D25)</f>
        <v>5042</v>
      </c>
      <c r="E26" s="12">
        <f t="shared" si="10" ref="E26:P26">SUBTOTAL(9,E25)</f>
        <v>6339</v>
      </c>
      <c r="F26" s="12">
        <f t="shared" si="10"/>
        <v>8044</v>
      </c>
      <c r="G26" s="12">
        <f t="shared" si="10"/>
        <v>6910</v>
      </c>
      <c r="H26" s="12">
        <f t="shared" si="10"/>
        <v>8939</v>
      </c>
      <c r="I26" s="12">
        <f t="shared" si="10"/>
        <v>9109</v>
      </c>
      <c r="J26" s="12">
        <f t="shared" si="10"/>
        <v>14444</v>
      </c>
      <c r="K26" s="12">
        <f t="shared" si="10"/>
        <v>8178</v>
      </c>
      <c r="L26" s="12">
        <f t="shared" si="10"/>
        <v>5939</v>
      </c>
      <c r="M26" s="12">
        <f t="shared" si="10"/>
        <v>4689</v>
      </c>
      <c r="N26" s="12">
        <f t="shared" si="10"/>
        <v>6654</v>
      </c>
      <c r="O26" s="12">
        <f t="shared" si="10"/>
        <v>7896</v>
      </c>
      <c r="P26" s="13">
        <f t="shared" si="10"/>
        <v>92183</v>
      </c>
    </row>
    <row r="27" spans="1:16" ht="16.2" thickBot="1">
      <c r="A27" s="15" t="s">
        <v>29</v>
      </c>
      <c r="B27" s="16"/>
      <c r="C27" s="17"/>
      <c r="D27" s="18">
        <f>SUBTOTAL(9,D22:D26)</f>
        <v>30040</v>
      </c>
      <c r="E27" s="19">
        <f t="shared" si="11" ref="E27:P27">SUBTOTAL(9,E22:E26)</f>
        <v>55417</v>
      </c>
      <c r="F27" s="19">
        <f t="shared" si="11"/>
        <v>57948</v>
      </c>
      <c r="G27" s="19">
        <f t="shared" si="11"/>
        <v>57970</v>
      </c>
      <c r="H27" s="19">
        <f t="shared" si="11"/>
        <v>65936</v>
      </c>
      <c r="I27" s="19">
        <f t="shared" si="11"/>
        <v>55651</v>
      </c>
      <c r="J27" s="19">
        <f t="shared" si="11"/>
        <v>87998</v>
      </c>
      <c r="K27" s="19">
        <f t="shared" si="11"/>
        <v>47906</v>
      </c>
      <c r="L27" s="19">
        <f t="shared" si="11"/>
        <v>46730</v>
      </c>
      <c r="M27" s="19">
        <f t="shared" si="11"/>
        <v>39946</v>
      </c>
      <c r="N27" s="19">
        <f t="shared" si="11"/>
        <v>57317</v>
      </c>
      <c r="O27" s="19">
        <f t="shared" si="11"/>
        <v>54637</v>
      </c>
      <c r="P27" s="20">
        <f t="shared" si="11"/>
        <v>657496</v>
      </c>
    </row>
    <row r="28" spans="1:16" ht="15.6">
      <c r="A28" s="21">
        <v>2020</v>
      </c>
      <c r="B28" s="6" t="s">
        <v>17</v>
      </c>
      <c r="C28" s="7" t="s">
        <v>18</v>
      </c>
      <c r="D28" s="8">
        <v>43</v>
      </c>
      <c r="E28" s="8">
        <v>400</v>
      </c>
      <c r="F28" s="8">
        <v>235</v>
      </c>
      <c r="G28" s="8">
        <v>184</v>
      </c>
      <c r="H28" s="8">
        <v>410</v>
      </c>
      <c r="I28" s="8">
        <v>271</v>
      </c>
      <c r="J28" s="8">
        <v>223</v>
      </c>
      <c r="K28" s="8">
        <v>359</v>
      </c>
      <c r="L28" s="8">
        <v>370</v>
      </c>
      <c r="M28" s="8">
        <v>387</v>
      </c>
      <c r="N28" s="8">
        <v>299</v>
      </c>
      <c r="O28" s="8">
        <v>347</v>
      </c>
      <c r="P28" s="8">
        <f>SUM(D28:O28)</f>
        <v>3528</v>
      </c>
    </row>
    <row r="29" spans="1:16" ht="15.6">
      <c r="A29" s="21"/>
      <c r="B29" s="6"/>
      <c r="C29" s="7" t="s">
        <v>19</v>
      </c>
      <c r="D29" s="8">
        <v>38116</v>
      </c>
      <c r="E29" s="8">
        <v>53745</v>
      </c>
      <c r="F29" s="8">
        <v>37688</v>
      </c>
      <c r="G29" s="8">
        <v>29998</v>
      </c>
      <c r="H29" s="8">
        <v>22702</v>
      </c>
      <c r="I29" s="8">
        <v>35979</v>
      </c>
      <c r="J29" s="8">
        <v>23377</v>
      </c>
      <c r="K29" s="8">
        <v>21451</v>
      </c>
      <c r="L29" s="8">
        <v>19034</v>
      </c>
      <c r="M29" s="8">
        <v>20413</v>
      </c>
      <c r="N29" s="8">
        <v>32773</v>
      </c>
      <c r="O29" s="8">
        <v>26750</v>
      </c>
      <c r="P29" s="8">
        <f>SUM(D29:O29)</f>
        <v>362026</v>
      </c>
    </row>
    <row r="30" spans="1:16" ht="15.6">
      <c r="A30" s="21"/>
      <c r="B30" s="9" t="s">
        <v>20</v>
      </c>
      <c r="C30" s="10"/>
      <c r="D30" s="11">
        <f>SUBTOTAL(9,D28:D29)</f>
        <v>38159</v>
      </c>
      <c r="E30" s="12">
        <f t="shared" si="12" ref="E30:P30">SUBTOTAL(9,E28:E29)</f>
        <v>54145</v>
      </c>
      <c r="F30" s="12">
        <f t="shared" si="12"/>
        <v>37923</v>
      </c>
      <c r="G30" s="12">
        <f t="shared" si="12"/>
        <v>30182</v>
      </c>
      <c r="H30" s="12">
        <f t="shared" si="12"/>
        <v>23112</v>
      </c>
      <c r="I30" s="12">
        <f t="shared" si="12"/>
        <v>36250</v>
      </c>
      <c r="J30" s="12">
        <f t="shared" si="12"/>
        <v>23600</v>
      </c>
      <c r="K30" s="12">
        <f t="shared" si="12"/>
        <v>21810</v>
      </c>
      <c r="L30" s="12">
        <f t="shared" si="12"/>
        <v>19404</v>
      </c>
      <c r="M30" s="12">
        <f t="shared" si="12"/>
        <v>20800</v>
      </c>
      <c r="N30" s="12">
        <f t="shared" si="12"/>
        <v>33072</v>
      </c>
      <c r="O30" s="12">
        <f t="shared" si="12"/>
        <v>27097</v>
      </c>
      <c r="P30" s="13">
        <f t="shared" si="12"/>
        <v>365554</v>
      </c>
    </row>
    <row r="31" spans="1:16" ht="16.2" thickBot="1">
      <c r="A31" s="21"/>
      <c r="B31" s="6" t="s">
        <v>21</v>
      </c>
      <c r="C31" s="7" t="s">
        <v>22</v>
      </c>
      <c r="D31" s="8">
        <v>4289</v>
      </c>
      <c r="E31" s="8">
        <v>11334</v>
      </c>
      <c r="F31" s="8">
        <v>6637</v>
      </c>
      <c r="G31" s="8">
        <v>5149</v>
      </c>
      <c r="H31" s="8">
        <v>4559</v>
      </c>
      <c r="I31" s="8">
        <v>7276</v>
      </c>
      <c r="J31" s="8">
        <v>4677</v>
      </c>
      <c r="K31" s="8">
        <v>2781</v>
      </c>
      <c r="L31" s="8">
        <v>2254</v>
      </c>
      <c r="M31" s="8">
        <v>2826</v>
      </c>
      <c r="N31" s="8">
        <v>9263</v>
      </c>
      <c r="O31" s="8">
        <v>3097</v>
      </c>
      <c r="P31" s="8">
        <f>SUM(D31:O31)</f>
        <v>64142</v>
      </c>
    </row>
    <row r="32" spans="1:18" ht="16.2" thickBot="1">
      <c r="A32" s="14"/>
      <c r="B32" s="9" t="s">
        <v>24</v>
      </c>
      <c r="C32" s="10"/>
      <c r="D32" s="11">
        <f>SUBTOTAL(9,D31)</f>
        <v>4289</v>
      </c>
      <c r="E32" s="12">
        <f t="shared" si="13" ref="E32:P32">SUBTOTAL(9,E31)</f>
        <v>11334</v>
      </c>
      <c r="F32" s="12">
        <f t="shared" si="13"/>
        <v>6637</v>
      </c>
      <c r="G32" s="12">
        <f t="shared" si="13"/>
        <v>5149</v>
      </c>
      <c r="H32" s="12">
        <f t="shared" si="13"/>
        <v>4559</v>
      </c>
      <c r="I32" s="12">
        <f t="shared" si="13"/>
        <v>7276</v>
      </c>
      <c r="J32" s="12">
        <f t="shared" si="13"/>
        <v>4677</v>
      </c>
      <c r="K32" s="12">
        <f t="shared" si="13"/>
        <v>2781</v>
      </c>
      <c r="L32" s="12">
        <f t="shared" si="13"/>
        <v>2254</v>
      </c>
      <c r="M32" s="12">
        <f t="shared" si="13"/>
        <v>2826</v>
      </c>
      <c r="N32" s="12">
        <f t="shared" si="13"/>
        <v>9263</v>
      </c>
      <c r="O32" s="12">
        <f t="shared" si="13"/>
        <v>3097</v>
      </c>
      <c r="P32" s="13">
        <f t="shared" si="13"/>
        <v>64142</v>
      </c>
      <c r="R32" s="23" t="s">
        <v>30</v>
      </c>
    </row>
    <row r="33" spans="1:18" ht="16.2" thickBot="1">
      <c r="A33" s="15" t="s">
        <v>31</v>
      </c>
      <c r="B33" s="16"/>
      <c r="C33" s="17"/>
      <c r="D33" s="18">
        <f>SUBTOTAL(9,D28:D32)</f>
        <v>42448</v>
      </c>
      <c r="E33" s="19">
        <f t="shared" si="14" ref="E33:P33">SUBTOTAL(9,E28:E32)</f>
        <v>65479</v>
      </c>
      <c r="F33" s="19">
        <f t="shared" si="14"/>
        <v>44560</v>
      </c>
      <c r="G33" s="19">
        <f t="shared" si="14"/>
        <v>35331</v>
      </c>
      <c r="H33" s="19">
        <f t="shared" si="14"/>
        <v>27671</v>
      </c>
      <c r="I33" s="19">
        <f t="shared" si="14"/>
        <v>43526</v>
      </c>
      <c r="J33" s="19">
        <f t="shared" si="14"/>
        <v>28277</v>
      </c>
      <c r="K33" s="19">
        <f t="shared" si="14"/>
        <v>24591</v>
      </c>
      <c r="L33" s="19">
        <f t="shared" si="14"/>
        <v>21658</v>
      </c>
      <c r="M33" s="19">
        <f t="shared" si="14"/>
        <v>23626</v>
      </c>
      <c r="N33" s="19">
        <f t="shared" si="14"/>
        <v>42335</v>
      </c>
      <c r="O33" s="19">
        <f t="shared" si="14"/>
        <v>30194</v>
      </c>
      <c r="P33" s="20">
        <f t="shared" si="14"/>
        <v>429696</v>
      </c>
      <c r="R33" s="24" t="s">
        <v>32</v>
      </c>
    </row>
    <row r="34" spans="1:18" ht="15.6">
      <c r="A34" s="21">
        <v>2021</v>
      </c>
      <c r="B34" s="6" t="s">
        <v>17</v>
      </c>
      <c r="C34" s="7" t="s">
        <v>18</v>
      </c>
      <c r="D34" s="8">
        <v>331</v>
      </c>
      <c r="E34" s="8">
        <v>319</v>
      </c>
      <c r="F34" s="8">
        <v>175</v>
      </c>
      <c r="G34" s="8"/>
      <c r="H34" s="8">
        <v>818</v>
      </c>
      <c r="I34" s="8">
        <v>529</v>
      </c>
      <c r="J34" s="8">
        <v>257</v>
      </c>
      <c r="K34" s="8"/>
      <c r="L34" s="8"/>
      <c r="M34" s="8"/>
      <c r="N34" s="8"/>
      <c r="O34" s="8">
        <v>1830</v>
      </c>
      <c r="P34" s="8">
        <f>SUM(D34:O34)</f>
        <v>4259</v>
      </c>
      <c r="R34" s="26" t="s">
        <v>33</v>
      </c>
    </row>
    <row r="35" spans="1:18" ht="16.2" thickBot="1">
      <c r="A35" s="21"/>
      <c r="B35" s="6"/>
      <c r="C35" s="7" t="s">
        <v>19</v>
      </c>
      <c r="D35" s="8">
        <v>28602</v>
      </c>
      <c r="E35" s="8">
        <v>22809</v>
      </c>
      <c r="F35" s="8">
        <v>18166</v>
      </c>
      <c r="G35" s="8">
        <v>17587</v>
      </c>
      <c r="H35" s="8">
        <v>39628</v>
      </c>
      <c r="I35" s="8">
        <v>28069</v>
      </c>
      <c r="J35" s="8">
        <v>16718</v>
      </c>
      <c r="K35" s="8">
        <v>28808</v>
      </c>
      <c r="L35" s="8">
        <v>6087</v>
      </c>
      <c r="M35" s="8">
        <v>26188</v>
      </c>
      <c r="N35" s="8">
        <v>19617</v>
      </c>
      <c r="O35" s="8">
        <v>21573</v>
      </c>
      <c r="P35" s="8">
        <f>SUM(D35:O35)</f>
        <v>273852</v>
      </c>
      <c r="R35" s="27">
        <f>+O35*12</f>
        <v>258876</v>
      </c>
    </row>
    <row r="36" spans="1:16" ht="15.6">
      <c r="A36" s="21"/>
      <c r="B36" s="9" t="s">
        <v>20</v>
      </c>
      <c r="C36" s="10"/>
      <c r="D36" s="11">
        <f>SUBTOTAL(9,D34:D35)</f>
        <v>28933</v>
      </c>
      <c r="E36" s="12">
        <f t="shared" si="15" ref="E36:P36">SUBTOTAL(9,E34:E35)</f>
        <v>23128</v>
      </c>
      <c r="F36" s="12">
        <f t="shared" si="15"/>
        <v>18341</v>
      </c>
      <c r="G36" s="12">
        <f t="shared" si="15"/>
        <v>17587</v>
      </c>
      <c r="H36" s="12">
        <f t="shared" si="15"/>
        <v>40446</v>
      </c>
      <c r="I36" s="12">
        <f t="shared" si="15"/>
        <v>28598</v>
      </c>
      <c r="J36" s="12">
        <f t="shared" si="15"/>
        <v>16975</v>
      </c>
      <c r="K36" s="12">
        <f t="shared" si="15"/>
        <v>28808</v>
      </c>
      <c r="L36" s="12">
        <f t="shared" si="15"/>
        <v>6087</v>
      </c>
      <c r="M36" s="12">
        <f t="shared" si="15"/>
        <v>26188</v>
      </c>
      <c r="N36" s="12">
        <f t="shared" si="15"/>
        <v>19617</v>
      </c>
      <c r="O36" s="12">
        <f t="shared" si="15"/>
        <v>23403</v>
      </c>
      <c r="P36" s="13">
        <f t="shared" si="15"/>
        <v>278111</v>
      </c>
    </row>
    <row r="37" spans="1:16" ht="16.2" thickBot="1">
      <c r="A37" s="21"/>
      <c r="B37" s="6" t="s">
        <v>21</v>
      </c>
      <c r="C37" s="7" t="s">
        <v>22</v>
      </c>
      <c r="D37" s="8">
        <v>7526</v>
      </c>
      <c r="E37" s="8">
        <v>2980</v>
      </c>
      <c r="F37" s="8">
        <v>7035</v>
      </c>
      <c r="G37" s="8">
        <v>3635</v>
      </c>
      <c r="H37" s="8">
        <v>3058</v>
      </c>
      <c r="I37" s="8">
        <v>3237</v>
      </c>
      <c r="J37" s="8">
        <v>1844</v>
      </c>
      <c r="K37" s="8">
        <v>5809</v>
      </c>
      <c r="L37" s="8">
        <v>14047</v>
      </c>
      <c r="M37" s="8">
        <v>7269</v>
      </c>
      <c r="N37" s="8">
        <v>5798</v>
      </c>
      <c r="O37" s="8">
        <v>4884</v>
      </c>
      <c r="P37" s="8">
        <f>SUM(D37:O37)</f>
        <v>67122</v>
      </c>
    </row>
    <row r="38" spans="1:19" ht="16.2" thickBot="1">
      <c r="A38" s="14"/>
      <c r="B38" s="9" t="s">
        <v>24</v>
      </c>
      <c r="C38" s="10"/>
      <c r="D38" s="11">
        <f>SUBTOTAL(9,D37)</f>
        <v>7526</v>
      </c>
      <c r="E38" s="12">
        <f t="shared" si="16" ref="E38:P38">SUBTOTAL(9,E37)</f>
        <v>2980</v>
      </c>
      <c r="F38" s="12">
        <f t="shared" si="16"/>
        <v>7035</v>
      </c>
      <c r="G38" s="12">
        <f t="shared" si="16"/>
        <v>3635</v>
      </c>
      <c r="H38" s="12">
        <f t="shared" si="16"/>
        <v>3058</v>
      </c>
      <c r="I38" s="12">
        <f t="shared" si="16"/>
        <v>3237</v>
      </c>
      <c r="J38" s="12">
        <f t="shared" si="16"/>
        <v>1844</v>
      </c>
      <c r="K38" s="12">
        <f t="shared" si="16"/>
        <v>5809</v>
      </c>
      <c r="L38" s="12">
        <f t="shared" si="16"/>
        <v>14047</v>
      </c>
      <c r="M38" s="12">
        <f t="shared" si="16"/>
        <v>7269</v>
      </c>
      <c r="N38" s="12">
        <f t="shared" si="16"/>
        <v>5798</v>
      </c>
      <c r="O38" s="12">
        <f t="shared" si="16"/>
        <v>4884</v>
      </c>
      <c r="P38" s="13">
        <f t="shared" si="16"/>
        <v>67122</v>
      </c>
      <c r="R38" s="23" t="s">
        <v>36</v>
      </c>
      <c r="S38" s="22"/>
    </row>
    <row r="39" spans="1:19" ht="16.2" thickBot="1">
      <c r="A39" s="15" t="s">
        <v>35</v>
      </c>
      <c r="B39" s="16"/>
      <c r="C39" s="17"/>
      <c r="D39" s="18">
        <f>SUBTOTAL(9,D34:D38)</f>
        <v>36459</v>
      </c>
      <c r="E39" s="19">
        <f t="shared" si="17" ref="E39:P39">SUBTOTAL(9,E34:E38)</f>
        <v>26108</v>
      </c>
      <c r="F39" s="19">
        <f t="shared" si="17"/>
        <v>25376</v>
      </c>
      <c r="G39" s="19">
        <f t="shared" si="17"/>
        <v>21222</v>
      </c>
      <c r="H39" s="19">
        <f t="shared" si="17"/>
        <v>43504</v>
      </c>
      <c r="I39" s="19">
        <f t="shared" si="17"/>
        <v>31835</v>
      </c>
      <c r="J39" s="19">
        <f t="shared" si="17"/>
        <v>18819</v>
      </c>
      <c r="K39" s="19">
        <f t="shared" si="17"/>
        <v>34617</v>
      </c>
      <c r="L39" s="19">
        <f t="shared" si="17"/>
        <v>20134</v>
      </c>
      <c r="M39" s="19">
        <f t="shared" si="17"/>
        <v>33457</v>
      </c>
      <c r="N39" s="19">
        <f t="shared" si="17"/>
        <v>25415</v>
      </c>
      <c r="O39" s="19">
        <f t="shared" si="17"/>
        <v>28287</v>
      </c>
      <c r="P39" s="20">
        <f t="shared" si="17"/>
        <v>345233</v>
      </c>
      <c r="R39" s="24" t="s">
        <v>37</v>
      </c>
      <c r="S39" s="22"/>
    </row>
    <row r="40" spans="1:19" ht="15.6">
      <c r="A40" s="21">
        <v>2022</v>
      </c>
      <c r="B40" s="6" t="s">
        <v>17</v>
      </c>
      <c r="C40" s="7" t="s">
        <v>18</v>
      </c>
      <c r="D40" s="8"/>
      <c r="E40" s="8"/>
      <c r="F40" s="8">
        <v>1001</v>
      </c>
      <c r="G40" s="8"/>
      <c r="H40" s="8"/>
      <c r="I40" s="8"/>
      <c r="J40" s="8"/>
      <c r="K40" s="8"/>
      <c r="L40" s="8"/>
      <c r="M40" s="8"/>
      <c r="N40" s="8"/>
      <c r="O40" s="8"/>
      <c r="P40" s="8">
        <f>SUM(D40:O40)</f>
        <v>1001</v>
      </c>
      <c r="R40" s="26" t="s">
        <v>126</v>
      </c>
      <c r="S40" s="22"/>
    </row>
    <row r="41" spans="1:19" ht="16.2" thickBot="1">
      <c r="A41" s="21" t="s">
        <v>38</v>
      </c>
      <c r="B41" s="6"/>
      <c r="C41" s="7" t="s">
        <v>19</v>
      </c>
      <c r="D41" s="8">
        <v>22302</v>
      </c>
      <c r="E41" s="8">
        <v>45322</v>
      </c>
      <c r="F41" s="8">
        <v>29315</v>
      </c>
      <c r="G41" s="8">
        <v>34773</v>
      </c>
      <c r="H41" s="45">
        <v>43422.729999999996</v>
      </c>
      <c r="I41" s="45">
        <v>6827.6199999999999</v>
      </c>
      <c r="J41" s="8"/>
      <c r="K41" s="8"/>
      <c r="L41" s="8"/>
      <c r="M41" s="8"/>
      <c r="N41" s="8"/>
      <c r="O41" s="8"/>
      <c r="P41" s="8">
        <f>SUM(D41:O41)</f>
        <v>181962.34999999998</v>
      </c>
      <c r="R41" s="27">
        <f>SUM(D41:G41)*3</f>
        <v>395136</v>
      </c>
      <c r="S41" s="22"/>
    </row>
    <row r="42" spans="1:16" ht="15.6">
      <c r="A42" s="21"/>
      <c r="B42" s="9" t="s">
        <v>20</v>
      </c>
      <c r="C42" s="10"/>
      <c r="D42" s="11">
        <f>SUBTOTAL(9,D40:D41)</f>
        <v>22302</v>
      </c>
      <c r="E42" s="12">
        <f t="shared" si="18" ref="E42:P42">SUBTOTAL(9,E40:E41)</f>
        <v>45322</v>
      </c>
      <c r="F42" s="12">
        <f t="shared" si="18"/>
        <v>30316</v>
      </c>
      <c r="G42" s="12">
        <f t="shared" si="18"/>
        <v>34773</v>
      </c>
      <c r="H42" s="12">
        <f t="shared" si="18"/>
        <v>43422.729999999996</v>
      </c>
      <c r="I42" s="12">
        <f t="shared" si="18"/>
        <v>6827.6199999999999</v>
      </c>
      <c r="J42" s="12">
        <f t="shared" si="18"/>
        <v>0</v>
      </c>
      <c r="K42" s="12">
        <f t="shared" si="18"/>
        <v>0</v>
      </c>
      <c r="L42" s="12">
        <f t="shared" si="18"/>
        <v>0</v>
      </c>
      <c r="M42" s="12">
        <f t="shared" si="18"/>
        <v>0</v>
      </c>
      <c r="N42" s="12">
        <f t="shared" si="18"/>
        <v>0</v>
      </c>
      <c r="O42" s="12">
        <f t="shared" si="18"/>
        <v>0</v>
      </c>
      <c r="P42" s="13">
        <f t="shared" si="18"/>
        <v>182963.34999999998</v>
      </c>
    </row>
    <row r="43" spans="1:16" ht="15.6">
      <c r="A43" s="21"/>
      <c r="B43" s="6" t="s">
        <v>21</v>
      </c>
      <c r="C43" s="7" t="s">
        <v>22</v>
      </c>
      <c r="D43" s="8">
        <v>3179</v>
      </c>
      <c r="E43" s="8">
        <v>5347</v>
      </c>
      <c r="F43" s="8">
        <v>3795</v>
      </c>
      <c r="G43" s="8">
        <v>4957</v>
      </c>
      <c r="H43" s="8"/>
      <c r="I43" s="8"/>
      <c r="J43" s="8"/>
      <c r="K43" s="8"/>
      <c r="L43" s="8"/>
      <c r="M43" s="8"/>
      <c r="N43" s="8"/>
      <c r="O43" s="8"/>
      <c r="P43" s="8">
        <f>SUM(D43:O43)</f>
        <v>17278</v>
      </c>
    </row>
    <row r="44" spans="1:16" ht="16.2" thickBot="1">
      <c r="A44" s="14"/>
      <c r="B44" s="9" t="s">
        <v>24</v>
      </c>
      <c r="C44" s="10"/>
      <c r="D44" s="11">
        <f>SUBTOTAL(9,D43)</f>
        <v>3179</v>
      </c>
      <c r="E44" s="12">
        <f t="shared" si="19" ref="E44:P44">SUBTOTAL(9,E43)</f>
        <v>5347</v>
      </c>
      <c r="F44" s="12">
        <f t="shared" si="19"/>
        <v>3795</v>
      </c>
      <c r="G44" s="12">
        <f t="shared" si="19"/>
        <v>4957</v>
      </c>
      <c r="H44" s="12">
        <f t="shared" si="19"/>
        <v>0</v>
      </c>
      <c r="I44" s="12">
        <f t="shared" si="19"/>
        <v>0</v>
      </c>
      <c r="J44" s="12">
        <f t="shared" si="19"/>
        <v>0</v>
      </c>
      <c r="K44" s="12">
        <f t="shared" si="19"/>
        <v>0</v>
      </c>
      <c r="L44" s="12">
        <f t="shared" si="19"/>
        <v>0</v>
      </c>
      <c r="M44" s="12">
        <f t="shared" si="19"/>
        <v>0</v>
      </c>
      <c r="N44" s="12">
        <f t="shared" si="19"/>
        <v>0</v>
      </c>
      <c r="O44" s="12">
        <f t="shared" si="19"/>
        <v>0</v>
      </c>
      <c r="P44" s="13">
        <f t="shared" si="19"/>
        <v>17278</v>
      </c>
    </row>
    <row r="45" spans="1:18" ht="16.2" thickBot="1">
      <c r="A45" s="15" t="s">
        <v>39</v>
      </c>
      <c r="B45" s="16"/>
      <c r="C45" s="17"/>
      <c r="D45" s="18">
        <f>SUBTOTAL(9,D40:D44)</f>
        <v>25481</v>
      </c>
      <c r="E45" s="19">
        <f t="shared" si="20" ref="E45:P45">SUBTOTAL(9,E40:E44)</f>
        <v>50669</v>
      </c>
      <c r="F45" s="19">
        <f t="shared" si="20"/>
        <v>34111</v>
      </c>
      <c r="G45" s="19">
        <f t="shared" si="20"/>
        <v>39730</v>
      </c>
      <c r="H45" s="19">
        <f t="shared" si="20"/>
        <v>43422.729999999996</v>
      </c>
      <c r="I45" s="19">
        <f t="shared" si="20"/>
        <v>6827.6199999999999</v>
      </c>
      <c r="J45" s="19">
        <f t="shared" si="20"/>
        <v>0</v>
      </c>
      <c r="K45" s="19">
        <f t="shared" si="20"/>
        <v>0</v>
      </c>
      <c r="L45" s="19">
        <f t="shared" si="20"/>
        <v>0</v>
      </c>
      <c r="M45" s="19">
        <f t="shared" si="20"/>
        <v>0</v>
      </c>
      <c r="N45" s="19">
        <f t="shared" si="20"/>
        <v>0</v>
      </c>
      <c r="O45" s="19">
        <f t="shared" si="20"/>
        <v>0</v>
      </c>
      <c r="P45" s="20">
        <f t="shared" si="20"/>
        <v>200241.34999999998</v>
      </c>
      <c r="R45" s="23" t="s">
        <v>51</v>
      </c>
    </row>
    <row r="46" spans="1:18" ht="15.6">
      <c r="A46" s="21">
        <v>2022</v>
      </c>
      <c r="B46" s="6" t="s">
        <v>17</v>
      </c>
      <c r="C46" s="7" t="s">
        <v>18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>
        <f>SUM(D46:O46)</f>
        <v>0</v>
      </c>
      <c r="R46" s="24" t="s">
        <v>52</v>
      </c>
    </row>
    <row r="47" spans="1:18" ht="15.6">
      <c r="A47" s="21" t="s">
        <v>40</v>
      </c>
      <c r="B47" s="6"/>
      <c r="C47" s="7" t="s">
        <v>19</v>
      </c>
      <c r="D47" s="8">
        <v>17733.928164000004</v>
      </c>
      <c r="E47" s="8">
        <v>11742.691068000007</v>
      </c>
      <c r="F47" s="8">
        <v>7049.9658660000096</v>
      </c>
      <c r="G47" s="8">
        <v>6479.4740760000059</v>
      </c>
      <c r="H47" s="8">
        <v>29557.041738000007</v>
      </c>
      <c r="I47" s="8">
        <v>17342.921904000006</v>
      </c>
      <c r="J47" s="8">
        <v>5480.8282740000031</v>
      </c>
      <c r="K47" s="8">
        <v>17986.061099999999</v>
      </c>
      <c r="L47" s="8">
        <v>-6010.4527740000049</v>
      </c>
      <c r="M47" s="8">
        <v>15201.432264000003</v>
      </c>
      <c r="N47" s="8">
        <v>8400.8095140000041</v>
      </c>
      <c r="O47" s="8">
        <v>10388.026571999995</v>
      </c>
      <c r="P47" s="8">
        <f>SUM(D47:O47)</f>
        <v>141352.72776600003</v>
      </c>
      <c r="R47" s="26" t="s">
        <v>126</v>
      </c>
    </row>
    <row r="48" spans="1:18" ht="16.2" thickBot="1">
      <c r="A48" s="21"/>
      <c r="B48" s="9" t="s">
        <v>20</v>
      </c>
      <c r="C48" s="10"/>
      <c r="D48" s="11">
        <f>SUBTOTAL(9,D46:D47)</f>
        <v>17733.928164000004</v>
      </c>
      <c r="E48" s="12">
        <f t="shared" si="21" ref="E48:P48">SUBTOTAL(9,E46:E47)</f>
        <v>11742.691068000007</v>
      </c>
      <c r="F48" s="12">
        <f t="shared" si="21"/>
        <v>7049.9658660000096</v>
      </c>
      <c r="G48" s="12">
        <f t="shared" si="21"/>
        <v>6479.4740760000059</v>
      </c>
      <c r="H48" s="12">
        <f t="shared" si="21"/>
        <v>29557.041738000007</v>
      </c>
      <c r="I48" s="12">
        <f t="shared" si="21"/>
        <v>17342.921904000006</v>
      </c>
      <c r="J48" s="12">
        <f t="shared" si="21"/>
        <v>5480.8282740000031</v>
      </c>
      <c r="K48" s="12">
        <f t="shared" si="21"/>
        <v>17986.061099999999</v>
      </c>
      <c r="L48" s="12">
        <f t="shared" si="21"/>
        <v>-6010.4527740000049</v>
      </c>
      <c r="M48" s="12">
        <f t="shared" si="21"/>
        <v>15201.432264000003</v>
      </c>
      <c r="N48" s="12">
        <f t="shared" si="21"/>
        <v>8400.8095140000041</v>
      </c>
      <c r="O48" s="12">
        <f t="shared" si="21"/>
        <v>10388.026571999995</v>
      </c>
      <c r="P48" s="13">
        <f t="shared" si="21"/>
        <v>141352.72776600003</v>
      </c>
      <c r="R48" s="27">
        <f>SUM(D41:I41)*2</f>
        <v>363924.69999999995</v>
      </c>
    </row>
    <row r="49" spans="1:16" ht="15.6">
      <c r="A49" s="21"/>
      <c r="B49" s="6" t="s">
        <v>21</v>
      </c>
      <c r="C49" s="7" t="s">
        <v>22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>
        <f>SUM(D49:O49)</f>
        <v>0</v>
      </c>
    </row>
    <row r="50" spans="1:16" ht="16.2" thickBot="1">
      <c r="A50" s="14"/>
      <c r="B50" s="9" t="s">
        <v>24</v>
      </c>
      <c r="C50" s="10"/>
      <c r="D50" s="11">
        <f>SUBTOTAL(9,D49)</f>
        <v>0</v>
      </c>
      <c r="E50" s="12">
        <f t="shared" si="22" ref="E50:P50">SUBTOTAL(9,E49)</f>
        <v>0</v>
      </c>
      <c r="F50" s="12">
        <f t="shared" si="22"/>
        <v>0</v>
      </c>
      <c r="G50" s="12">
        <f t="shared" si="22"/>
        <v>0</v>
      </c>
      <c r="H50" s="12">
        <f t="shared" si="22"/>
        <v>0</v>
      </c>
      <c r="I50" s="12">
        <f t="shared" si="22"/>
        <v>0</v>
      </c>
      <c r="J50" s="12">
        <f t="shared" si="22"/>
        <v>0</v>
      </c>
      <c r="K50" s="12">
        <f t="shared" si="22"/>
        <v>0</v>
      </c>
      <c r="L50" s="12">
        <f t="shared" si="22"/>
        <v>0</v>
      </c>
      <c r="M50" s="12">
        <f t="shared" si="22"/>
        <v>0</v>
      </c>
      <c r="N50" s="12">
        <f t="shared" si="22"/>
        <v>0</v>
      </c>
      <c r="O50" s="12">
        <f t="shared" si="22"/>
        <v>0</v>
      </c>
      <c r="P50" s="13">
        <f t="shared" si="22"/>
        <v>0</v>
      </c>
    </row>
    <row r="51" spans="1:16" ht="16.2" thickBot="1">
      <c r="A51" s="15" t="s">
        <v>39</v>
      </c>
      <c r="B51" s="16"/>
      <c r="C51" s="17"/>
      <c r="D51" s="18">
        <f>SUBTOTAL(9,D46:D50)</f>
        <v>17733.928164000004</v>
      </c>
      <c r="E51" s="19">
        <f t="shared" si="23" ref="E51:P51">SUBTOTAL(9,E46:E50)</f>
        <v>11742.691068000007</v>
      </c>
      <c r="F51" s="19">
        <f t="shared" si="23"/>
        <v>7049.9658660000096</v>
      </c>
      <c r="G51" s="19">
        <f t="shared" si="23"/>
        <v>6479.4740760000059</v>
      </c>
      <c r="H51" s="19">
        <f t="shared" si="23"/>
        <v>29557.041738000007</v>
      </c>
      <c r="I51" s="19">
        <f t="shared" si="23"/>
        <v>17342.921904000006</v>
      </c>
      <c r="J51" s="19">
        <f t="shared" si="23"/>
        <v>5480.8282740000031</v>
      </c>
      <c r="K51" s="19">
        <f t="shared" si="23"/>
        <v>17986.061099999999</v>
      </c>
      <c r="L51" s="19">
        <f t="shared" si="23"/>
        <v>-6010.4527740000049</v>
      </c>
      <c r="M51" s="19">
        <f t="shared" si="23"/>
        <v>15201.432264000003</v>
      </c>
      <c r="N51" s="19">
        <f t="shared" si="23"/>
        <v>8400.8095140000041</v>
      </c>
      <c r="O51" s="19">
        <f t="shared" si="23"/>
        <v>10388.026571999995</v>
      </c>
      <c r="P51" s="20">
        <f t="shared" si="23"/>
        <v>141352.72776600003</v>
      </c>
    </row>
    <row r="52" spans="1:16" ht="15.6">
      <c r="A52" s="21">
        <v>2023</v>
      </c>
      <c r="B52" s="6" t="s">
        <v>17</v>
      </c>
      <c r="C52" s="7" t="s">
        <v>18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>
        <f>SUM(D52:O52)</f>
        <v>0</v>
      </c>
    </row>
    <row r="53" spans="1:18" ht="15.6">
      <c r="A53" s="21" t="s">
        <v>40</v>
      </c>
      <c r="B53" s="6"/>
      <c r="C53" s="7" t="s">
        <v>19</v>
      </c>
      <c r="D53" s="8">
        <v>18497.681071500003</v>
      </c>
      <c r="E53" s="8">
        <v>12302.752177500006</v>
      </c>
      <c r="F53" s="8">
        <v>7576.7229772500068</v>
      </c>
      <c r="G53" s="8">
        <v>7019.8525185000035</v>
      </c>
      <c r="H53" s="8">
        <v>31212.698922749998</v>
      </c>
      <c r="I53" s="8">
        <v>18279.743155500004</v>
      </c>
      <c r="J53" s="8">
        <v>5870.0492257500046</v>
      </c>
      <c r="K53" s="8">
        <v>18804.189572999996</v>
      </c>
      <c r="L53" s="8">
        <v>-6590.8245382500027</v>
      </c>
      <c r="M53" s="8">
        <v>15837.546933000001</v>
      </c>
      <c r="N53" s="8">
        <v>8798.9023867500036</v>
      </c>
      <c r="O53" s="8">
        <v>10812.364180499997</v>
      </c>
      <c r="P53" s="8">
        <f>SUM(D53:O53)</f>
        <v>148421.67858375004</v>
      </c>
      <c r="R53" s="28"/>
    </row>
    <row r="54" spans="1:16" ht="15.6">
      <c r="A54" s="21"/>
      <c r="B54" s="9" t="s">
        <v>20</v>
      </c>
      <c r="C54" s="10"/>
      <c r="D54" s="11">
        <f>SUBTOTAL(9,D52:D53)</f>
        <v>18497.681071500003</v>
      </c>
      <c r="E54" s="12">
        <f t="shared" si="24" ref="E54:P54">SUBTOTAL(9,E52:E53)</f>
        <v>12302.752177500006</v>
      </c>
      <c r="F54" s="12">
        <f t="shared" si="24"/>
        <v>7576.7229772500068</v>
      </c>
      <c r="G54" s="12">
        <f t="shared" si="24"/>
        <v>7019.8525185000035</v>
      </c>
      <c r="H54" s="12">
        <f t="shared" si="24"/>
        <v>31212.698922749998</v>
      </c>
      <c r="I54" s="12">
        <f t="shared" si="24"/>
        <v>18279.743155500004</v>
      </c>
      <c r="J54" s="12">
        <f t="shared" si="24"/>
        <v>5870.0492257500046</v>
      </c>
      <c r="K54" s="12">
        <f t="shared" si="24"/>
        <v>18804.189572999996</v>
      </c>
      <c r="L54" s="12">
        <f t="shared" si="24"/>
        <v>-6590.8245382500027</v>
      </c>
      <c r="M54" s="12">
        <f t="shared" si="24"/>
        <v>15837.546933000001</v>
      </c>
      <c r="N54" s="12">
        <f t="shared" si="24"/>
        <v>8798.9023867500036</v>
      </c>
      <c r="O54" s="12">
        <f t="shared" si="24"/>
        <v>10812.364180499997</v>
      </c>
      <c r="P54" s="13">
        <f t="shared" si="24"/>
        <v>148421.67858375004</v>
      </c>
    </row>
    <row r="55" spans="1:16" ht="15.6">
      <c r="A55" s="21"/>
      <c r="B55" s="6" t="s">
        <v>21</v>
      </c>
      <c r="C55" s="7" t="s">
        <v>22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>
        <f>SUM(D55:O55)</f>
        <v>0</v>
      </c>
    </row>
    <row r="56" spans="1:16" ht="16.2" thickBot="1">
      <c r="A56" s="14"/>
      <c r="B56" s="9" t="s">
        <v>24</v>
      </c>
      <c r="C56" s="10"/>
      <c r="D56" s="11">
        <f>SUBTOTAL(9,D55)</f>
        <v>0</v>
      </c>
      <c r="E56" s="12">
        <f t="shared" si="25" ref="E56:P56">SUBTOTAL(9,E55)</f>
        <v>0</v>
      </c>
      <c r="F56" s="12">
        <f t="shared" si="25"/>
        <v>0</v>
      </c>
      <c r="G56" s="12">
        <f t="shared" si="25"/>
        <v>0</v>
      </c>
      <c r="H56" s="12">
        <f t="shared" si="25"/>
        <v>0</v>
      </c>
      <c r="I56" s="12">
        <f t="shared" si="25"/>
        <v>0</v>
      </c>
      <c r="J56" s="12">
        <f t="shared" si="25"/>
        <v>0</v>
      </c>
      <c r="K56" s="12">
        <f t="shared" si="25"/>
        <v>0</v>
      </c>
      <c r="L56" s="12">
        <f t="shared" si="25"/>
        <v>0</v>
      </c>
      <c r="M56" s="12">
        <f t="shared" si="25"/>
        <v>0</v>
      </c>
      <c r="N56" s="12">
        <f t="shared" si="25"/>
        <v>0</v>
      </c>
      <c r="O56" s="12">
        <f t="shared" si="25"/>
        <v>0</v>
      </c>
      <c r="P56" s="13">
        <f t="shared" si="25"/>
        <v>0</v>
      </c>
    </row>
    <row r="57" spans="1:16" ht="16.2" thickBot="1">
      <c r="A57" s="15" t="s">
        <v>41</v>
      </c>
      <c r="B57" s="16"/>
      <c r="C57" s="17"/>
      <c r="D57" s="18">
        <f>SUBTOTAL(9,D52:D56)</f>
        <v>18497.681071500003</v>
      </c>
      <c r="E57" s="19">
        <f t="shared" si="26" ref="E57:P57">SUBTOTAL(9,E52:E56)</f>
        <v>12302.752177500006</v>
      </c>
      <c r="F57" s="19">
        <f t="shared" si="26"/>
        <v>7576.7229772500068</v>
      </c>
      <c r="G57" s="19">
        <f t="shared" si="26"/>
        <v>7019.8525185000035</v>
      </c>
      <c r="H57" s="19">
        <f t="shared" si="26"/>
        <v>31212.698922749998</v>
      </c>
      <c r="I57" s="19">
        <f t="shared" si="26"/>
        <v>18279.743155500004</v>
      </c>
      <c r="J57" s="19">
        <f t="shared" si="26"/>
        <v>5870.0492257500046</v>
      </c>
      <c r="K57" s="19">
        <f t="shared" si="26"/>
        <v>18804.189572999996</v>
      </c>
      <c r="L57" s="19">
        <f t="shared" si="26"/>
        <v>-6590.8245382500027</v>
      </c>
      <c r="M57" s="19">
        <f t="shared" si="26"/>
        <v>15837.546933000001</v>
      </c>
      <c r="N57" s="19">
        <f t="shared" si="26"/>
        <v>8798.9023867500036</v>
      </c>
      <c r="O57" s="19">
        <f t="shared" si="26"/>
        <v>10812.364180499997</v>
      </c>
      <c r="P57" s="20">
        <f t="shared" si="26"/>
        <v>148421.67858375004</v>
      </c>
    </row>
  </sheetData>
  <pageMargins left="0.7" right="0.7" top="0.75" bottom="0.75" header="0.3" footer="0.3"/>
  <pageSetup cellComments="atEnd" fitToHeight="0" orientation="landscape" scale="62" r:id="rId1"/>
  <headerFooter>
    <oddFooter>&amp;L&amp;F &amp;A
&amp;Z&amp;R&amp;D &amp;T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63"/>
  <sheetViews>
    <sheetView workbookViewId="0" topLeftCell="A1">
      <pane xSplit="3" ySplit="3" topLeftCell="D37" activePane="bottomRight" state="frozen"/>
      <selection pane="topLeft" activeCell="G30" sqref="G30"/>
      <selection pane="bottomLeft" activeCell="G30" sqref="G30"/>
      <selection pane="topRight" activeCell="G30" sqref="G30"/>
      <selection pane="bottomRight" activeCell="R51" sqref="R51"/>
    </sheetView>
  </sheetViews>
  <sheetFormatPr defaultRowHeight="15"/>
  <cols>
    <col min="3" max="3" width="17" bestFit="1" customWidth="1"/>
    <col min="4" max="14" width="7.66666666666667" bestFit="1" customWidth="1"/>
    <col min="15" max="15" width="8.22222222222222" bestFit="1" customWidth="1"/>
    <col min="16" max="16" width="9" bestFit="1" customWidth="1"/>
    <col min="18" max="18" width="12.6666666666667" customWidth="1"/>
  </cols>
  <sheetData>
    <row r="1" spans="1:1" ht="17.4">
      <c r="A1" s="1" t="s">
        <v>44</v>
      </c>
    </row>
    <row r="3" spans="1:16" ht="15.6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</row>
    <row r="4" spans="1:16" ht="15.6">
      <c r="A4" s="5">
        <v>2016</v>
      </c>
      <c r="B4" s="6" t="s">
        <v>17</v>
      </c>
      <c r="C4" s="7" t="s">
        <v>18</v>
      </c>
      <c r="D4" s="8">
        <v>904</v>
      </c>
      <c r="E4" s="8">
        <v>904</v>
      </c>
      <c r="F4" s="8">
        <v>19542</v>
      </c>
      <c r="G4" s="8">
        <v>4338</v>
      </c>
      <c r="H4" s="8">
        <v>4338</v>
      </c>
      <c r="I4" s="8">
        <v>3440</v>
      </c>
      <c r="J4" s="8">
        <v>3440</v>
      </c>
      <c r="K4" s="8">
        <v>3440</v>
      </c>
      <c r="L4" s="8">
        <v>5407</v>
      </c>
      <c r="M4" s="8">
        <v>5407</v>
      </c>
      <c r="N4" s="8">
        <v>5407</v>
      </c>
      <c r="O4" s="8">
        <v>63165</v>
      </c>
      <c r="P4" s="8">
        <f>SUM(D4:O4)</f>
        <v>119732</v>
      </c>
    </row>
    <row r="5" spans="1:16" ht="15.6">
      <c r="A5" s="5"/>
      <c r="B5" s="6"/>
      <c r="C5" s="7" t="s">
        <v>19</v>
      </c>
      <c r="D5" s="8">
        <v>174972</v>
      </c>
      <c r="E5" s="8">
        <v>172520</v>
      </c>
      <c r="F5" s="8">
        <v>326416</v>
      </c>
      <c r="G5" s="8">
        <v>192674</v>
      </c>
      <c r="H5" s="8">
        <v>186578</v>
      </c>
      <c r="I5" s="8">
        <v>188611</v>
      </c>
      <c r="J5" s="8">
        <v>209606</v>
      </c>
      <c r="K5" s="8">
        <v>180048</v>
      </c>
      <c r="L5" s="8">
        <v>244418</v>
      </c>
      <c r="M5" s="8">
        <v>217964</v>
      </c>
      <c r="N5" s="8">
        <v>206970</v>
      </c>
      <c r="O5" s="8">
        <v>-169008</v>
      </c>
      <c r="P5" s="8">
        <f>SUM(D5:O5)</f>
        <v>2131769</v>
      </c>
    </row>
    <row r="6" spans="1:16" ht="15.6">
      <c r="A6" s="5"/>
      <c r="B6" s="9" t="s">
        <v>20</v>
      </c>
      <c r="C6" s="10"/>
      <c r="D6" s="11">
        <f>SUBTOTAL(9,D4:D5)</f>
        <v>175876</v>
      </c>
      <c r="E6" s="12">
        <f t="shared" si="0" ref="E6:P6">SUBTOTAL(9,E4:E5)</f>
        <v>173424</v>
      </c>
      <c r="F6" s="12">
        <f t="shared" si="0"/>
        <v>345958</v>
      </c>
      <c r="G6" s="12">
        <f t="shared" si="0"/>
        <v>197012</v>
      </c>
      <c r="H6" s="12">
        <f t="shared" si="0"/>
        <v>190916</v>
      </c>
      <c r="I6" s="12">
        <f t="shared" si="0"/>
        <v>192051</v>
      </c>
      <c r="J6" s="12">
        <f t="shared" si="0"/>
        <v>213046</v>
      </c>
      <c r="K6" s="12">
        <f t="shared" si="0"/>
        <v>183488</v>
      </c>
      <c r="L6" s="12">
        <f t="shared" si="0"/>
        <v>249825</v>
      </c>
      <c r="M6" s="12">
        <f t="shared" si="0"/>
        <v>223371</v>
      </c>
      <c r="N6" s="12">
        <f t="shared" si="0"/>
        <v>212377</v>
      </c>
      <c r="O6" s="12">
        <f t="shared" si="0"/>
        <v>-105843</v>
      </c>
      <c r="P6" s="13">
        <f t="shared" si="0"/>
        <v>2251501</v>
      </c>
    </row>
    <row r="7" spans="1:16" ht="15.6">
      <c r="A7" s="5"/>
      <c r="B7" s="6" t="s">
        <v>21</v>
      </c>
      <c r="C7" s="7" t="s">
        <v>22</v>
      </c>
      <c r="D7" s="8">
        <v>1012</v>
      </c>
      <c r="E7" s="8">
        <v>1012</v>
      </c>
      <c r="F7" s="8">
        <v>621</v>
      </c>
      <c r="G7" s="8">
        <v>1099</v>
      </c>
      <c r="H7" s="8">
        <v>1194</v>
      </c>
      <c r="I7" s="8">
        <v>662</v>
      </c>
      <c r="J7" s="8">
        <v>1941</v>
      </c>
      <c r="K7" s="8">
        <v>616</v>
      </c>
      <c r="L7" s="8">
        <v>803</v>
      </c>
      <c r="M7" s="8">
        <v>1654</v>
      </c>
      <c r="N7" s="8">
        <v>140</v>
      </c>
      <c r="O7" s="8">
        <v>285786</v>
      </c>
      <c r="P7" s="8">
        <f>SUM(D7:O7)</f>
        <v>296540</v>
      </c>
    </row>
    <row r="8" spans="1:16" ht="16.2" thickBot="1">
      <c r="A8" s="14"/>
      <c r="B8" s="9" t="s">
        <v>24</v>
      </c>
      <c r="C8" s="10"/>
      <c r="D8" s="11">
        <f>SUBTOTAL(9,D7)</f>
        <v>1012</v>
      </c>
      <c r="E8" s="12">
        <f t="shared" si="1" ref="E8:P8">SUBTOTAL(9,E7)</f>
        <v>1012</v>
      </c>
      <c r="F8" s="12">
        <f t="shared" si="1"/>
        <v>621</v>
      </c>
      <c r="G8" s="12">
        <f t="shared" si="1"/>
        <v>1099</v>
      </c>
      <c r="H8" s="12">
        <f t="shared" si="1"/>
        <v>1194</v>
      </c>
      <c r="I8" s="12">
        <f t="shared" si="1"/>
        <v>662</v>
      </c>
      <c r="J8" s="12">
        <f t="shared" si="1"/>
        <v>1941</v>
      </c>
      <c r="K8" s="12">
        <f t="shared" si="1"/>
        <v>616</v>
      </c>
      <c r="L8" s="12">
        <f t="shared" si="1"/>
        <v>803</v>
      </c>
      <c r="M8" s="12">
        <f t="shared" si="1"/>
        <v>1654</v>
      </c>
      <c r="N8" s="12">
        <f t="shared" si="1"/>
        <v>140</v>
      </c>
      <c r="O8" s="12">
        <f t="shared" si="1"/>
        <v>285786</v>
      </c>
      <c r="P8" s="13">
        <f t="shared" si="1"/>
        <v>296540</v>
      </c>
    </row>
    <row r="9" spans="1:16" ht="16.2" thickBot="1">
      <c r="A9" s="15" t="s">
        <v>25</v>
      </c>
      <c r="B9" s="16"/>
      <c r="C9" s="17"/>
      <c r="D9" s="18">
        <f>SUBTOTAL(9,D4:D8)</f>
        <v>176888</v>
      </c>
      <c r="E9" s="19">
        <f t="shared" si="2" ref="E9:P9">SUBTOTAL(9,E4:E8)</f>
        <v>174436</v>
      </c>
      <c r="F9" s="19">
        <f t="shared" si="2"/>
        <v>346579</v>
      </c>
      <c r="G9" s="19">
        <f t="shared" si="2"/>
        <v>198111</v>
      </c>
      <c r="H9" s="19">
        <f t="shared" si="2"/>
        <v>192110</v>
      </c>
      <c r="I9" s="19">
        <f t="shared" si="2"/>
        <v>192713</v>
      </c>
      <c r="J9" s="19">
        <f t="shared" si="2"/>
        <v>214987</v>
      </c>
      <c r="K9" s="19">
        <f t="shared" si="2"/>
        <v>184104</v>
      </c>
      <c r="L9" s="19">
        <f t="shared" si="2"/>
        <v>250628</v>
      </c>
      <c r="M9" s="19">
        <f t="shared" si="2"/>
        <v>225025</v>
      </c>
      <c r="N9" s="19">
        <f t="shared" si="2"/>
        <v>212517</v>
      </c>
      <c r="O9" s="19">
        <f t="shared" si="2"/>
        <v>179943</v>
      </c>
      <c r="P9" s="20">
        <f t="shared" si="2"/>
        <v>2548041</v>
      </c>
    </row>
    <row r="10" spans="1:16" ht="15.6">
      <c r="A10" s="5">
        <v>2017</v>
      </c>
      <c r="B10" s="6" t="s">
        <v>17</v>
      </c>
      <c r="C10" s="7" t="s">
        <v>18</v>
      </c>
      <c r="D10" s="8">
        <v>3596</v>
      </c>
      <c r="E10" s="8">
        <v>11696</v>
      </c>
      <c r="F10" s="8">
        <v>5209</v>
      </c>
      <c r="G10" s="8">
        <v>4514</v>
      </c>
      <c r="H10" s="8">
        <v>6531</v>
      </c>
      <c r="I10" s="8">
        <v>2339</v>
      </c>
      <c r="J10" s="8">
        <v>1398</v>
      </c>
      <c r="K10" s="8">
        <v>5903</v>
      </c>
      <c r="L10" s="8">
        <v>7593</v>
      </c>
      <c r="M10" s="8">
        <v>5047</v>
      </c>
      <c r="N10" s="8">
        <v>7247</v>
      </c>
      <c r="O10" s="8">
        <v>10469</v>
      </c>
      <c r="P10" s="8">
        <f>SUM(D10:O10)</f>
        <v>71542</v>
      </c>
    </row>
    <row r="11" spans="1:16" ht="15.6">
      <c r="A11" s="5"/>
      <c r="B11" s="6"/>
      <c r="C11" s="7" t="s">
        <v>19</v>
      </c>
      <c r="D11" s="8">
        <v>151259</v>
      </c>
      <c r="E11" s="8">
        <v>199483</v>
      </c>
      <c r="F11" s="8">
        <v>194106</v>
      </c>
      <c r="G11" s="8">
        <v>-22382</v>
      </c>
      <c r="H11" s="8">
        <v>168220</v>
      </c>
      <c r="I11" s="8">
        <v>148862</v>
      </c>
      <c r="J11" s="8">
        <v>143193</v>
      </c>
      <c r="K11" s="8">
        <v>191516</v>
      </c>
      <c r="L11" s="8">
        <v>191583</v>
      </c>
      <c r="M11" s="8">
        <v>163731</v>
      </c>
      <c r="N11" s="8">
        <v>224968</v>
      </c>
      <c r="O11" s="8">
        <v>562212</v>
      </c>
      <c r="P11" s="8">
        <f>SUM(D11:O11)</f>
        <v>2316751</v>
      </c>
    </row>
    <row r="12" spans="1:16" ht="15.6">
      <c r="A12" s="5"/>
      <c r="B12" s="9" t="s">
        <v>20</v>
      </c>
      <c r="C12" s="10"/>
      <c r="D12" s="11">
        <f>SUBTOTAL(9,D10:D11)</f>
        <v>154855</v>
      </c>
      <c r="E12" s="12">
        <f t="shared" si="3" ref="E12:P12">SUBTOTAL(9,E10:E11)</f>
        <v>211179</v>
      </c>
      <c r="F12" s="12">
        <f t="shared" si="3"/>
        <v>199315</v>
      </c>
      <c r="G12" s="12">
        <f t="shared" si="3"/>
        <v>-17868</v>
      </c>
      <c r="H12" s="12">
        <f t="shared" si="3"/>
        <v>174751</v>
      </c>
      <c r="I12" s="12">
        <f t="shared" si="3"/>
        <v>151201</v>
      </c>
      <c r="J12" s="12">
        <f t="shared" si="3"/>
        <v>144591</v>
      </c>
      <c r="K12" s="12">
        <f t="shared" si="3"/>
        <v>197419</v>
      </c>
      <c r="L12" s="12">
        <f t="shared" si="3"/>
        <v>199176</v>
      </c>
      <c r="M12" s="12">
        <f t="shared" si="3"/>
        <v>168778</v>
      </c>
      <c r="N12" s="12">
        <f t="shared" si="3"/>
        <v>232215</v>
      </c>
      <c r="O12" s="12">
        <f t="shared" si="3"/>
        <v>572681</v>
      </c>
      <c r="P12" s="13">
        <f t="shared" si="3"/>
        <v>2388293</v>
      </c>
    </row>
    <row r="13" spans="1:16" ht="15.6">
      <c r="A13" s="5"/>
      <c r="B13" s="6" t="s">
        <v>21</v>
      </c>
      <c r="C13" s="7" t="s">
        <v>22</v>
      </c>
      <c r="D13" s="8">
        <v>3208</v>
      </c>
      <c r="E13" s="8">
        <v>47118</v>
      </c>
      <c r="F13" s="8">
        <v>16869</v>
      </c>
      <c r="G13" s="8">
        <v>18267</v>
      </c>
      <c r="H13" s="8">
        <v>21195</v>
      </c>
      <c r="I13" s="8">
        <v>21077</v>
      </c>
      <c r="J13" s="8">
        <v>21494</v>
      </c>
      <c r="K13" s="8">
        <v>27538</v>
      </c>
      <c r="L13" s="8">
        <v>24124</v>
      </c>
      <c r="M13" s="8">
        <v>21776</v>
      </c>
      <c r="N13" s="8">
        <v>40339</v>
      </c>
      <c r="O13" s="8">
        <v>57278</v>
      </c>
      <c r="P13" s="8">
        <f>SUM(D13:O13)</f>
        <v>320283</v>
      </c>
    </row>
    <row r="14" spans="1:16" ht="16.2" thickBot="1">
      <c r="A14" s="14"/>
      <c r="B14" s="9" t="s">
        <v>24</v>
      </c>
      <c r="C14" s="10"/>
      <c r="D14" s="11">
        <f>SUBTOTAL(9,D13)</f>
        <v>3208</v>
      </c>
      <c r="E14" s="12">
        <f t="shared" si="4" ref="E14:P14">SUBTOTAL(9,E13)</f>
        <v>47118</v>
      </c>
      <c r="F14" s="12">
        <f t="shared" si="4"/>
        <v>16869</v>
      </c>
      <c r="G14" s="12">
        <f t="shared" si="4"/>
        <v>18267</v>
      </c>
      <c r="H14" s="12">
        <f t="shared" si="4"/>
        <v>21195</v>
      </c>
      <c r="I14" s="12">
        <f t="shared" si="4"/>
        <v>21077</v>
      </c>
      <c r="J14" s="12">
        <f t="shared" si="4"/>
        <v>21494</v>
      </c>
      <c r="K14" s="12">
        <f t="shared" si="4"/>
        <v>27538</v>
      </c>
      <c r="L14" s="12">
        <f t="shared" si="4"/>
        <v>24124</v>
      </c>
      <c r="M14" s="12">
        <f t="shared" si="4"/>
        <v>21776</v>
      </c>
      <c r="N14" s="12">
        <f t="shared" si="4"/>
        <v>40339</v>
      </c>
      <c r="O14" s="12">
        <f t="shared" si="4"/>
        <v>57278</v>
      </c>
      <c r="P14" s="13">
        <f t="shared" si="4"/>
        <v>320283</v>
      </c>
    </row>
    <row r="15" spans="1:16" ht="16.2" thickBot="1">
      <c r="A15" s="15" t="s">
        <v>26</v>
      </c>
      <c r="B15" s="16"/>
      <c r="C15" s="17"/>
      <c r="D15" s="18">
        <f>SUBTOTAL(9,D10:D14)</f>
        <v>158063</v>
      </c>
      <c r="E15" s="19">
        <f t="shared" si="5" ref="E15:P15">SUBTOTAL(9,E10:E14)</f>
        <v>258297</v>
      </c>
      <c r="F15" s="19">
        <f t="shared" si="5"/>
        <v>216184</v>
      </c>
      <c r="G15" s="19">
        <f t="shared" si="5"/>
        <v>399</v>
      </c>
      <c r="H15" s="19">
        <f t="shared" si="5"/>
        <v>195946</v>
      </c>
      <c r="I15" s="19">
        <f t="shared" si="5"/>
        <v>172278</v>
      </c>
      <c r="J15" s="19">
        <f t="shared" si="5"/>
        <v>166085</v>
      </c>
      <c r="K15" s="19">
        <f t="shared" si="5"/>
        <v>224957</v>
      </c>
      <c r="L15" s="19">
        <f t="shared" si="5"/>
        <v>223300</v>
      </c>
      <c r="M15" s="19">
        <f t="shared" si="5"/>
        <v>190554</v>
      </c>
      <c r="N15" s="19">
        <f t="shared" si="5"/>
        <v>272554</v>
      </c>
      <c r="O15" s="19">
        <f t="shared" si="5"/>
        <v>629959</v>
      </c>
      <c r="P15" s="20">
        <f t="shared" si="5"/>
        <v>2708576</v>
      </c>
    </row>
    <row r="16" spans="1:16" ht="15.6">
      <c r="A16" s="21">
        <v>2018</v>
      </c>
      <c r="B16" s="6" t="s">
        <v>17</v>
      </c>
      <c r="C16" s="7" t="s">
        <v>18</v>
      </c>
      <c r="D16" s="8">
        <v>5627</v>
      </c>
      <c r="E16" s="8">
        <v>6027</v>
      </c>
      <c r="F16" s="8">
        <v>10687</v>
      </c>
      <c r="G16" s="8">
        <v>5831</v>
      </c>
      <c r="H16" s="8">
        <v>5631</v>
      </c>
      <c r="I16" s="8">
        <v>6523</v>
      </c>
      <c r="J16" s="8">
        <v>7323</v>
      </c>
      <c r="K16" s="8">
        <v>5766</v>
      </c>
      <c r="L16" s="8">
        <v>6527</v>
      </c>
      <c r="M16" s="8">
        <v>5119</v>
      </c>
      <c r="N16" s="8">
        <v>5169</v>
      </c>
      <c r="O16" s="8">
        <v>14634</v>
      </c>
      <c r="P16" s="8">
        <f>SUM(D16:O16)</f>
        <v>84864</v>
      </c>
    </row>
    <row r="17" spans="1:16" ht="15.6">
      <c r="A17" s="21"/>
      <c r="B17" s="6"/>
      <c r="C17" s="7" t="s">
        <v>19</v>
      </c>
      <c r="D17" s="8">
        <v>158916</v>
      </c>
      <c r="E17" s="8">
        <v>153459</v>
      </c>
      <c r="F17" s="8">
        <v>210044</v>
      </c>
      <c r="G17" s="8">
        <v>198816</v>
      </c>
      <c r="H17" s="8">
        <v>196730</v>
      </c>
      <c r="I17" s="8">
        <v>218489</v>
      </c>
      <c r="J17" s="8">
        <v>220329</v>
      </c>
      <c r="K17" s="8">
        <v>177937</v>
      </c>
      <c r="L17" s="8">
        <v>82180</v>
      </c>
      <c r="M17" s="8">
        <v>177179</v>
      </c>
      <c r="N17" s="8">
        <v>135813</v>
      </c>
      <c r="O17" s="8">
        <v>184309</v>
      </c>
      <c r="P17" s="8">
        <f>SUM(D17:O17)</f>
        <v>2114201</v>
      </c>
    </row>
    <row r="18" spans="1:16" ht="15.6">
      <c r="A18" s="21"/>
      <c r="B18" s="9" t="s">
        <v>20</v>
      </c>
      <c r="C18" s="10"/>
      <c r="D18" s="11">
        <f>SUBTOTAL(9,D16:D17)</f>
        <v>164543</v>
      </c>
      <c r="E18" s="12">
        <f t="shared" si="6" ref="E18:P18">SUBTOTAL(9,E16:E17)</f>
        <v>159486</v>
      </c>
      <c r="F18" s="12">
        <f t="shared" si="6"/>
        <v>220731</v>
      </c>
      <c r="G18" s="12">
        <f t="shared" si="6"/>
        <v>204647</v>
      </c>
      <c r="H18" s="12">
        <f t="shared" si="6"/>
        <v>202361</v>
      </c>
      <c r="I18" s="12">
        <f t="shared" si="6"/>
        <v>225012</v>
      </c>
      <c r="J18" s="12">
        <f t="shared" si="6"/>
        <v>227652</v>
      </c>
      <c r="K18" s="12">
        <f t="shared" si="6"/>
        <v>183703</v>
      </c>
      <c r="L18" s="12">
        <f t="shared" si="6"/>
        <v>88707</v>
      </c>
      <c r="M18" s="12">
        <f t="shared" si="6"/>
        <v>182298</v>
      </c>
      <c r="N18" s="12">
        <f t="shared" si="6"/>
        <v>140982</v>
      </c>
      <c r="O18" s="12">
        <f t="shared" si="6"/>
        <v>198943</v>
      </c>
      <c r="P18" s="13">
        <f t="shared" si="6"/>
        <v>2199065</v>
      </c>
    </row>
    <row r="19" spans="1:16" ht="15.6">
      <c r="A19" s="21"/>
      <c r="B19" s="6" t="s">
        <v>21</v>
      </c>
      <c r="C19" s="7" t="s">
        <v>22</v>
      </c>
      <c r="D19" s="8">
        <v>21339</v>
      </c>
      <c r="E19" s="8">
        <v>22439</v>
      </c>
      <c r="F19" s="8">
        <v>28711</v>
      </c>
      <c r="G19" s="8">
        <v>22121</v>
      </c>
      <c r="H19" s="8">
        <v>21821</v>
      </c>
      <c r="I19" s="8">
        <v>29957</v>
      </c>
      <c r="J19" s="8">
        <v>53185</v>
      </c>
      <c r="K19" s="8">
        <v>26929</v>
      </c>
      <c r="L19" s="8">
        <v>26133</v>
      </c>
      <c r="M19" s="8">
        <v>26090</v>
      </c>
      <c r="N19" s="8">
        <v>22521</v>
      </c>
      <c r="O19" s="8">
        <v>47945</v>
      </c>
      <c r="P19" s="8">
        <f>SUM(D19:O19)</f>
        <v>349191</v>
      </c>
    </row>
    <row r="20" spans="1:16" ht="16.2" thickBot="1">
      <c r="A20" s="14"/>
      <c r="B20" s="9" t="s">
        <v>24</v>
      </c>
      <c r="C20" s="10"/>
      <c r="D20" s="11">
        <f>SUBTOTAL(9,D19)</f>
        <v>21339</v>
      </c>
      <c r="E20" s="12">
        <f t="shared" si="7" ref="E20:P20">SUBTOTAL(9,E19)</f>
        <v>22439</v>
      </c>
      <c r="F20" s="12">
        <f t="shared" si="7"/>
        <v>28711</v>
      </c>
      <c r="G20" s="12">
        <f t="shared" si="7"/>
        <v>22121</v>
      </c>
      <c r="H20" s="12">
        <f t="shared" si="7"/>
        <v>21821</v>
      </c>
      <c r="I20" s="12">
        <f t="shared" si="7"/>
        <v>29957</v>
      </c>
      <c r="J20" s="12">
        <f t="shared" si="7"/>
        <v>53185</v>
      </c>
      <c r="K20" s="12">
        <f t="shared" si="7"/>
        <v>26929</v>
      </c>
      <c r="L20" s="12">
        <f t="shared" si="7"/>
        <v>26133</v>
      </c>
      <c r="M20" s="12">
        <f t="shared" si="7"/>
        <v>26090</v>
      </c>
      <c r="N20" s="12">
        <f t="shared" si="7"/>
        <v>22521</v>
      </c>
      <c r="O20" s="12">
        <f t="shared" si="7"/>
        <v>47945</v>
      </c>
      <c r="P20" s="13">
        <f t="shared" si="7"/>
        <v>349191</v>
      </c>
    </row>
    <row r="21" spans="1:16" ht="16.2" thickBot="1">
      <c r="A21" s="15" t="s">
        <v>27</v>
      </c>
      <c r="B21" s="16"/>
      <c r="C21" s="17"/>
      <c r="D21" s="18">
        <f>SUBTOTAL(9,D16:D20)</f>
        <v>185882</v>
      </c>
      <c r="E21" s="19">
        <f t="shared" si="8" ref="E21:P21">SUBTOTAL(9,E16:E20)</f>
        <v>181925</v>
      </c>
      <c r="F21" s="19">
        <f t="shared" si="8"/>
        <v>249442</v>
      </c>
      <c r="G21" s="19">
        <f t="shared" si="8"/>
        <v>226768</v>
      </c>
      <c r="H21" s="19">
        <f t="shared" si="8"/>
        <v>224182</v>
      </c>
      <c r="I21" s="19">
        <f t="shared" si="8"/>
        <v>254969</v>
      </c>
      <c r="J21" s="19">
        <f t="shared" si="8"/>
        <v>280837</v>
      </c>
      <c r="K21" s="19">
        <f t="shared" si="8"/>
        <v>210632</v>
      </c>
      <c r="L21" s="19">
        <f t="shared" si="8"/>
        <v>114840</v>
      </c>
      <c r="M21" s="19">
        <f t="shared" si="8"/>
        <v>208388</v>
      </c>
      <c r="N21" s="19">
        <f t="shared" si="8"/>
        <v>163503</v>
      </c>
      <c r="O21" s="19">
        <f t="shared" si="8"/>
        <v>246888</v>
      </c>
      <c r="P21" s="20">
        <f t="shared" si="8"/>
        <v>2548256</v>
      </c>
    </row>
    <row r="22" spans="1:16" ht="15.6">
      <c r="A22" s="21">
        <v>2019</v>
      </c>
      <c r="B22" s="6" t="s">
        <v>17</v>
      </c>
      <c r="C22" s="7" t="s">
        <v>18</v>
      </c>
      <c r="D22" s="8">
        <v>12620</v>
      </c>
      <c r="E22" s="8">
        <v>11146</v>
      </c>
      <c r="F22" s="8">
        <v>5423</v>
      </c>
      <c r="G22" s="8">
        <v>4270</v>
      </c>
      <c r="H22" s="8">
        <v>1915</v>
      </c>
      <c r="I22" s="8">
        <v>1248</v>
      </c>
      <c r="J22" s="8">
        <v>2365</v>
      </c>
      <c r="K22" s="8">
        <v>1551</v>
      </c>
      <c r="L22" s="8">
        <v>4048</v>
      </c>
      <c r="M22" s="8">
        <v>3260</v>
      </c>
      <c r="N22" s="8">
        <v>6248</v>
      </c>
      <c r="O22" s="8">
        <v>11576</v>
      </c>
      <c r="P22" s="8">
        <f>SUM(D22:O22)</f>
        <v>65670</v>
      </c>
    </row>
    <row r="23" spans="1:16" ht="15.6">
      <c r="A23" s="21"/>
      <c r="B23" s="6"/>
      <c r="C23" s="7" t="s">
        <v>19</v>
      </c>
      <c r="D23" s="8">
        <v>262984</v>
      </c>
      <c r="E23" s="8">
        <v>217117</v>
      </c>
      <c r="F23" s="8">
        <v>312478</v>
      </c>
      <c r="G23" s="8">
        <v>179555</v>
      </c>
      <c r="H23" s="8">
        <v>106973</v>
      </c>
      <c r="I23" s="8">
        <v>78354</v>
      </c>
      <c r="J23" s="8">
        <v>131697</v>
      </c>
      <c r="K23" s="8">
        <v>104133</v>
      </c>
      <c r="L23" s="8">
        <v>273419</v>
      </c>
      <c r="M23" s="8">
        <v>176233</v>
      </c>
      <c r="N23" s="8">
        <v>266406</v>
      </c>
      <c r="O23" s="8">
        <v>721962</v>
      </c>
      <c r="P23" s="8">
        <f>SUM(D23:O23)</f>
        <v>2831311</v>
      </c>
    </row>
    <row r="24" spans="1:16" ht="15.6">
      <c r="A24" s="21"/>
      <c r="B24" s="9" t="s">
        <v>20</v>
      </c>
      <c r="C24" s="10"/>
      <c r="D24" s="11">
        <f>SUBTOTAL(9,D22:D23)</f>
        <v>275604</v>
      </c>
      <c r="E24" s="12">
        <f t="shared" si="9" ref="E24:P24">SUBTOTAL(9,E22:E23)</f>
        <v>228263</v>
      </c>
      <c r="F24" s="12">
        <f t="shared" si="9"/>
        <v>317901</v>
      </c>
      <c r="G24" s="12">
        <f t="shared" si="9"/>
        <v>183825</v>
      </c>
      <c r="H24" s="12">
        <f t="shared" si="9"/>
        <v>108888</v>
      </c>
      <c r="I24" s="12">
        <f t="shared" si="9"/>
        <v>79602</v>
      </c>
      <c r="J24" s="12">
        <f t="shared" si="9"/>
        <v>134062</v>
      </c>
      <c r="K24" s="12">
        <f t="shared" si="9"/>
        <v>105684</v>
      </c>
      <c r="L24" s="12">
        <f t="shared" si="9"/>
        <v>277467</v>
      </c>
      <c r="M24" s="12">
        <f t="shared" si="9"/>
        <v>179493</v>
      </c>
      <c r="N24" s="12">
        <f t="shared" si="9"/>
        <v>272654</v>
      </c>
      <c r="O24" s="12">
        <f t="shared" si="9"/>
        <v>733538</v>
      </c>
      <c r="P24" s="13">
        <f t="shared" si="9"/>
        <v>2896981</v>
      </c>
    </row>
    <row r="25" spans="1:16" ht="15.6">
      <c r="A25" s="21"/>
      <c r="B25" s="6" t="s">
        <v>21</v>
      </c>
      <c r="C25" s="7" t="s">
        <v>22</v>
      </c>
      <c r="D25" s="8">
        <v>47493</v>
      </c>
      <c r="E25" s="8">
        <v>43629</v>
      </c>
      <c r="F25" s="8">
        <v>35652</v>
      </c>
      <c r="G25" s="8">
        <v>30515</v>
      </c>
      <c r="H25" s="8">
        <v>14226</v>
      </c>
      <c r="I25" s="8">
        <v>10665</v>
      </c>
      <c r="J25" s="8">
        <v>15638</v>
      </c>
      <c r="K25" s="8">
        <v>11183</v>
      </c>
      <c r="L25" s="8">
        <v>27846</v>
      </c>
      <c r="M25" s="8">
        <v>19332</v>
      </c>
      <c r="N25" s="8">
        <v>38942</v>
      </c>
      <c r="O25" s="8">
        <v>68365</v>
      </c>
      <c r="P25" s="8">
        <f>SUM(D25:O25)</f>
        <v>363486</v>
      </c>
    </row>
    <row r="26" spans="1:16" ht="16.2" thickBot="1">
      <c r="A26" s="14"/>
      <c r="B26" s="9" t="s">
        <v>24</v>
      </c>
      <c r="C26" s="10"/>
      <c r="D26" s="11">
        <f>SUBTOTAL(9,D25)</f>
        <v>47493</v>
      </c>
      <c r="E26" s="12">
        <f t="shared" si="10" ref="E26:P26">SUBTOTAL(9,E25)</f>
        <v>43629</v>
      </c>
      <c r="F26" s="12">
        <f t="shared" si="10"/>
        <v>35652</v>
      </c>
      <c r="G26" s="12">
        <f t="shared" si="10"/>
        <v>30515</v>
      </c>
      <c r="H26" s="12">
        <f t="shared" si="10"/>
        <v>14226</v>
      </c>
      <c r="I26" s="12">
        <f t="shared" si="10"/>
        <v>10665</v>
      </c>
      <c r="J26" s="12">
        <f t="shared" si="10"/>
        <v>15638</v>
      </c>
      <c r="K26" s="12">
        <f t="shared" si="10"/>
        <v>11183</v>
      </c>
      <c r="L26" s="12">
        <f t="shared" si="10"/>
        <v>27846</v>
      </c>
      <c r="M26" s="12">
        <f t="shared" si="10"/>
        <v>19332</v>
      </c>
      <c r="N26" s="12">
        <f t="shared" si="10"/>
        <v>38942</v>
      </c>
      <c r="O26" s="12">
        <f t="shared" si="10"/>
        <v>68365</v>
      </c>
      <c r="P26" s="13">
        <f t="shared" si="10"/>
        <v>363486</v>
      </c>
    </row>
    <row r="27" spans="1:16" ht="16.2" thickBot="1">
      <c r="A27" s="15" t="s">
        <v>29</v>
      </c>
      <c r="B27" s="16"/>
      <c r="C27" s="17"/>
      <c r="D27" s="18">
        <f>SUBTOTAL(9,D22:D26)</f>
        <v>323097</v>
      </c>
      <c r="E27" s="19">
        <f t="shared" si="11" ref="E27:P27">SUBTOTAL(9,E22:E26)</f>
        <v>271892</v>
      </c>
      <c r="F27" s="19">
        <f t="shared" si="11"/>
        <v>353553</v>
      </c>
      <c r="G27" s="19">
        <f t="shared" si="11"/>
        <v>214340</v>
      </c>
      <c r="H27" s="19">
        <f t="shared" si="11"/>
        <v>123114</v>
      </c>
      <c r="I27" s="19">
        <f t="shared" si="11"/>
        <v>90267</v>
      </c>
      <c r="J27" s="19">
        <f t="shared" si="11"/>
        <v>149700</v>
      </c>
      <c r="K27" s="19">
        <f t="shared" si="11"/>
        <v>116867</v>
      </c>
      <c r="L27" s="19">
        <f t="shared" si="11"/>
        <v>305313</v>
      </c>
      <c r="M27" s="19">
        <f t="shared" si="11"/>
        <v>198825</v>
      </c>
      <c r="N27" s="19">
        <f t="shared" si="11"/>
        <v>311596</v>
      </c>
      <c r="O27" s="19">
        <f t="shared" si="11"/>
        <v>801903</v>
      </c>
      <c r="P27" s="20">
        <f t="shared" si="11"/>
        <v>3260467</v>
      </c>
    </row>
    <row r="28" spans="1:16" ht="15.6">
      <c r="A28" s="21">
        <v>2020</v>
      </c>
      <c r="B28" s="6" t="s">
        <v>17</v>
      </c>
      <c r="C28" s="7" t="s">
        <v>18</v>
      </c>
      <c r="D28" s="8">
        <v>8027</v>
      </c>
      <c r="E28" s="8">
        <v>6815</v>
      </c>
      <c r="F28" s="8">
        <v>4996</v>
      </c>
      <c r="G28" s="8">
        <v>3823</v>
      </c>
      <c r="H28" s="8">
        <v>1271</v>
      </c>
      <c r="I28" s="8">
        <v>2385</v>
      </c>
      <c r="J28" s="8">
        <v>2879</v>
      </c>
      <c r="K28" s="8">
        <v>2445</v>
      </c>
      <c r="L28" s="8">
        <v>3786</v>
      </c>
      <c r="M28" s="8">
        <v>3355</v>
      </c>
      <c r="N28" s="8">
        <v>7468</v>
      </c>
      <c r="O28" s="8">
        <v>5402</v>
      </c>
      <c r="P28" s="8">
        <f>SUM(D28:O28)</f>
        <v>52652</v>
      </c>
    </row>
    <row r="29" spans="1:16" ht="15.6">
      <c r="A29" s="21"/>
      <c r="B29" s="6"/>
      <c r="C29" s="7" t="s">
        <v>19</v>
      </c>
      <c r="D29" s="8">
        <v>348834</v>
      </c>
      <c r="E29" s="8">
        <v>226807</v>
      </c>
      <c r="F29" s="8">
        <v>305316</v>
      </c>
      <c r="G29" s="8">
        <v>217909</v>
      </c>
      <c r="H29" s="8">
        <v>142662</v>
      </c>
      <c r="I29" s="8">
        <v>158058</v>
      </c>
      <c r="J29" s="8">
        <v>187168</v>
      </c>
      <c r="K29" s="8">
        <v>186642</v>
      </c>
      <c r="L29" s="8">
        <v>264767</v>
      </c>
      <c r="M29" s="8">
        <v>243145</v>
      </c>
      <c r="N29" s="8">
        <v>289543</v>
      </c>
      <c r="O29" s="8">
        <v>351189</v>
      </c>
      <c r="P29" s="8">
        <f>SUM(D29:O29)</f>
        <v>2922040</v>
      </c>
    </row>
    <row r="30" spans="1:16" ht="15.6">
      <c r="A30" s="21"/>
      <c r="B30" s="9" t="s">
        <v>20</v>
      </c>
      <c r="C30" s="10"/>
      <c r="D30" s="11">
        <f>SUBTOTAL(9,D28:D29)</f>
        <v>356861</v>
      </c>
      <c r="E30" s="12">
        <f t="shared" si="12" ref="E30:P30">SUBTOTAL(9,E28:E29)</f>
        <v>233622</v>
      </c>
      <c r="F30" s="12">
        <f t="shared" si="12"/>
        <v>310312</v>
      </c>
      <c r="G30" s="12">
        <f t="shared" si="12"/>
        <v>221732</v>
      </c>
      <c r="H30" s="12">
        <f t="shared" si="12"/>
        <v>143933</v>
      </c>
      <c r="I30" s="12">
        <f t="shared" si="12"/>
        <v>160443</v>
      </c>
      <c r="J30" s="12">
        <f t="shared" si="12"/>
        <v>190047</v>
      </c>
      <c r="K30" s="12">
        <f t="shared" si="12"/>
        <v>189087</v>
      </c>
      <c r="L30" s="12">
        <f t="shared" si="12"/>
        <v>268553</v>
      </c>
      <c r="M30" s="12">
        <f t="shared" si="12"/>
        <v>246500</v>
      </c>
      <c r="N30" s="12">
        <f t="shared" si="12"/>
        <v>297011</v>
      </c>
      <c r="O30" s="12">
        <f t="shared" si="12"/>
        <v>356591</v>
      </c>
      <c r="P30" s="13">
        <f t="shared" si="12"/>
        <v>2974692</v>
      </c>
    </row>
    <row r="31" spans="1:16" ht="16.2" thickBot="1">
      <c r="A31" s="21"/>
      <c r="B31" s="6" t="s">
        <v>21</v>
      </c>
      <c r="C31" s="7" t="s">
        <v>22</v>
      </c>
      <c r="D31" s="8">
        <v>45765</v>
      </c>
      <c r="E31" s="8">
        <v>42652</v>
      </c>
      <c r="F31" s="8">
        <v>27322</v>
      </c>
      <c r="G31" s="8">
        <v>20075</v>
      </c>
      <c r="H31" s="8">
        <v>8116</v>
      </c>
      <c r="I31" s="8">
        <v>14540</v>
      </c>
      <c r="J31" s="8">
        <v>15295</v>
      </c>
      <c r="K31" s="8">
        <v>15229</v>
      </c>
      <c r="L31" s="8">
        <v>21309</v>
      </c>
      <c r="M31" s="8">
        <v>20193</v>
      </c>
      <c r="N31" s="8">
        <v>43085</v>
      </c>
      <c r="O31" s="8">
        <v>33534</v>
      </c>
      <c r="P31" s="8">
        <f>SUM(D31:O31)</f>
        <v>307115</v>
      </c>
    </row>
    <row r="32" spans="1:18" ht="16.2" thickBot="1">
      <c r="A32" s="14"/>
      <c r="B32" s="9" t="s">
        <v>24</v>
      </c>
      <c r="C32" s="10"/>
      <c r="D32" s="11">
        <f>SUBTOTAL(9,D31)</f>
        <v>45765</v>
      </c>
      <c r="E32" s="12">
        <f t="shared" si="13" ref="E32:P32">SUBTOTAL(9,E31)</f>
        <v>42652</v>
      </c>
      <c r="F32" s="12">
        <f t="shared" si="13"/>
        <v>27322</v>
      </c>
      <c r="G32" s="12">
        <f t="shared" si="13"/>
        <v>20075</v>
      </c>
      <c r="H32" s="12">
        <f t="shared" si="13"/>
        <v>8116</v>
      </c>
      <c r="I32" s="12">
        <f t="shared" si="13"/>
        <v>14540</v>
      </c>
      <c r="J32" s="12">
        <f t="shared" si="13"/>
        <v>15295</v>
      </c>
      <c r="K32" s="12">
        <f t="shared" si="13"/>
        <v>15229</v>
      </c>
      <c r="L32" s="12">
        <f t="shared" si="13"/>
        <v>21309</v>
      </c>
      <c r="M32" s="12">
        <f t="shared" si="13"/>
        <v>20193</v>
      </c>
      <c r="N32" s="12">
        <f t="shared" si="13"/>
        <v>43085</v>
      </c>
      <c r="O32" s="12">
        <f t="shared" si="13"/>
        <v>33534</v>
      </c>
      <c r="P32" s="13">
        <f t="shared" si="13"/>
        <v>307115</v>
      </c>
      <c r="R32" s="23" t="s">
        <v>30</v>
      </c>
    </row>
    <row r="33" spans="1:18" ht="16.2" thickBot="1">
      <c r="A33" s="15" t="s">
        <v>31</v>
      </c>
      <c r="B33" s="16"/>
      <c r="C33" s="17"/>
      <c r="D33" s="18">
        <f>SUBTOTAL(9,D28:D32)</f>
        <v>402626</v>
      </c>
      <c r="E33" s="19">
        <f t="shared" si="14" ref="E33:P33">SUBTOTAL(9,E28:E32)</f>
        <v>276274</v>
      </c>
      <c r="F33" s="19">
        <f t="shared" si="14"/>
        <v>337634</v>
      </c>
      <c r="G33" s="19">
        <f t="shared" si="14"/>
        <v>241807</v>
      </c>
      <c r="H33" s="19">
        <f t="shared" si="14"/>
        <v>152049</v>
      </c>
      <c r="I33" s="19">
        <f t="shared" si="14"/>
        <v>174983</v>
      </c>
      <c r="J33" s="19">
        <f t="shared" si="14"/>
        <v>205342</v>
      </c>
      <c r="K33" s="19">
        <f t="shared" si="14"/>
        <v>204316</v>
      </c>
      <c r="L33" s="19">
        <f t="shared" si="14"/>
        <v>289862</v>
      </c>
      <c r="M33" s="19">
        <f t="shared" si="14"/>
        <v>266693</v>
      </c>
      <c r="N33" s="19">
        <f t="shared" si="14"/>
        <v>340096</v>
      </c>
      <c r="O33" s="19">
        <f t="shared" si="14"/>
        <v>390125</v>
      </c>
      <c r="P33" s="20">
        <f t="shared" si="14"/>
        <v>3281807</v>
      </c>
      <c r="R33" s="24" t="s">
        <v>32</v>
      </c>
    </row>
    <row r="34" spans="1:18" ht="15.6">
      <c r="A34" s="21">
        <v>2021</v>
      </c>
      <c r="B34" s="6" t="s">
        <v>17</v>
      </c>
      <c r="C34" s="7" t="s">
        <v>18</v>
      </c>
      <c r="D34" s="8">
        <v>7403</v>
      </c>
      <c r="E34" s="8">
        <v>6666</v>
      </c>
      <c r="F34" s="8">
        <v>3918</v>
      </c>
      <c r="G34" s="8">
        <v>3038</v>
      </c>
      <c r="H34" s="8">
        <v>2511</v>
      </c>
      <c r="I34" s="8">
        <v>-615</v>
      </c>
      <c r="J34" s="8">
        <v>1712</v>
      </c>
      <c r="K34" s="8">
        <v>896</v>
      </c>
      <c r="L34" s="8">
        <v>3709</v>
      </c>
      <c r="M34" s="8">
        <v>2913</v>
      </c>
      <c r="N34" s="8">
        <v>3139</v>
      </c>
      <c r="O34" s="8">
        <v>5396</v>
      </c>
      <c r="P34" s="8">
        <f>SUM(D34:O34)</f>
        <v>40686</v>
      </c>
      <c r="R34" s="26" t="s">
        <v>33</v>
      </c>
    </row>
    <row r="35" spans="1:18" ht="16.2" thickBot="1">
      <c r="A35" s="21"/>
      <c r="B35" s="6"/>
      <c r="C35" s="7" t="s">
        <v>19</v>
      </c>
      <c r="D35" s="8">
        <v>333010</v>
      </c>
      <c r="E35" s="8">
        <v>312916</v>
      </c>
      <c r="F35" s="8">
        <v>523725</v>
      </c>
      <c r="G35" s="8">
        <v>285638</v>
      </c>
      <c r="H35" s="8">
        <v>175120</v>
      </c>
      <c r="I35" s="8">
        <v>245673</v>
      </c>
      <c r="J35" s="8">
        <v>186645</v>
      </c>
      <c r="K35" s="8">
        <v>161237</v>
      </c>
      <c r="L35" s="8">
        <v>339807</v>
      </c>
      <c r="M35" s="8">
        <v>273607</v>
      </c>
      <c r="N35" s="8">
        <v>325290</v>
      </c>
      <c r="O35" s="8">
        <v>329842</v>
      </c>
      <c r="P35" s="8">
        <f>SUM(D35:O35)</f>
        <v>3492510</v>
      </c>
      <c r="R35" s="27">
        <f>+O35*12</f>
        <v>3958104</v>
      </c>
    </row>
    <row r="36" spans="1:16" ht="15.6">
      <c r="A36" s="21"/>
      <c r="B36" s="9" t="s">
        <v>20</v>
      </c>
      <c r="C36" s="10"/>
      <c r="D36" s="11">
        <f>SUBTOTAL(9,D34:D35)</f>
        <v>340413</v>
      </c>
      <c r="E36" s="12">
        <f t="shared" si="15" ref="E36:P36">SUBTOTAL(9,E34:E35)</f>
        <v>319582</v>
      </c>
      <c r="F36" s="12">
        <f t="shared" si="15"/>
        <v>527643</v>
      </c>
      <c r="G36" s="12">
        <f t="shared" si="15"/>
        <v>288676</v>
      </c>
      <c r="H36" s="12">
        <f t="shared" si="15"/>
        <v>177631</v>
      </c>
      <c r="I36" s="12">
        <f t="shared" si="15"/>
        <v>245058</v>
      </c>
      <c r="J36" s="12">
        <f t="shared" si="15"/>
        <v>188357</v>
      </c>
      <c r="K36" s="12">
        <f t="shared" si="15"/>
        <v>162133</v>
      </c>
      <c r="L36" s="12">
        <f t="shared" si="15"/>
        <v>343516</v>
      </c>
      <c r="M36" s="12">
        <f t="shared" si="15"/>
        <v>276520</v>
      </c>
      <c r="N36" s="12">
        <f t="shared" si="15"/>
        <v>328429</v>
      </c>
      <c r="O36" s="12">
        <f t="shared" si="15"/>
        <v>335238</v>
      </c>
      <c r="P36" s="13">
        <f t="shared" si="15"/>
        <v>3533196</v>
      </c>
    </row>
    <row r="37" spans="1:16" ht="16.2" thickBot="1">
      <c r="A37" s="21"/>
      <c r="B37" s="6" t="s">
        <v>21</v>
      </c>
      <c r="C37" s="7" t="s">
        <v>22</v>
      </c>
      <c r="D37" s="8">
        <v>49153</v>
      </c>
      <c r="E37" s="8">
        <v>47286</v>
      </c>
      <c r="F37" s="8">
        <v>40529</v>
      </c>
      <c r="G37" s="8">
        <v>17841</v>
      </c>
      <c r="H37" s="8">
        <v>18382</v>
      </c>
      <c r="I37" s="8">
        <v>-3795</v>
      </c>
      <c r="J37" s="8">
        <v>11651</v>
      </c>
      <c r="K37" s="8">
        <v>5908</v>
      </c>
      <c r="L37" s="8">
        <v>28693</v>
      </c>
      <c r="M37" s="8">
        <v>37727</v>
      </c>
      <c r="N37" s="8">
        <v>21620</v>
      </c>
      <c r="O37" s="8">
        <v>117952</v>
      </c>
      <c r="P37" s="8">
        <f>SUM(D37:O37)</f>
        <v>392947</v>
      </c>
    </row>
    <row r="38" spans="1:19" ht="16.2" thickBot="1">
      <c r="A38" s="14"/>
      <c r="B38" s="9" t="s">
        <v>24</v>
      </c>
      <c r="C38" s="10"/>
      <c r="D38" s="11">
        <f>SUBTOTAL(9,D37)</f>
        <v>49153</v>
      </c>
      <c r="E38" s="12">
        <f t="shared" si="16" ref="E38:P38">SUBTOTAL(9,E37)</f>
        <v>47286</v>
      </c>
      <c r="F38" s="12">
        <f t="shared" si="16"/>
        <v>40529</v>
      </c>
      <c r="G38" s="12">
        <f t="shared" si="16"/>
        <v>17841</v>
      </c>
      <c r="H38" s="12">
        <f t="shared" si="16"/>
        <v>18382</v>
      </c>
      <c r="I38" s="12">
        <f t="shared" si="16"/>
        <v>-3795</v>
      </c>
      <c r="J38" s="12">
        <f t="shared" si="16"/>
        <v>11651</v>
      </c>
      <c r="K38" s="12">
        <f t="shared" si="16"/>
        <v>5908</v>
      </c>
      <c r="L38" s="12">
        <f t="shared" si="16"/>
        <v>28693</v>
      </c>
      <c r="M38" s="12">
        <f t="shared" si="16"/>
        <v>37727</v>
      </c>
      <c r="N38" s="12">
        <f t="shared" si="16"/>
        <v>21620</v>
      </c>
      <c r="O38" s="12">
        <f t="shared" si="16"/>
        <v>117952</v>
      </c>
      <c r="P38" s="13">
        <f t="shared" si="16"/>
        <v>392947</v>
      </c>
      <c r="R38" s="23" t="s">
        <v>36</v>
      </c>
      <c r="S38" s="22"/>
    </row>
    <row r="39" spans="1:19" ht="16.2" thickBot="1">
      <c r="A39" s="15" t="s">
        <v>35</v>
      </c>
      <c r="B39" s="16"/>
      <c r="C39" s="17"/>
      <c r="D39" s="18">
        <f>SUBTOTAL(9,D34:D38)</f>
        <v>389566</v>
      </c>
      <c r="E39" s="19">
        <f t="shared" si="17" ref="E39:P39">SUBTOTAL(9,E34:E38)</f>
        <v>366868</v>
      </c>
      <c r="F39" s="19">
        <f t="shared" si="17"/>
        <v>568172</v>
      </c>
      <c r="G39" s="19">
        <f t="shared" si="17"/>
        <v>306517</v>
      </c>
      <c r="H39" s="19">
        <f t="shared" si="17"/>
        <v>196013</v>
      </c>
      <c r="I39" s="19">
        <f t="shared" si="17"/>
        <v>241263</v>
      </c>
      <c r="J39" s="19">
        <f t="shared" si="17"/>
        <v>200008</v>
      </c>
      <c r="K39" s="19">
        <f t="shared" si="17"/>
        <v>168041</v>
      </c>
      <c r="L39" s="19">
        <f t="shared" si="17"/>
        <v>372209</v>
      </c>
      <c r="M39" s="19">
        <f t="shared" si="17"/>
        <v>314247</v>
      </c>
      <c r="N39" s="19">
        <f t="shared" si="17"/>
        <v>350049</v>
      </c>
      <c r="O39" s="19">
        <f t="shared" si="17"/>
        <v>453190</v>
      </c>
      <c r="P39" s="20">
        <f t="shared" si="17"/>
        <v>3926143</v>
      </c>
      <c r="R39" s="24" t="s">
        <v>37</v>
      </c>
      <c r="S39" s="22"/>
    </row>
    <row r="40" spans="1:19" ht="15.6">
      <c r="A40" s="21">
        <v>2022</v>
      </c>
      <c r="B40" s="6" t="s">
        <v>17</v>
      </c>
      <c r="C40" s="7" t="s">
        <v>18</v>
      </c>
      <c r="D40" s="8">
        <v>4600</v>
      </c>
      <c r="E40" s="8">
        <v>3000</v>
      </c>
      <c r="F40" s="8">
        <v>8901</v>
      </c>
      <c r="G40" s="8">
        <v>2806</v>
      </c>
      <c r="H40" s="8"/>
      <c r="I40" s="8"/>
      <c r="J40" s="8"/>
      <c r="K40" s="8"/>
      <c r="L40" s="8"/>
      <c r="M40" s="8"/>
      <c r="N40" s="8"/>
      <c r="O40" s="8"/>
      <c r="P40" s="8">
        <f>SUM(D40:O40)</f>
        <v>19307</v>
      </c>
      <c r="R40" s="26" t="s">
        <v>126</v>
      </c>
      <c r="S40" s="22"/>
    </row>
    <row r="41" spans="1:18" ht="16.2" thickBot="1">
      <c r="A41" s="21" t="s">
        <v>38</v>
      </c>
      <c r="B41" s="6"/>
      <c r="C41" s="7" t="s">
        <v>19</v>
      </c>
      <c r="D41" s="8">
        <v>408943</v>
      </c>
      <c r="E41" s="8">
        <v>335653</v>
      </c>
      <c r="F41" s="8">
        <v>631430</v>
      </c>
      <c r="G41" s="8">
        <v>259596</v>
      </c>
      <c r="H41" s="45">
        <v>208288.34000000011</v>
      </c>
      <c r="I41" s="45">
        <v>187489.92999999996</v>
      </c>
      <c r="J41" s="8"/>
      <c r="K41" s="8"/>
      <c r="L41" s="8"/>
      <c r="M41" s="8"/>
      <c r="N41" s="8"/>
      <c r="O41" s="8"/>
      <c r="P41" s="8">
        <f>SUM(D41:O41)</f>
        <v>2031400.27</v>
      </c>
      <c r="R41" s="27">
        <f>SUM(D41:G41)*3</f>
        <v>4906866</v>
      </c>
    </row>
    <row r="42" spans="1:16" ht="15.6">
      <c r="A42" s="21"/>
      <c r="B42" s="9" t="s">
        <v>20</v>
      </c>
      <c r="C42" s="10"/>
      <c r="D42" s="11">
        <f>SUBTOTAL(9,D40:D41)</f>
        <v>413543</v>
      </c>
      <c r="E42" s="12">
        <f t="shared" si="18" ref="E42:P42">SUBTOTAL(9,E40:E41)</f>
        <v>338653</v>
      </c>
      <c r="F42" s="12">
        <f t="shared" si="18"/>
        <v>640331</v>
      </c>
      <c r="G42" s="12">
        <f t="shared" si="18"/>
        <v>262402</v>
      </c>
      <c r="H42" s="12">
        <f t="shared" si="18"/>
        <v>208288.34000000011</v>
      </c>
      <c r="I42" s="12">
        <f t="shared" si="18"/>
        <v>187489.92999999996</v>
      </c>
      <c r="J42" s="12">
        <f t="shared" si="18"/>
        <v>0</v>
      </c>
      <c r="K42" s="12">
        <f t="shared" si="18"/>
        <v>0</v>
      </c>
      <c r="L42" s="12">
        <f t="shared" si="18"/>
        <v>0</v>
      </c>
      <c r="M42" s="12">
        <f t="shared" si="18"/>
        <v>0</v>
      </c>
      <c r="N42" s="12">
        <f t="shared" si="18"/>
        <v>0</v>
      </c>
      <c r="O42" s="12">
        <f t="shared" si="18"/>
        <v>0</v>
      </c>
      <c r="P42" s="13">
        <f t="shared" si="18"/>
        <v>2050707.27</v>
      </c>
    </row>
    <row r="43" spans="1:16" ht="15.6">
      <c r="A43" s="21"/>
      <c r="B43" s="6" t="s">
        <v>21</v>
      </c>
      <c r="C43" s="7" t="s">
        <v>22</v>
      </c>
      <c r="D43" s="8">
        <v>58101</v>
      </c>
      <c r="E43" s="8">
        <v>40723</v>
      </c>
      <c r="F43" s="8">
        <v>91693</v>
      </c>
      <c r="G43" s="8">
        <v>31748</v>
      </c>
      <c r="H43" s="8"/>
      <c r="I43" s="8"/>
      <c r="J43" s="8"/>
      <c r="K43" s="8"/>
      <c r="L43" s="8"/>
      <c r="M43" s="8"/>
      <c r="N43" s="8"/>
      <c r="O43" s="8"/>
      <c r="P43" s="8">
        <f>SUM(D43:O43)</f>
        <v>222265</v>
      </c>
    </row>
    <row r="44" spans="1:16" ht="15.6">
      <c r="A44" s="21"/>
      <c r="B44" s="6"/>
      <c r="C44" s="7" t="s">
        <v>28</v>
      </c>
      <c r="D44" s="8"/>
      <c r="E44" s="8"/>
      <c r="F44" s="8">
        <v>445</v>
      </c>
      <c r="G44" s="8">
        <v>184</v>
      </c>
      <c r="H44" s="8"/>
      <c r="I44" s="8"/>
      <c r="J44" s="8"/>
      <c r="K44" s="8"/>
      <c r="L44" s="8"/>
      <c r="M44" s="8"/>
      <c r="N44" s="8"/>
      <c r="O44" s="8"/>
      <c r="P44" s="8">
        <f>SUM(D44:O44)</f>
        <v>629</v>
      </c>
    </row>
    <row r="45" spans="1:16" ht="15.6">
      <c r="A45" s="21"/>
      <c r="B45" s="6"/>
      <c r="C45" s="7" t="s">
        <v>34</v>
      </c>
      <c r="D45" s="8"/>
      <c r="E45" s="8"/>
      <c r="F45" s="8">
        <v>13579</v>
      </c>
      <c r="G45" s="8">
        <v>3237</v>
      </c>
      <c r="H45" s="8"/>
      <c r="I45" s="8"/>
      <c r="J45" s="8"/>
      <c r="K45" s="8"/>
      <c r="L45" s="8"/>
      <c r="M45" s="8"/>
      <c r="N45" s="8"/>
      <c r="O45" s="8"/>
      <c r="P45" s="8">
        <f>SUM(D45:O45)</f>
        <v>16816</v>
      </c>
    </row>
    <row r="46" spans="1:16" ht="16.2" thickBot="1">
      <c r="A46" s="14"/>
      <c r="B46" s="9" t="s">
        <v>24</v>
      </c>
      <c r="C46" s="10"/>
      <c r="D46" s="11">
        <f>SUBTOTAL(9,D43:D45)</f>
        <v>58101</v>
      </c>
      <c r="E46" s="12">
        <f t="shared" si="19" ref="E46:P46">SUBTOTAL(9,E43:E45)</f>
        <v>40723</v>
      </c>
      <c r="F46" s="12">
        <f t="shared" si="19"/>
        <v>105717</v>
      </c>
      <c r="G46" s="12">
        <f t="shared" si="19"/>
        <v>35169</v>
      </c>
      <c r="H46" s="12">
        <f t="shared" si="19"/>
        <v>0</v>
      </c>
      <c r="I46" s="12">
        <f t="shared" si="19"/>
        <v>0</v>
      </c>
      <c r="J46" s="12">
        <f t="shared" si="19"/>
        <v>0</v>
      </c>
      <c r="K46" s="12">
        <f t="shared" si="19"/>
        <v>0</v>
      </c>
      <c r="L46" s="12">
        <f t="shared" si="19"/>
        <v>0</v>
      </c>
      <c r="M46" s="12">
        <f t="shared" si="19"/>
        <v>0</v>
      </c>
      <c r="N46" s="12">
        <f t="shared" si="19"/>
        <v>0</v>
      </c>
      <c r="O46" s="12">
        <f t="shared" si="19"/>
        <v>0</v>
      </c>
      <c r="P46" s="13">
        <f t="shared" si="19"/>
        <v>239710</v>
      </c>
    </row>
    <row r="47" spans="1:16" ht="16.2" thickBot="1">
      <c r="A47" s="15" t="s">
        <v>39</v>
      </c>
      <c r="B47" s="16"/>
      <c r="C47" s="17"/>
      <c r="D47" s="18">
        <f>SUBTOTAL(9,D40:D46)</f>
        <v>471644</v>
      </c>
      <c r="E47" s="19">
        <f t="shared" si="20" ref="E47:P47">SUBTOTAL(9,E40:E46)</f>
        <v>379376</v>
      </c>
      <c r="F47" s="19">
        <f t="shared" si="20"/>
        <v>746048</v>
      </c>
      <c r="G47" s="19">
        <f t="shared" si="20"/>
        <v>297571</v>
      </c>
      <c r="H47" s="19">
        <f t="shared" si="20"/>
        <v>208288.34000000011</v>
      </c>
      <c r="I47" s="19">
        <f t="shared" si="20"/>
        <v>187489.92999999996</v>
      </c>
      <c r="J47" s="19">
        <f t="shared" si="20"/>
        <v>0</v>
      </c>
      <c r="K47" s="19">
        <f t="shared" si="20"/>
        <v>0</v>
      </c>
      <c r="L47" s="19">
        <f t="shared" si="20"/>
        <v>0</v>
      </c>
      <c r="M47" s="19">
        <f t="shared" si="20"/>
        <v>0</v>
      </c>
      <c r="N47" s="19">
        <f t="shared" si="20"/>
        <v>0</v>
      </c>
      <c r="O47" s="19">
        <f t="shared" si="20"/>
        <v>0</v>
      </c>
      <c r="P47" s="20">
        <f t="shared" si="20"/>
        <v>2290417.27</v>
      </c>
    </row>
    <row r="48" spans="1:18" ht="15.6">
      <c r="A48" s="21">
        <v>2022</v>
      </c>
      <c r="B48" s="6" t="s">
        <v>17</v>
      </c>
      <c r="C48" s="7" t="s">
        <v>18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>
        <f>SUM(D48:O48)</f>
        <v>0</v>
      </c>
      <c r="R48" s="23" t="s">
        <v>51</v>
      </c>
    </row>
    <row r="49" spans="1:18" ht="15.6">
      <c r="A49" s="21" t="s">
        <v>40</v>
      </c>
      <c r="B49" s="6"/>
      <c r="C49" s="7" t="s">
        <v>19</v>
      </c>
      <c r="D49" s="8">
        <v>345731.15127156355</v>
      </c>
      <c r="E49" s="8">
        <v>324873.90432156331</v>
      </c>
      <c r="F49" s="8">
        <v>543318.67747652438</v>
      </c>
      <c r="G49" s="8">
        <v>278795.7353423491</v>
      </c>
      <c r="H49" s="8">
        <v>183437.95689550159</v>
      </c>
      <c r="I49" s="8">
        <v>261735.36581441469</v>
      </c>
      <c r="J49" s="8">
        <v>193535.61350751141</v>
      </c>
      <c r="K49" s="8">
        <v>171994.59678690872</v>
      </c>
      <c r="L49" s="8">
        <v>356558.48014290864</v>
      </c>
      <c r="M49" s="8">
        <v>288862.42931490875</v>
      </c>
      <c r="N49" s="8">
        <v>344421.66783690877</v>
      </c>
      <c r="O49" s="8">
        <v>349310.31393690873</v>
      </c>
      <c r="P49" s="8">
        <f>SUM(D49:O49)</f>
        <v>3642575.8926479719</v>
      </c>
      <c r="R49" s="24" t="s">
        <v>52</v>
      </c>
    </row>
    <row r="50" spans="1:18" ht="15.6">
      <c r="A50" s="21"/>
      <c r="B50" s="9" t="s">
        <v>20</v>
      </c>
      <c r="C50" s="10"/>
      <c r="D50" s="11">
        <f>SUBTOTAL(9,D48:D49)</f>
        <v>345731.15127156355</v>
      </c>
      <c r="E50" s="12">
        <f t="shared" si="21" ref="E50:P50">SUBTOTAL(9,E48:E49)</f>
        <v>324873.90432156331</v>
      </c>
      <c r="F50" s="12">
        <f t="shared" si="21"/>
        <v>543318.67747652438</v>
      </c>
      <c r="G50" s="12">
        <f t="shared" si="21"/>
        <v>278795.7353423491</v>
      </c>
      <c r="H50" s="12">
        <f t="shared" si="21"/>
        <v>183437.95689550159</v>
      </c>
      <c r="I50" s="12">
        <f t="shared" si="21"/>
        <v>261735.36581441469</v>
      </c>
      <c r="J50" s="12">
        <f t="shared" si="21"/>
        <v>193535.61350751141</v>
      </c>
      <c r="K50" s="12">
        <f t="shared" si="21"/>
        <v>171994.59678690872</v>
      </c>
      <c r="L50" s="12">
        <f t="shared" si="21"/>
        <v>356558.48014290864</v>
      </c>
      <c r="M50" s="12">
        <f t="shared" si="21"/>
        <v>288862.42931490875</v>
      </c>
      <c r="N50" s="12">
        <f t="shared" si="21"/>
        <v>344421.66783690877</v>
      </c>
      <c r="O50" s="12">
        <f t="shared" si="21"/>
        <v>349310.31393690873</v>
      </c>
      <c r="P50" s="13">
        <f t="shared" si="21"/>
        <v>3642575.8926479719</v>
      </c>
      <c r="R50" s="26" t="s">
        <v>126</v>
      </c>
    </row>
    <row r="51" spans="1:18" ht="16.2" thickBot="1">
      <c r="A51" s="21"/>
      <c r="B51" s="6" t="s">
        <v>21</v>
      </c>
      <c r="C51" s="7" t="s">
        <v>22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>
        <f>SUM(D51:O51)</f>
        <v>0</v>
      </c>
      <c r="R51" s="27">
        <f>SUM(D41:I41)*2</f>
        <v>4062800.54</v>
      </c>
    </row>
    <row r="52" spans="1:16" ht="15.6">
      <c r="A52" s="21"/>
      <c r="B52" s="6"/>
      <c r="C52" s="7" t="s">
        <v>28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>
        <f>SUM(D52:O52)</f>
        <v>0</v>
      </c>
    </row>
    <row r="53" spans="1:16" ht="15.6">
      <c r="A53" s="21"/>
      <c r="B53" s="6"/>
      <c r="C53" s="7" t="s">
        <v>34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>
        <f>SUM(D53:O53)</f>
        <v>0</v>
      </c>
    </row>
    <row r="54" spans="1:16" ht="16.2" thickBot="1">
      <c r="A54" s="14"/>
      <c r="B54" s="9" t="s">
        <v>24</v>
      </c>
      <c r="C54" s="10"/>
      <c r="D54" s="11">
        <f>SUBTOTAL(9,D51:D53)</f>
        <v>0</v>
      </c>
      <c r="E54" s="12">
        <f t="shared" si="22" ref="E54:P54">SUBTOTAL(9,E51:E53)</f>
        <v>0</v>
      </c>
      <c r="F54" s="12">
        <f t="shared" si="22"/>
        <v>0</v>
      </c>
      <c r="G54" s="12">
        <f t="shared" si="22"/>
        <v>0</v>
      </c>
      <c r="H54" s="12">
        <f t="shared" si="22"/>
        <v>0</v>
      </c>
      <c r="I54" s="12">
        <f t="shared" si="22"/>
        <v>0</v>
      </c>
      <c r="J54" s="12">
        <f t="shared" si="22"/>
        <v>0</v>
      </c>
      <c r="K54" s="12">
        <f t="shared" si="22"/>
        <v>0</v>
      </c>
      <c r="L54" s="12">
        <f t="shared" si="22"/>
        <v>0</v>
      </c>
      <c r="M54" s="12">
        <f t="shared" si="22"/>
        <v>0</v>
      </c>
      <c r="N54" s="12">
        <f t="shared" si="22"/>
        <v>0</v>
      </c>
      <c r="O54" s="12">
        <f t="shared" si="22"/>
        <v>0</v>
      </c>
      <c r="P54" s="13">
        <f t="shared" si="22"/>
        <v>0</v>
      </c>
    </row>
    <row r="55" spans="1:16" ht="16.2" thickBot="1">
      <c r="A55" s="15" t="s">
        <v>39</v>
      </c>
      <c r="B55" s="16"/>
      <c r="C55" s="17"/>
      <c r="D55" s="18">
        <f>SUBTOTAL(9,D48:D54)</f>
        <v>345731.15127156355</v>
      </c>
      <c r="E55" s="19">
        <f t="shared" si="23" ref="E55:P55">SUBTOTAL(9,E48:E54)</f>
        <v>324873.90432156331</v>
      </c>
      <c r="F55" s="19">
        <f t="shared" si="23"/>
        <v>543318.67747652438</v>
      </c>
      <c r="G55" s="19">
        <f t="shared" si="23"/>
        <v>278795.7353423491</v>
      </c>
      <c r="H55" s="19">
        <f t="shared" si="23"/>
        <v>183437.95689550159</v>
      </c>
      <c r="I55" s="19">
        <f t="shared" si="23"/>
        <v>261735.36581441469</v>
      </c>
      <c r="J55" s="19">
        <f t="shared" si="23"/>
        <v>193535.61350751141</v>
      </c>
      <c r="K55" s="19">
        <f t="shared" si="23"/>
        <v>171994.59678690872</v>
      </c>
      <c r="L55" s="19">
        <f t="shared" si="23"/>
        <v>356558.48014290864</v>
      </c>
      <c r="M55" s="19">
        <f t="shared" si="23"/>
        <v>288862.42931490875</v>
      </c>
      <c r="N55" s="19">
        <f t="shared" si="23"/>
        <v>344421.66783690877</v>
      </c>
      <c r="O55" s="19">
        <f t="shared" si="23"/>
        <v>349310.31393690873</v>
      </c>
      <c r="P55" s="20">
        <f t="shared" si="23"/>
        <v>3642575.8926479719</v>
      </c>
    </row>
    <row r="56" spans="1:16" ht="15.6">
      <c r="A56" s="21">
        <v>2023</v>
      </c>
      <c r="B56" s="6" t="s">
        <v>17</v>
      </c>
      <c r="C56" s="7" t="s">
        <v>18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>
        <f>SUM(D56:O56)</f>
        <v>0</v>
      </c>
    </row>
    <row r="57" spans="1:18" ht="15.6">
      <c r="A57" s="21" t="s">
        <v>40</v>
      </c>
      <c r="B57" s="6"/>
      <c r="C57" s="7" t="s">
        <v>19</v>
      </c>
      <c r="D57" s="8">
        <v>364575.53453135898</v>
      </c>
      <c r="E57" s="8">
        <v>342606.1725821087</v>
      </c>
      <c r="F57" s="8">
        <v>567000.31986260705</v>
      </c>
      <c r="G57" s="8">
        <v>292599.98428610875</v>
      </c>
      <c r="H57" s="8">
        <v>193252.90135610875</v>
      </c>
      <c r="I57" s="8">
        <v>272566.16686760879</v>
      </c>
      <c r="J57" s="8">
        <v>201536.0744133587</v>
      </c>
      <c r="K57" s="8">
        <v>178555.41660110877</v>
      </c>
      <c r="L57" s="8">
        <v>369496.1156501089</v>
      </c>
      <c r="M57" s="8">
        <v>299889.25870310876</v>
      </c>
      <c r="N57" s="8">
        <v>356966.35914785898</v>
      </c>
      <c r="O57" s="8">
        <v>362204.00509802572</v>
      </c>
      <c r="P57" s="8">
        <f>SUM(D57:O57)</f>
        <v>3801248.3090994707</v>
      </c>
      <c r="R57" s="28"/>
    </row>
    <row r="58" spans="1:16" ht="15.6">
      <c r="A58" s="21"/>
      <c r="B58" s="9" t="s">
        <v>20</v>
      </c>
      <c r="C58" s="10"/>
      <c r="D58" s="11">
        <f>SUBTOTAL(9,D56:D57)</f>
        <v>364575.53453135898</v>
      </c>
      <c r="E58" s="12">
        <f t="shared" si="24" ref="E58:P58">SUBTOTAL(9,E56:E57)</f>
        <v>342606.1725821087</v>
      </c>
      <c r="F58" s="12">
        <f t="shared" si="24"/>
        <v>567000.31986260705</v>
      </c>
      <c r="G58" s="12">
        <f t="shared" si="24"/>
        <v>292599.98428610875</v>
      </c>
      <c r="H58" s="12">
        <f t="shared" si="24"/>
        <v>193252.90135610875</v>
      </c>
      <c r="I58" s="12">
        <f t="shared" si="24"/>
        <v>272566.16686760879</v>
      </c>
      <c r="J58" s="12">
        <f t="shared" si="24"/>
        <v>201536.0744133587</v>
      </c>
      <c r="K58" s="12">
        <f t="shared" si="24"/>
        <v>178555.41660110877</v>
      </c>
      <c r="L58" s="12">
        <f t="shared" si="24"/>
        <v>369496.1156501089</v>
      </c>
      <c r="M58" s="12">
        <f t="shared" si="24"/>
        <v>299889.25870310876</v>
      </c>
      <c r="N58" s="12">
        <f t="shared" si="24"/>
        <v>356966.35914785898</v>
      </c>
      <c r="O58" s="12">
        <f t="shared" si="24"/>
        <v>362204.00509802572</v>
      </c>
      <c r="P58" s="13">
        <f t="shared" si="24"/>
        <v>3801248.3090994707</v>
      </c>
    </row>
    <row r="59" spans="1:16" ht="15.6">
      <c r="A59" s="21"/>
      <c r="B59" s="6" t="s">
        <v>21</v>
      </c>
      <c r="C59" s="7" t="s">
        <v>22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>
        <f>SUM(D59:O59)</f>
        <v>0</v>
      </c>
    </row>
    <row r="60" spans="1:16" ht="15.6">
      <c r="A60" s="21"/>
      <c r="B60" s="6"/>
      <c r="C60" s="7" t="s">
        <v>28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>
        <f>SUM(D60:O60)</f>
        <v>0</v>
      </c>
    </row>
    <row r="61" spans="1:16" ht="15.6">
      <c r="A61" s="21"/>
      <c r="B61" s="6"/>
      <c r="C61" s="7" t="s">
        <v>34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>
        <f>SUM(D61:O61)</f>
        <v>0</v>
      </c>
    </row>
    <row r="62" spans="1:16" ht="16.2" thickBot="1">
      <c r="A62" s="14"/>
      <c r="B62" s="9" t="s">
        <v>24</v>
      </c>
      <c r="C62" s="10"/>
      <c r="D62" s="11">
        <f>SUBTOTAL(9,D59:D61)</f>
        <v>0</v>
      </c>
      <c r="E62" s="12">
        <f t="shared" si="25" ref="E62:P62">SUBTOTAL(9,E59:E61)</f>
        <v>0</v>
      </c>
      <c r="F62" s="12">
        <f t="shared" si="25"/>
        <v>0</v>
      </c>
      <c r="G62" s="12">
        <f t="shared" si="25"/>
        <v>0</v>
      </c>
      <c r="H62" s="12">
        <f t="shared" si="25"/>
        <v>0</v>
      </c>
      <c r="I62" s="12">
        <f t="shared" si="25"/>
        <v>0</v>
      </c>
      <c r="J62" s="12">
        <f t="shared" si="25"/>
        <v>0</v>
      </c>
      <c r="K62" s="12">
        <f t="shared" si="25"/>
        <v>0</v>
      </c>
      <c r="L62" s="12">
        <f t="shared" si="25"/>
        <v>0</v>
      </c>
      <c r="M62" s="12">
        <f t="shared" si="25"/>
        <v>0</v>
      </c>
      <c r="N62" s="12">
        <f t="shared" si="25"/>
        <v>0</v>
      </c>
      <c r="O62" s="12">
        <f t="shared" si="25"/>
        <v>0</v>
      </c>
      <c r="P62" s="13">
        <f t="shared" si="25"/>
        <v>0</v>
      </c>
    </row>
    <row r="63" spans="1:16" ht="16.2" thickBot="1">
      <c r="A63" s="15" t="s">
        <v>41</v>
      </c>
      <c r="B63" s="16"/>
      <c r="C63" s="17"/>
      <c r="D63" s="18">
        <f>SUBTOTAL(9,D56:D62)</f>
        <v>364575.53453135898</v>
      </c>
      <c r="E63" s="19">
        <f t="shared" si="26" ref="E63:P63">SUBTOTAL(9,E56:E62)</f>
        <v>342606.1725821087</v>
      </c>
      <c r="F63" s="19">
        <f t="shared" si="26"/>
        <v>567000.31986260705</v>
      </c>
      <c r="G63" s="19">
        <f t="shared" si="26"/>
        <v>292599.98428610875</v>
      </c>
      <c r="H63" s="19">
        <f t="shared" si="26"/>
        <v>193252.90135610875</v>
      </c>
      <c r="I63" s="19">
        <f t="shared" si="26"/>
        <v>272566.16686760879</v>
      </c>
      <c r="J63" s="19">
        <f t="shared" si="26"/>
        <v>201536.0744133587</v>
      </c>
      <c r="K63" s="19">
        <f t="shared" si="26"/>
        <v>178555.41660110877</v>
      </c>
      <c r="L63" s="19">
        <f t="shared" si="26"/>
        <v>369496.1156501089</v>
      </c>
      <c r="M63" s="19">
        <f t="shared" si="26"/>
        <v>299889.25870310876</v>
      </c>
      <c r="N63" s="19">
        <f t="shared" si="26"/>
        <v>356966.35914785898</v>
      </c>
      <c r="O63" s="19">
        <f t="shared" si="26"/>
        <v>362204.00509802572</v>
      </c>
      <c r="P63" s="20">
        <f t="shared" si="26"/>
        <v>3801248.3090994707</v>
      </c>
    </row>
  </sheetData>
  <pageMargins left="0.7" right="0.7" top="0.75" bottom="0.75" header="0.3" footer="0.3"/>
  <pageSetup cellComments="atEnd" fitToHeight="0" orientation="landscape" scale="65" r:id="rId1"/>
  <headerFooter>
    <oddFooter>&amp;L&amp;F &amp;A
&amp;Z&amp;R&amp;D &amp;T
Page &amp;P of &amp;N</oddFooter>
  </headerFooter>
</worksheet>
</file>

<file path=customXml/item1.xml>��< ? x m l   v e r s i o n = " 1 . 0 "   e n c o d i n g = " u t f - 1 6 " ? >  
 < p r o p e r t i e s   x m l n s = " h t t p : / / w w w . i m a n a g e . c o m / w o r k / x m l s c h e m a " >  
     < d o c u m e n t i d > A C T I V E ! 1 5 9 2 8 3 0 7 . 1 < / d o c u m e n t i d >  
     < s e n d e r i d > K E A B E T < / s e n d e r i d >  
     < s e n d e r e m a i l > B K E A T I N G @ G U N S T E R . C O M < / s e n d e r e m a i l >  
     < l a s t m o d i f i e d > 2 0 2 2 - 0 8 - 0 3 T 1 6 : 3 3 : 2 7 . 0 0 0 0 0 0 0 - 0 4 : 0 0 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OPC ROG 132</vt:lpstr>
      <vt:lpstr>132</vt:lpstr>
      <vt:lpstr>ROG 132e</vt:lpstr>
      <vt:lpstr>C.Reg</vt:lpstr>
      <vt:lpstr>D.OT</vt:lpstr>
      <vt:lpstr>E.Temps</vt:lpstr>
      <vt:lpstr>F.Other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