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 - Beth General\BATES Documents\A JUNE-JULY-AUG 2022 FPUC DOCS TO BE BATES - 33016.25\Beth Bates on 9.9.2022\"/>
    </mc:Choice>
  </mc:AlternateContent>
  <bookViews>
    <workbookView xWindow="-120" yWindow="-120" windowWidth="29040" windowHeight="15840" activeTab="0"/>
  </bookViews>
  <sheets>
    <sheet name="Sch. B" sheetId="1" r:id="rId2"/>
  </sheets>
  <externalReferences>
    <externalReference r:id="rId5"/>
    <externalReference r:id="rId6"/>
  </externalReferences>
  <definedNames>
    <definedName name="_101">#REF!</definedName>
    <definedName name="_108">#REF!</definedName>
    <definedName name="_Order1" hidden="1">255</definedName>
    <definedName name="AD_BAL">#REF!</definedName>
    <definedName name="AD_BAL_dup">#REF!</definedName>
    <definedName name="AD_BAL2">#REF!</definedName>
    <definedName name="asdf">#REF!</definedName>
    <definedName name="Assets">#REF!</definedName>
    <definedName name="Department_Costs">#REF!</definedName>
    <definedName name="June">'[1]GL Balances'!$H$1:$I$46</definedName>
    <definedName name="monthly">#REF!</definedName>
    <definedName name="Monthly_Dep">#REF!</definedName>
    <definedName name="MONTHLY_DEPR">#REF!</definedName>
    <definedName name="PLANT_BAL">#REF!</definedName>
    <definedName name="RETIEMENTS">#REF!</definedName>
    <definedName name="Retire">#REF!</definedName>
    <definedName name="Retirement">#REF!</definedName>
    <definedName name="RETIREMENTS">#REF!</definedName>
    <definedName name="tbl_wkday">[2]WEEKDAY!$A$1:$B$7</definedName>
    <definedName name="TRUEUP_BAL">#REF!</definedName>
    <definedName name="Trueup_Bal2">#REF!</definedName>
    <definedName name="tru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1" l="1"/>
</calcChain>
</file>

<file path=xl/sharedStrings.xml><?xml version="1.0" encoding="utf-8"?>
<sst xmlns="http://schemas.openxmlformats.org/spreadsheetml/2006/main" count="121" uniqueCount="67">
  <si>
    <t>FLORIDA PUBLIC UTILITIES - CONSOLIDATED NATURAL GAS</t>
  </si>
  <si>
    <t xml:space="preserve">2023 CONSOLIDATED NATURAL GAS DEPRECIATION STUDY   </t>
  </si>
  <si>
    <t>COMPARISON OF RATES AND COMPONENTS</t>
  </si>
  <si>
    <t>CURRENT - CONSOLIDATED</t>
  </si>
  <si>
    <t>COMPANY PROPOSED - CONSOLIDATED</t>
  </si>
  <si>
    <t>STAFF PROPOSED - CONSOLIDATED</t>
  </si>
  <si>
    <t>REMAINING</t>
  </si>
  <si>
    <t>AVERAGE</t>
  </si>
  <si>
    <t xml:space="preserve"> </t>
  </si>
  <si>
    <t>PROJECTED</t>
  </si>
  <si>
    <t>LIFE</t>
  </si>
  <si>
    <t>NET</t>
  </si>
  <si>
    <t>RATE</t>
  </si>
  <si>
    <t>SAL</t>
  </si>
  <si>
    <t>RESERVE</t>
  </si>
  <si>
    <t>ACCOUNT - # / NAME</t>
  </si>
  <si>
    <t>(%)</t>
  </si>
  <si>
    <t>(YRS.)</t>
  </si>
  <si>
    <t>DISTRIBUTION PLANT</t>
  </si>
  <si>
    <t>Land Rights</t>
  </si>
  <si>
    <t> </t>
  </si>
  <si>
    <t>Structures &amp; Improvements</t>
  </si>
  <si>
    <t>Mains - Plastic</t>
  </si>
  <si>
    <t>Mains - Steel</t>
  </si>
  <si>
    <t>376G</t>
  </si>
  <si>
    <t>Mains - GRIP</t>
  </si>
  <si>
    <t>Measuring and Regulating Equip. - General</t>
  </si>
  <si>
    <t>Measuring and Regulating Equip. - City Gate</t>
  </si>
  <si>
    <t>Services - Plastic</t>
  </si>
  <si>
    <t>Services - Other</t>
  </si>
  <si>
    <t>380G</t>
  </si>
  <si>
    <t>Services - GRIP</t>
  </si>
  <si>
    <t>Meters</t>
  </si>
  <si>
    <t>Meters - AMR Equipment</t>
  </si>
  <si>
    <t>Meter Installations</t>
  </si>
  <si>
    <t>Meter Installations - MTU/DCU</t>
  </si>
  <si>
    <t>House Regulators</t>
  </si>
  <si>
    <t>House Regulator Installations</t>
  </si>
  <si>
    <t>Indus. Meas. &amp; Reg. Station Equip</t>
  </si>
  <si>
    <t>Other Equipment</t>
  </si>
  <si>
    <t>GENERAL PLANT</t>
  </si>
  <si>
    <t>Structures &amp; Improvements.</t>
  </si>
  <si>
    <t>Office Equipment</t>
  </si>
  <si>
    <t>14 Year Amortization</t>
  </si>
  <si>
    <t xml:space="preserve">Computer Hardware </t>
  </si>
  <si>
    <t>10 Year Amortization</t>
  </si>
  <si>
    <t>Office Furniture</t>
  </si>
  <si>
    <t>20 Year Amortization</t>
  </si>
  <si>
    <t>Computer Software</t>
  </si>
  <si>
    <t>Transportation - Cars</t>
  </si>
  <si>
    <t>Transportation - Light Trucks &amp; Vans</t>
  </si>
  <si>
    <t>Transportation - Heavy Trucks</t>
  </si>
  <si>
    <t>Transportation - Other</t>
  </si>
  <si>
    <t>Stores Equipment</t>
  </si>
  <si>
    <t>26 Year Amortization</t>
  </si>
  <si>
    <t>Tools, Shop &amp; Garage Equipment</t>
  </si>
  <si>
    <t>15 Year Amortization</t>
  </si>
  <si>
    <t>Laboratory Equipment</t>
  </si>
  <si>
    <t>Power Operated Equipment</t>
  </si>
  <si>
    <t>Communication Equipment</t>
  </si>
  <si>
    <t>13 Year Amortization</t>
  </si>
  <si>
    <t>Miscellaneous Equipment</t>
  </si>
  <si>
    <t>17 Year Amortization</t>
  </si>
  <si>
    <t>Miscellaneous Tangible</t>
  </si>
  <si>
    <t xml:space="preserve">   5 Year Amortization   </t>
  </si>
  <si>
    <t>FPUC, FPUC - Common, FPUC - Indiantown, Florida Division of Chesapeake Utilities Corporation, FPUC - Ft Meade</t>
  </si>
  <si>
    <t>(Actual through 12/31/21 and Projected through 12/31/22)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</si>
</sst>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[Red]\-#,##0.0"/>
    <numFmt numFmtId="165" formatCode="#,##0.0;[Red]\(#,##0.0\)"/>
    <numFmt numFmtId="166" formatCode="#,##0.0"/>
    <numFmt numFmtId="167" formatCode="#,##0.0_);[Red]\(#,##0.0\)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800086021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thick">
        <color auto="1"/>
      </right>
      <top/>
      <bottom/>
    </border>
    <border>
      <left style="medium">
        <color auto="1"/>
      </left>
      <right/>
      <top/>
      <bottom/>
    </border>
    <border>
      <left style="thick">
        <color auto="1"/>
      </left>
      <right/>
      <top style="thick">
        <color auto="1"/>
      </top>
      <bottom style="thick">
        <color auto="1"/>
      </bottom>
    </border>
    <border>
      <left/>
      <right/>
      <top style="thick">
        <color auto="1"/>
      </top>
      <bottom style="thick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thick">
        <color auto="1"/>
      </bottom>
    </border>
    <border>
      <left/>
      <right/>
      <top/>
      <bottom style="thick">
        <color auto="1"/>
      </bottom>
    </border>
    <border>
      <left/>
      <right style="thick">
        <color auto="1"/>
      </right>
      <top/>
      <bottom style="thick">
        <color auto="1"/>
      </bottom>
    </border>
    <border>
      <left style="thick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/>
      <top style="thick">
        <color auto="1"/>
      </top>
      <bottom/>
    </border>
    <border>
      <left style="thick">
        <color auto="1"/>
      </left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hair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thick">
        <color auto="1"/>
      </right>
      <top style="hair">
        <color auto="1"/>
      </top>
      <bottom style="hair">
        <color auto="1"/>
      </bottom>
    </border>
    <border>
      <left/>
      <right/>
      <top/>
      <bottom style="hair">
        <color auto="1"/>
      </bottom>
    </border>
    <border>
      <left/>
      <right/>
      <top style="hair">
        <color auto="1"/>
      </top>
      <bottom/>
    </border>
    <border>
      <left/>
      <right/>
      <top style="hair">
        <color auto="1"/>
      </top>
      <bottom style="thin">
        <color auto="1"/>
      </bottom>
    </border>
    <border>
      <left/>
      <right style="thick">
        <color auto="1"/>
      </right>
      <top style="hair">
        <color auto="1"/>
      </top>
      <bottom style="thin">
        <color auto="1"/>
      </bottom>
    </border>
    <border>
      <left style="thick">
        <color auto="1"/>
      </left>
      <right/>
      <top/>
      <bottom style="thick">
        <color auto="1"/>
      </bottom>
    </border>
    <border>
      <left/>
      <right style="medium">
        <color auto="1"/>
      </right>
      <top/>
      <bottom style="thick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ck">
        <color auto="1"/>
      </top>
      <bottom style="medium">
        <color auto="1"/>
      </bottom>
    </border>
    <border>
      <left/>
      <right/>
      <top style="thick">
        <color auto="1"/>
      </top>
      <bottom style="medium">
        <color auto="1"/>
      </bottom>
    </border>
    <border>
      <left/>
      <right style="thick">
        <color auto="1"/>
      </right>
      <top style="thick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/>
      <right style="medium">
        <color rgb="FF000000"/>
      </right>
      <top style="hair">
        <color auto="1"/>
      </top>
      <bottom style="hair">
        <color auto="1"/>
      </bottom>
    </border>
    <border>
      <left style="medium">
        <color auto="1"/>
      </left>
      <right/>
      <top style="hair">
        <color auto="1"/>
      </top>
      <bottom/>
    </border>
    <border>
      <left/>
      <right style="medium">
        <color rgb="FF000000"/>
      </right>
      <top style="hair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113">
    <xf numFmtId="0" fontId="0" fillId="0" borderId="0" xfId="0"/>
    <xf numFmtId="0" fontId="4" fillId="0" borderId="0" xfId="20" applyFont="1">
      <alignment/>
      <protection/>
    </xf>
    <xf numFmtId="0" fontId="5" fillId="0" borderId="0" xfId="20" applyFont="1">
      <alignment/>
      <protection/>
    </xf>
    <xf numFmtId="0" fontId="2" fillId="0" borderId="0" xfId="20">
      <alignment/>
      <protection/>
    </xf>
    <xf numFmtId="0" fontId="6" fillId="0" borderId="0" xfId="20" applyFont="1" applyAlignment="1">
      <alignment horizontal="centerContinuous" vertical="center" wrapText="1"/>
      <protection/>
    </xf>
    <xf numFmtId="0" fontId="6" fillId="0" borderId="0" xfId="20" applyFont="1" applyAlignment="1">
      <alignment vertical="center"/>
      <protection/>
    </xf>
    <xf numFmtId="0" fontId="6" fillId="0" borderId="0" xfId="20" applyFont="1" applyAlignment="1">
      <alignment horizontal="centerContinuous" vertical="center"/>
      <protection/>
    </xf>
    <xf numFmtId="0" fontId="9" fillId="2" borderId="1" xfId="20" applyFont="1" applyFill="1" applyBorder="1" applyAlignment="1">
      <alignment vertical="center" wrapText="1"/>
      <protection/>
    </xf>
    <xf numFmtId="0" fontId="9" fillId="0" borderId="2" xfId="20" applyFont="1" applyBorder="1" applyAlignment="1">
      <alignment horizontal="center" vertical="center" wrapText="1"/>
      <protection/>
    </xf>
    <xf numFmtId="0" fontId="9" fillId="0" borderId="3" xfId="20" applyFont="1" applyBorder="1" applyAlignment="1">
      <alignment horizontal="center" wrapText="1"/>
      <protection/>
    </xf>
    <xf numFmtId="0" fontId="9" fillId="0" borderId="0" xfId="20" applyFont="1" applyAlignment="1">
      <alignment horizontal="center"/>
      <protection/>
    </xf>
    <xf numFmtId="0" fontId="9" fillId="0" borderId="0" xfId="20" applyFont="1" applyAlignment="1">
      <alignment horizontal="center" wrapText="1"/>
      <protection/>
    </xf>
    <xf numFmtId="0" fontId="9" fillId="0" borderId="4" xfId="20" applyFont="1" applyBorder="1" applyAlignment="1">
      <alignment horizontal="center" vertical="center"/>
      <protection/>
    </xf>
    <xf numFmtId="0" fontId="9" fillId="0" borderId="2" xfId="20" applyFont="1" applyBorder="1" applyAlignment="1">
      <alignment horizontal="center" vertical="center"/>
      <protection/>
    </xf>
    <xf numFmtId="0" fontId="9" fillId="0" borderId="5" xfId="20" applyFont="1" applyBorder="1" applyAlignment="1">
      <alignment horizontal="center"/>
      <protection/>
    </xf>
    <xf numFmtId="14" fontId="9" fillId="0" borderId="0" xfId="20" applyNumberFormat="1" applyFont="1" applyAlignment="1">
      <alignment horizontal="center"/>
      <protection/>
    </xf>
    <xf numFmtId="0" fontId="9" fillId="0" borderId="6" xfId="20" applyFont="1" applyBorder="1" applyAlignment="1">
      <alignment horizontal="centerContinuous" vertical="center"/>
      <protection/>
    </xf>
    <xf numFmtId="0" fontId="9" fillId="0" borderId="7" xfId="20" applyFont="1" applyBorder="1" applyAlignment="1">
      <alignment horizontal="centerContinuous" vertical="center" wrapText="1"/>
      <protection/>
    </xf>
    <xf numFmtId="0" fontId="9" fillId="0" borderId="8" xfId="20" applyFont="1" applyBorder="1" applyAlignment="1">
      <alignment horizontal="center" vertical="center"/>
      <protection/>
    </xf>
    <xf numFmtId="0" fontId="9" fillId="0" borderId="9" xfId="20" applyFont="1" applyBorder="1" applyAlignment="1">
      <alignment horizontal="center" vertical="center"/>
      <protection/>
    </xf>
    <xf numFmtId="0" fontId="9" fillId="0" borderId="10" xfId="20" applyFont="1" applyBorder="1" applyAlignment="1">
      <alignment horizontal="center" vertical="center"/>
      <protection/>
    </xf>
    <xf numFmtId="0" fontId="9" fillId="0" borderId="11" xfId="20" applyFont="1" applyBorder="1" applyAlignment="1">
      <alignment horizontal="center" vertical="center"/>
      <protection/>
    </xf>
    <xf numFmtId="0" fontId="9" fillId="0" borderId="12" xfId="20" applyFont="1" applyBorder="1" applyAlignment="1">
      <alignment vertical="center"/>
      <protection/>
    </xf>
    <xf numFmtId="0" fontId="9" fillId="0" borderId="13" xfId="20" applyFont="1" applyBorder="1" applyAlignment="1">
      <alignment vertical="center" wrapText="1"/>
      <protection/>
    </xf>
    <xf numFmtId="0" fontId="10" fillId="0" borderId="2" xfId="20" applyFont="1" applyFill="1" applyBorder="1" applyAlignment="1">
      <alignment vertical="center"/>
      <protection/>
    </xf>
    <xf numFmtId="0" fontId="10" fillId="0" borderId="5" xfId="20" applyFont="1" applyFill="1" applyBorder="1" applyAlignment="1">
      <alignment horizontal="center"/>
      <protection/>
    </xf>
    <xf numFmtId="0" fontId="10" fillId="0" borderId="0" xfId="20" applyFont="1" applyFill="1" applyAlignment="1">
      <alignment horizontal="center"/>
      <protection/>
    </xf>
    <xf numFmtId="0" fontId="10" fillId="0" borderId="0" xfId="20" applyFont="1" applyFill="1" applyAlignment="1">
      <alignment horizontal="center" vertical="center"/>
      <protection/>
    </xf>
    <xf numFmtId="0" fontId="10" fillId="0" borderId="14" xfId="20" applyFont="1" applyFill="1" applyBorder="1" applyAlignment="1">
      <alignment horizontal="center"/>
      <protection/>
    </xf>
    <xf numFmtId="0" fontId="10" fillId="0" borderId="0" xfId="20" applyFont="1" applyAlignment="1">
      <alignment horizontal="center"/>
      <protection/>
    </xf>
    <xf numFmtId="0" fontId="10" fillId="0" borderId="4" xfId="20" applyFont="1" applyBorder="1" applyAlignment="1">
      <alignment horizontal="center" vertical="center"/>
      <protection/>
    </xf>
    <xf numFmtId="0" fontId="10" fillId="0" borderId="0" xfId="20" applyFont="1">
      <alignment/>
      <protection/>
    </xf>
    <xf numFmtId="0" fontId="9" fillId="3" borderId="12" xfId="20" applyFont="1" applyFill="1" applyBorder="1" applyAlignment="1">
      <alignment vertical="center"/>
      <protection/>
    </xf>
    <xf numFmtId="0" fontId="9" fillId="3" borderId="13" xfId="20" applyFont="1" applyFill="1" applyBorder="1" applyAlignment="1">
      <alignment vertical="center" wrapText="1"/>
      <protection/>
    </xf>
    <xf numFmtId="0" fontId="9" fillId="0" borderId="2" xfId="20" applyFont="1" applyFill="1" applyBorder="1" applyAlignment="1">
      <alignment vertical="center"/>
      <protection/>
    </xf>
    <xf numFmtId="0" fontId="9" fillId="0" borderId="5" xfId="20" applyFont="1" applyFill="1" applyBorder="1" applyAlignment="1">
      <alignment horizontal="center"/>
      <protection/>
    </xf>
    <xf numFmtId="164" fontId="9" fillId="0" borderId="0" xfId="20" applyNumberFormat="1" applyFont="1" applyFill="1" applyAlignment="1">
      <alignment horizontal="center"/>
      <protection/>
    </xf>
    <xf numFmtId="0" fontId="9" fillId="0" borderId="0" xfId="20" applyFont="1" applyFill="1" applyAlignment="1">
      <alignment horizontal="center" vertical="center"/>
      <protection/>
    </xf>
    <xf numFmtId="164" fontId="9" fillId="0" borderId="0" xfId="20" applyNumberFormat="1" applyFont="1" applyAlignment="1">
      <alignment horizontal="center"/>
      <protection/>
    </xf>
    <xf numFmtId="0" fontId="5" fillId="0" borderId="15" xfId="20" applyFont="1" applyBorder="1" applyAlignment="1">
      <alignment horizontal="center" vertical="center"/>
      <protection/>
    </xf>
    <xf numFmtId="0" fontId="5" fillId="0" borderId="16" xfId="20" applyFont="1" applyBorder="1" applyAlignment="1">
      <alignment horizontal="left" vertical="center" wrapText="1"/>
      <protection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/>
    <xf numFmtId="165" fontId="5" fillId="0" borderId="19" xfId="20" applyNumberFormat="1" applyFont="1" applyFill="1" applyBorder="1" applyAlignment="1">
      <alignment horizontal="center" vertical="center"/>
      <protection/>
    </xf>
    <xf numFmtId="40" fontId="5" fillId="0" borderId="19" xfId="20" applyNumberFormat="1" applyFont="1" applyFill="1" applyBorder="1" applyAlignment="1">
      <alignment horizontal="center" vertical="center"/>
      <protection/>
    </xf>
    <xf numFmtId="166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/>
    <xf numFmtId="164" fontId="5" fillId="0" borderId="17" xfId="20" applyNumberFormat="1" applyFont="1" applyFill="1" applyBorder="1" applyAlignment="1">
      <alignment horizontal="center" vertical="center"/>
      <protection/>
    </xf>
    <xf numFmtId="164" fontId="5" fillId="0" borderId="19" xfId="20" applyNumberFormat="1" applyFont="1" applyFill="1" applyBorder="1" applyAlignment="1">
      <alignment horizontal="center" vertical="center"/>
      <protection/>
    </xf>
    <xf numFmtId="40" fontId="5" fillId="0" borderId="19" xfId="20" applyNumberFormat="1" applyFont="1" applyBorder="1" applyAlignment="1">
      <alignment horizontal="center" vertical="center"/>
      <protection/>
    </xf>
    <xf numFmtId="166" fontId="5" fillId="0" borderId="20" xfId="20" applyNumberFormat="1" applyFont="1" applyBorder="1" applyAlignment="1">
      <alignment horizontal="center" vertical="center"/>
      <protection/>
    </xf>
    <xf numFmtId="0" fontId="5" fillId="0" borderId="18" xfId="0" applyFont="1" applyFill="1" applyBorder="1" applyAlignment="1">
      <alignment vertical="center"/>
    </xf>
    <xf numFmtId="0" fontId="5" fillId="0" borderId="21" xfId="0" applyFont="1" applyFill="1" applyBorder="1"/>
    <xf numFmtId="0" fontId="9" fillId="0" borderId="13" xfId="20" applyFont="1" applyBorder="1" applyAlignment="1">
      <alignment horizontal="right" vertical="center" wrapText="1"/>
      <protection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7" fillId="0" borderId="5" xfId="20" applyNumberFormat="1" applyFont="1" applyFill="1" applyBorder="1" applyAlignment="1">
      <alignment horizontal="center" vertical="center"/>
      <protection/>
    </xf>
    <xf numFmtId="164" fontId="9" fillId="0" borderId="0" xfId="20" applyNumberFormat="1" applyFont="1" applyFill="1" applyAlignment="1">
      <alignment horizontal="center" vertical="center"/>
      <protection/>
    </xf>
    <xf numFmtId="167" fontId="5" fillId="0" borderId="22" xfId="20" applyNumberFormat="1" applyFont="1" applyBorder="1" applyAlignment="1">
      <alignment horizontal="center" vertical="center"/>
      <protection/>
    </xf>
    <xf numFmtId="166" fontId="9" fillId="0" borderId="4" xfId="20" applyNumberFormat="1" applyFont="1" applyBorder="1" applyAlignment="1">
      <alignment horizontal="center" vertical="center"/>
      <protection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/>
    <xf numFmtId="164" fontId="5" fillId="0" borderId="5" xfId="20" applyNumberFormat="1" applyFont="1" applyFill="1" applyBorder="1" applyAlignment="1">
      <alignment horizontal="center" vertical="center"/>
      <protection/>
    </xf>
    <xf numFmtId="164" fontId="10" fillId="0" borderId="0" xfId="20" applyNumberFormat="1" applyFont="1" applyFill="1" applyAlignment="1">
      <alignment horizontal="center" vertical="center"/>
      <protection/>
    </xf>
    <xf numFmtId="167" fontId="5" fillId="0" borderId="21" xfId="20" applyNumberFormat="1" applyFont="1" applyBorder="1" applyAlignment="1">
      <alignment horizontal="center" vertical="center"/>
      <protection/>
    </xf>
    <xf numFmtId="166" fontId="10" fillId="0" borderId="4" xfId="20" applyNumberFormat="1" applyFont="1" applyBorder="1" applyAlignment="1">
      <alignment horizontal="center" vertical="center"/>
      <protection/>
    </xf>
    <xf numFmtId="0" fontId="5" fillId="0" borderId="15" xfId="20" applyFont="1" applyBorder="1" applyAlignment="1">
      <alignment horizontal="center" vertical="center" wrapText="1"/>
      <protection/>
    </xf>
    <xf numFmtId="167" fontId="5" fillId="0" borderId="19" xfId="20" applyNumberFormat="1" applyFont="1" applyBorder="1" applyAlignment="1">
      <alignment horizontal="center" vertical="center"/>
      <protection/>
    </xf>
    <xf numFmtId="0" fontId="5" fillId="0" borderId="19" xfId="20" applyFont="1" applyBorder="1" applyAlignment="1">
      <alignment horizontal="left" vertical="center" wrapText="1"/>
      <protection/>
    </xf>
    <xf numFmtId="164" fontId="5" fillId="0" borderId="23" xfId="20" applyNumberFormat="1" applyFont="1" applyFill="1" applyBorder="1" applyAlignment="1">
      <alignment vertical="center"/>
      <protection/>
    </xf>
    <xf numFmtId="164" fontId="5" fillId="0" borderId="23" xfId="20" applyNumberFormat="1" applyFont="1" applyBorder="1" applyAlignment="1">
      <alignment vertical="center"/>
      <protection/>
    </xf>
    <xf numFmtId="166" fontId="5" fillId="0" borderId="24" xfId="20" applyNumberFormat="1" applyFont="1" applyBorder="1" applyAlignment="1">
      <alignment vertical="center"/>
      <protection/>
    </xf>
    <xf numFmtId="0" fontId="10" fillId="0" borderId="25" xfId="20" applyFont="1" applyBorder="1">
      <alignment/>
      <protection/>
    </xf>
    <xf numFmtId="0" fontId="10" fillId="0" borderId="10" xfId="20" applyFont="1" applyBorder="1" applyAlignment="1">
      <alignment wrapText="1"/>
      <protection/>
    </xf>
    <xf numFmtId="0" fontId="5" fillId="0" borderId="10" xfId="20" applyFont="1" applyBorder="1" applyAlignment="1">
      <alignment vertical="center"/>
      <protection/>
    </xf>
    <xf numFmtId="0" fontId="5" fillId="0" borderId="10" xfId="20" applyFont="1" applyBorder="1" applyAlignment="1">
      <alignment horizontal="center"/>
      <protection/>
    </xf>
    <xf numFmtId="0" fontId="2" fillId="0" borderId="10" xfId="20" applyBorder="1">
      <alignment/>
      <protection/>
    </xf>
    <xf numFmtId="0" fontId="2" fillId="0" borderId="11" xfId="20" applyBorder="1">
      <alignment/>
      <protection/>
    </xf>
    <xf numFmtId="0" fontId="2" fillId="0" borderId="0" xfId="20" applyAlignment="1">
      <alignment wrapText="1"/>
      <protection/>
    </xf>
    <xf numFmtId="0" fontId="5" fillId="0" borderId="0" xfId="20" applyFont="1" applyAlignment="1">
      <alignment vertical="center"/>
      <protection/>
    </xf>
    <xf numFmtId="0" fontId="5" fillId="0" borderId="0" xfId="20" applyFont="1" applyAlignment="1">
      <alignment horizontal="center"/>
      <protection/>
    </xf>
    <xf numFmtId="0" fontId="8" fillId="0" borderId="0" xfId="20" applyFont="1" applyAlignment="1">
      <alignment horizontal="center"/>
      <protection/>
    </xf>
    <xf numFmtId="0" fontId="8" fillId="0" borderId="13" xfId="20" applyFont="1" applyBorder="1" applyAlignment="1">
      <alignment horizontal="center"/>
      <protection/>
    </xf>
    <xf numFmtId="0" fontId="8" fillId="0" borderId="10" xfId="20" applyFont="1" applyBorder="1" applyAlignment="1">
      <alignment horizontal="center"/>
      <protection/>
    </xf>
    <xf numFmtId="0" fontId="8" fillId="0" borderId="26" xfId="20" applyFont="1" applyBorder="1" applyAlignment="1">
      <alignment horizontal="center"/>
      <protection/>
    </xf>
    <xf numFmtId="0" fontId="9" fillId="2" borderId="27" xfId="20" applyFont="1" applyFill="1" applyBorder="1" applyAlignment="1">
      <alignment horizontal="center" vertical="center"/>
      <protection/>
    </xf>
    <xf numFmtId="0" fontId="9" fillId="2" borderId="28" xfId="20" applyFont="1" applyFill="1" applyBorder="1" applyAlignment="1">
      <alignment horizontal="center" vertical="center"/>
      <protection/>
    </xf>
    <xf numFmtId="0" fontId="9" fillId="2" borderId="29" xfId="20" applyFont="1" applyFill="1" applyBorder="1" applyAlignment="1">
      <alignment horizontal="center" vertical="center"/>
      <protection/>
    </xf>
    <xf numFmtId="0" fontId="9" fillId="2" borderId="30" xfId="20" applyFont="1" applyFill="1" applyBorder="1" applyAlignment="1">
      <alignment horizontal="center" vertical="center"/>
      <protection/>
    </xf>
    <xf numFmtId="0" fontId="9" fillId="2" borderId="31" xfId="20" applyFont="1" applyFill="1" applyBorder="1" applyAlignment="1">
      <alignment horizontal="center" vertical="center"/>
      <protection/>
    </xf>
    <xf numFmtId="0" fontId="9" fillId="2" borderId="32" xfId="20" applyFont="1" applyFill="1" applyBorder="1" applyAlignment="1">
      <alignment horizontal="center" vertical="center"/>
      <protection/>
    </xf>
    <xf numFmtId="0" fontId="9" fillId="0" borderId="33" xfId="20" applyFont="1" applyBorder="1" applyAlignment="1">
      <alignment horizontal="center" vertical="center"/>
      <protection/>
    </xf>
    <xf numFmtId="0" fontId="9" fillId="0" borderId="34" xfId="20" applyFont="1" applyBorder="1" applyAlignment="1">
      <alignment horizontal="center" vertical="center"/>
      <protection/>
    </xf>
    <xf numFmtId="0" fontId="9" fillId="0" borderId="0" xfId="20" applyFont="1" applyAlignment="1">
      <alignment horizontal="center" vertical="center"/>
      <protection/>
    </xf>
    <xf numFmtId="0" fontId="9" fillId="0" borderId="13" xfId="20" applyFont="1" applyBorder="1" applyAlignment="1">
      <alignment horizontal="center" vertical="center"/>
      <protection/>
    </xf>
    <xf numFmtId="0" fontId="3" fillId="0" borderId="0" xfId="20" applyFont="1" applyAlignment="1">
      <alignment horizontal="center" vertical="center"/>
      <protection/>
    </xf>
    <xf numFmtId="0" fontId="5" fillId="0" borderId="0" xfId="20" applyFont="1" applyAlignment="1">
      <alignment horizontal="center" vertical="center"/>
      <protection/>
    </xf>
    <xf numFmtId="0" fontId="6" fillId="0" borderId="0" xfId="20" applyFont="1" applyAlignment="1">
      <alignment horizontal="center" vertical="center"/>
      <protection/>
    </xf>
    <xf numFmtId="0" fontId="7" fillId="0" borderId="0" xfId="20" applyFont="1" applyAlignment="1">
      <alignment horizontal="center" vertical="center"/>
      <protection/>
    </xf>
    <xf numFmtId="164" fontId="5" fillId="0" borderId="35" xfId="20" applyNumberFormat="1" applyFont="1" applyFill="1" applyBorder="1" applyAlignment="1">
      <alignment horizontal="center" vertical="center"/>
      <protection/>
    </xf>
    <xf numFmtId="0" fontId="9" fillId="0" borderId="10" xfId="20" applyFont="1" applyBorder="1" applyAlignment="1">
      <alignment horizontal="center" vertical="center"/>
      <protection/>
    </xf>
    <xf numFmtId="0" fontId="9" fillId="0" borderId="26" xfId="20" applyFont="1" applyBorder="1" applyAlignment="1">
      <alignment horizontal="center" vertical="center"/>
      <protection/>
    </xf>
    <xf numFmtId="0" fontId="5" fillId="4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2.xml" /><Relationship Id="rId7" Type="http://schemas.openxmlformats.org/officeDocument/2006/relationships/calcChain" Target="calcChain.xml" /><Relationship Id="rId5" Type="http://schemas.openxmlformats.org/officeDocument/2006/relationships/externalLink" Target="externalLinks/externalLink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chpk.sharepoint.com/Users/bmaitre/Desktop/Copy%20of%2012.31.18%20UpdatedCFG%20Plantbook%20Backup%202017_v1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W:\Sharp%20Cash%20Reports\2015\2015%20Allentown%20Cash%20Receipts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=Summary"/>
      <sheetName val="GL Balances"/>
      <sheetName val="Sheet1"/>
      <sheetName val="averages"/>
      <sheetName val="3761-Plastic Main"/>
      <sheetName val="3762-Steel Mains"/>
      <sheetName val="376G"/>
      <sheetName val="378"/>
      <sheetName val="379"/>
      <sheetName val="3801-Plastic Services"/>
      <sheetName val="3802-Steel"/>
      <sheetName val="380G"/>
      <sheetName val="390A"/>
      <sheetName val="3810-Meters"/>
      <sheetName val="3811 Summary"/>
      <sheetName val="382-Meter Installations"/>
      <sheetName val="383"/>
      <sheetName val="387"/>
      <sheetName val="Sheet3"/>
      <sheetName val="391"/>
      <sheetName val="391A"/>
      <sheetName val="391S"/>
      <sheetName val="3912"/>
      <sheetName val="3913"/>
      <sheetName val="392Summ"/>
      <sheetName val="3921"/>
      <sheetName val="3922"/>
      <sheetName val="3923"/>
      <sheetName val="3924"/>
      <sheetName val="397"/>
      <sheetName val="397 (2)"/>
      <sheetName val="301"/>
      <sheetName val="302"/>
      <sheetName val="303"/>
      <sheetName val="305"/>
      <sheetName val="374"/>
      <sheetName val="375"/>
      <sheetName val="376"/>
      <sheetName val="3800"/>
      <sheetName val="381.20"/>
      <sheetName val="381.25"/>
      <sheetName val="381.30"/>
      <sheetName val="381.35"/>
      <sheetName val="381.36"/>
      <sheetName val="381.37"/>
      <sheetName val="381.39"/>
      <sheetName val="381.40"/>
      <sheetName val="381.41"/>
      <sheetName val="381.45"/>
      <sheetName val="381.50"/>
      <sheetName val="381.55"/>
      <sheetName val="381.60"/>
      <sheetName val="381.61"/>
      <sheetName val="381.62"/>
      <sheetName val="381.63"/>
      <sheetName val="381.64"/>
      <sheetName val="381.65"/>
      <sheetName val="381.70"/>
      <sheetName val="381.71"/>
      <sheetName val="381.80"/>
      <sheetName val="381.81"/>
      <sheetName val="381.85"/>
      <sheetName val="3821"/>
      <sheetName val="382.10"/>
      <sheetName val="382.20"/>
      <sheetName val="382.30"/>
      <sheetName val="382.40"/>
      <sheetName val="382.50"/>
      <sheetName val="384"/>
      <sheetName val="385"/>
      <sheetName val="386"/>
      <sheetName val="389"/>
      <sheetName val="389A"/>
      <sheetName val="390-S&amp;I"/>
      <sheetName val="391.1-DP"/>
      <sheetName val="391.2-OF"/>
      <sheetName val="391.3-OE"/>
      <sheetName val="391.4-VSE"/>
      <sheetName val="391.1 - old"/>
      <sheetName val="391.2 - old"/>
      <sheetName val="391.3 - old"/>
      <sheetName val="391.4 - old"/>
      <sheetName val="FGT-lateral"/>
      <sheetName val="392.10"/>
      <sheetName val="392.20"/>
      <sheetName val="392.30"/>
      <sheetName val="394"/>
      <sheetName val="395"/>
      <sheetName val="396"/>
      <sheetName val="397.1"/>
      <sheetName val="398"/>
      <sheetName val="398A"/>
      <sheetName val="390 - old"/>
      <sheetName val="Sheet2"/>
    </sheetNames>
    <sheetDataSet>
      <sheetData sheetId="0">
        <row r="41">
          <cell r="B41">
            <v>370631.26</v>
          </cell>
        </row>
      </sheetData>
      <sheetData sheetId="1">
        <row r="1">
          <cell r="H1" t="str">
            <v>Row Labels</v>
          </cell>
          <cell r="I1" t="str">
            <v>Sum of Ending Balance</v>
          </cell>
        </row>
        <row r="2">
          <cell r="H2" t="str">
            <v>3010</v>
          </cell>
          <cell r="I2">
            <v>23328.06</v>
          </cell>
        </row>
        <row r="3">
          <cell r="H3" t="str">
            <v>3020</v>
          </cell>
          <cell r="I3">
            <v>14132.29</v>
          </cell>
        </row>
        <row r="4">
          <cell r="H4" t="str">
            <v>3030</v>
          </cell>
          <cell r="I4">
            <v>0</v>
          </cell>
        </row>
        <row r="5">
          <cell r="H5" t="str">
            <v>3740</v>
          </cell>
          <cell r="I5">
            <v>212190.55</v>
          </cell>
        </row>
        <row r="6">
          <cell r="H6" t="str">
            <v>3750</v>
          </cell>
          <cell r="I6">
            <v>693612.27</v>
          </cell>
        </row>
        <row r="7">
          <cell r="H7" t="str">
            <v>3760</v>
          </cell>
          <cell r="I7">
            <v>0</v>
          </cell>
        </row>
        <row r="8">
          <cell r="H8" t="str">
            <v>3761</v>
          </cell>
          <cell r="I8">
            <v>28949494.07</v>
          </cell>
        </row>
        <row r="9">
          <cell r="H9" t="str">
            <v>3762</v>
          </cell>
          <cell r="I9">
            <v>21860293.98</v>
          </cell>
        </row>
        <row r="10">
          <cell r="H10" t="str">
            <v>376G</v>
          </cell>
          <cell r="I10">
            <v>28199967.61</v>
          </cell>
        </row>
        <row r="11">
          <cell r="H11" t="str">
            <v>3780</v>
          </cell>
          <cell r="I11">
            <v>2607972.57</v>
          </cell>
        </row>
        <row r="12">
          <cell r="H12" t="str">
            <v>3790</v>
          </cell>
          <cell r="I12">
            <v>7254374.93</v>
          </cell>
        </row>
        <row r="13">
          <cell r="H13" t="str">
            <v>3800</v>
          </cell>
          <cell r="I13">
            <v>5.0931703299284E-10</v>
          </cell>
        </row>
        <row r="14">
          <cell r="H14" t="str">
            <v>3801</v>
          </cell>
          <cell r="I14">
            <v>13136162.11</v>
          </cell>
        </row>
        <row r="15">
          <cell r="H15" t="str">
            <v>3802</v>
          </cell>
          <cell r="I15">
            <v>0.00999999980649591</v>
          </cell>
        </row>
        <row r="16">
          <cell r="H16" t="str">
            <v>380G</v>
          </cell>
          <cell r="I16">
            <v>2728921.6</v>
          </cell>
        </row>
        <row r="17">
          <cell r="H17" t="str">
            <v>3810</v>
          </cell>
          <cell r="I17">
            <v>4279300.68</v>
          </cell>
        </row>
        <row r="18">
          <cell r="H18" t="str">
            <v>3811</v>
          </cell>
          <cell r="I18">
            <v>2216410.76</v>
          </cell>
        </row>
        <row r="19">
          <cell r="H19" t="str">
            <v>3820</v>
          </cell>
          <cell r="I19">
            <v>4384819.27</v>
          </cell>
        </row>
        <row r="20">
          <cell r="H20" t="str">
            <v>3821</v>
          </cell>
          <cell r="I20">
            <v>593040.09</v>
          </cell>
        </row>
        <row r="21">
          <cell r="H21" t="str">
            <v>3830</v>
          </cell>
          <cell r="I21">
            <v>1659312.42</v>
          </cell>
        </row>
        <row r="22">
          <cell r="H22" t="str">
            <v>3840</v>
          </cell>
          <cell r="I22">
            <v>0</v>
          </cell>
        </row>
        <row r="23">
          <cell r="H23" t="str">
            <v>3850</v>
          </cell>
          <cell r="I23">
            <v>1693687.28</v>
          </cell>
        </row>
        <row r="24">
          <cell r="H24" t="str">
            <v>3870</v>
          </cell>
          <cell r="I24">
            <v>1081710.86</v>
          </cell>
        </row>
        <row r="25">
          <cell r="H25" t="str">
            <v>3890</v>
          </cell>
          <cell r="I25">
            <v>0</v>
          </cell>
        </row>
        <row r="26">
          <cell r="H26" t="str">
            <v>389A</v>
          </cell>
          <cell r="I26">
            <v>16463.04</v>
          </cell>
        </row>
        <row r="27">
          <cell r="H27" t="str">
            <v>3900</v>
          </cell>
          <cell r="I27">
            <v>68679.0599999999</v>
          </cell>
        </row>
        <row r="28">
          <cell r="H28" t="str">
            <v>390A</v>
          </cell>
          <cell r="I28">
            <v>52132.36</v>
          </cell>
        </row>
        <row r="29">
          <cell r="H29" t="str">
            <v>3910</v>
          </cell>
          <cell r="I29">
            <v>321446.489999999</v>
          </cell>
        </row>
        <row r="30">
          <cell r="H30" t="str">
            <v>3912</v>
          </cell>
          <cell r="I30">
            <v>307076.75</v>
          </cell>
        </row>
        <row r="31">
          <cell r="H31" t="str">
            <v>3913</v>
          </cell>
          <cell r="I31">
            <v>424761.89</v>
          </cell>
        </row>
        <row r="32">
          <cell r="H32" t="str">
            <v>3914</v>
          </cell>
          <cell r="I32">
            <v>385907.32</v>
          </cell>
        </row>
        <row r="33">
          <cell r="H33" t="str">
            <v>391A</v>
          </cell>
          <cell r="I33">
            <v>-9.09494701772928E-13</v>
          </cell>
        </row>
        <row r="34">
          <cell r="H34" t="str">
            <v>391S</v>
          </cell>
          <cell r="I34">
            <v>175105.77</v>
          </cell>
        </row>
        <row r="35">
          <cell r="H35" t="str">
            <v>3920</v>
          </cell>
          <cell r="I35">
            <v>4.93315610583522E-10</v>
          </cell>
        </row>
        <row r="36">
          <cell r="H36" t="str">
            <v>3921</v>
          </cell>
          <cell r="I36">
            <v>19778.85</v>
          </cell>
        </row>
        <row r="37">
          <cell r="H37" t="str">
            <v>3922</v>
          </cell>
          <cell r="I37">
            <v>786367.89</v>
          </cell>
        </row>
        <row r="38">
          <cell r="H38" t="str">
            <v>3923</v>
          </cell>
          <cell r="I38">
            <v>0</v>
          </cell>
        </row>
        <row r="39">
          <cell r="H39" t="str">
            <v>3924</v>
          </cell>
          <cell r="I39">
            <v>14757.53</v>
          </cell>
        </row>
        <row r="40">
          <cell r="H40" t="str">
            <v>3940</v>
          </cell>
          <cell r="I40">
            <v>370631.26</v>
          </cell>
        </row>
        <row r="41">
          <cell r="H41" t="str">
            <v>3960</v>
          </cell>
          <cell r="I41">
            <v>492255.06</v>
          </cell>
        </row>
        <row r="42">
          <cell r="H42" t="str">
            <v>3970</v>
          </cell>
          <cell r="I42">
            <v>1171906.19</v>
          </cell>
        </row>
        <row r="43">
          <cell r="H43" t="str">
            <v>3971</v>
          </cell>
          <cell r="I43">
            <v>20124.7400000001</v>
          </cell>
        </row>
        <row r="44">
          <cell r="H44" t="str">
            <v>3980</v>
          </cell>
          <cell r="I44">
            <v>67711.89</v>
          </cell>
        </row>
        <row r="45">
          <cell r="H45" t="str">
            <v>398A</v>
          </cell>
          <cell r="I45">
            <v>19074.7</v>
          </cell>
        </row>
        <row r="46">
          <cell r="H46" t="str">
            <v>Grand Total</v>
          </cell>
          <cell r="I46">
            <v>126302912.2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74">
          <cell r="T274" t="str">
            <v>GL Balance as of 12/31/18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3">
          <cell r="A3" t="str">
            <v>GL Balance as of 12/31/18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GL Balance as of 12/31/18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3">
          <cell r="A3" t="str">
            <v>GL Balance as of 12/31/18</v>
          </cell>
        </row>
      </sheetData>
      <sheetData sheetId="89">
        <row r="53">
          <cell r="E53" t="str">
            <v>GL Balance as of 12/31/18</v>
          </cell>
        </row>
      </sheetData>
      <sheetData sheetId="90"/>
      <sheetData sheetId="91"/>
      <sheetData sheetId="92"/>
      <sheetData sheetId="9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Daily Print File Jan - Jun"/>
      <sheetName val="Daily Print File Jul - Dec"/>
      <sheetName val="WEEK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>
            <v>1</v>
          </cell>
          <cell r="B1" t="str">
            <v>Sun</v>
          </cell>
        </row>
        <row r="2">
          <cell r="A2">
            <v>2</v>
          </cell>
          <cell r="B2" t="str">
            <v>Mon</v>
          </cell>
        </row>
        <row r="3">
          <cell r="A3">
            <v>3</v>
          </cell>
          <cell r="B3" t="str">
            <v>Tues</v>
          </cell>
        </row>
        <row r="4">
          <cell r="A4">
            <v>4</v>
          </cell>
          <cell r="B4" t="str">
            <v>Wed</v>
          </cell>
        </row>
        <row r="5">
          <cell r="A5">
            <v>5</v>
          </cell>
          <cell r="B5" t="str">
            <v>Thurs</v>
          </cell>
        </row>
        <row r="6">
          <cell r="A6">
            <v>6</v>
          </cell>
          <cell r="B6" t="str">
            <v>Fri</v>
          </cell>
        </row>
        <row r="7">
          <cell r="A7">
            <v>7</v>
          </cell>
          <cell r="B7" t="str">
            <v>Sat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workbookViewId="0" topLeftCell="A1">
      <selection pane="topLeft" activeCell="C35" sqref="C35:H37"/>
    </sheetView>
  </sheetViews>
  <sheetFormatPr defaultColWidth="11.8542857142857" defaultRowHeight="18"/>
  <cols>
    <col min="1" max="1" width="7.14285714285714" style="3" customWidth="1"/>
    <col min="2" max="2" width="37.8571428571429" style="80" customWidth="1"/>
    <col min="3" max="3" width="12.5714285714286" style="81" bestFit="1" customWidth="1"/>
    <col min="4" max="4" width="9.14285714285714" style="82" bestFit="1" customWidth="1"/>
    <col min="5" max="5" width="6.57142857142857" style="82" bestFit="1" customWidth="1"/>
    <col min="6" max="6" width="9.85714285714286" style="82" bestFit="1" customWidth="1"/>
    <col min="7" max="7" width="3.42857142857143" style="3" bestFit="1" customWidth="1"/>
    <col min="8" max="8" width="1.42857142857143" style="82" bestFit="1" customWidth="1"/>
    <col min="9" max="9" width="9.14285714285714" style="82" bestFit="1" customWidth="1"/>
    <col min="10" max="10" width="3.85714285714286" style="82" bestFit="1" customWidth="1"/>
    <col min="11" max="11" width="9.85714285714286" style="82" bestFit="1" customWidth="1"/>
    <col min="12" max="12" width="9.14285714285714" style="3" bestFit="1" customWidth="1"/>
    <col min="13" max="256" width="11.8571428571429" style="1"/>
    <col min="257" max="257" width="7.14285714285714" style="1" customWidth="1"/>
    <col min="258" max="258" width="39.1428571428571" style="1" customWidth="1"/>
    <col min="259" max="259" width="13.5714285714286" style="1" customWidth="1"/>
    <col min="260" max="260" width="9" style="1" bestFit="1" customWidth="1"/>
    <col min="261" max="261" width="7.85714285714286" style="1" bestFit="1" customWidth="1"/>
    <col min="262" max="262" width="8.57142857142857" style="1" customWidth="1"/>
    <col min="263" max="263" width="8.14285714285714" style="1" customWidth="1"/>
    <col min="264" max="264" width="1.85714285714286" style="1" customWidth="1"/>
    <col min="265" max="268" width="9.42857142857143" style="1" customWidth="1"/>
    <col min="269" max="512" width="11.8571428571429" style="1"/>
    <col min="513" max="513" width="7.14285714285714" style="1" customWidth="1"/>
    <col min="514" max="514" width="39.1428571428571" style="1" customWidth="1"/>
    <col min="515" max="515" width="13.5714285714286" style="1" customWidth="1"/>
    <col min="516" max="516" width="9" style="1" bestFit="1" customWidth="1"/>
    <col min="517" max="517" width="7.85714285714286" style="1" bestFit="1" customWidth="1"/>
    <col min="518" max="518" width="8.57142857142857" style="1" customWidth="1"/>
    <col min="519" max="519" width="8.14285714285714" style="1" customWidth="1"/>
    <col min="520" max="520" width="1.85714285714286" style="1" customWidth="1"/>
    <col min="521" max="524" width="9.42857142857143" style="1" customWidth="1"/>
    <col min="525" max="768" width="11.8571428571429" style="1"/>
    <col min="769" max="769" width="7.14285714285714" style="1" customWidth="1"/>
    <col min="770" max="770" width="39.1428571428571" style="1" customWidth="1"/>
    <col min="771" max="771" width="13.5714285714286" style="1" customWidth="1"/>
    <col min="772" max="772" width="9" style="1" bestFit="1" customWidth="1"/>
    <col min="773" max="773" width="7.85714285714286" style="1" bestFit="1" customWidth="1"/>
    <col min="774" max="774" width="8.57142857142857" style="1" customWidth="1"/>
    <col min="775" max="775" width="8.14285714285714" style="1" customWidth="1"/>
    <col min="776" max="776" width="1.85714285714286" style="1" customWidth="1"/>
    <col min="777" max="780" width="9.42857142857143" style="1" customWidth="1"/>
    <col min="781" max="1024" width="11.8571428571429" style="1"/>
    <col min="1025" max="1025" width="7.14285714285714" style="1" customWidth="1"/>
    <col min="1026" max="1026" width="39.1428571428571" style="1" customWidth="1"/>
    <col min="1027" max="1027" width="13.5714285714286" style="1" customWidth="1"/>
    <col min="1028" max="1028" width="9" style="1" bestFit="1" customWidth="1"/>
    <col min="1029" max="1029" width="7.85714285714286" style="1" bestFit="1" customWidth="1"/>
    <col min="1030" max="1030" width="8.57142857142857" style="1" customWidth="1"/>
    <col min="1031" max="1031" width="8.14285714285714" style="1" customWidth="1"/>
    <col min="1032" max="1032" width="1.85714285714286" style="1" customWidth="1"/>
    <col min="1033" max="1036" width="9.42857142857143" style="1" customWidth="1"/>
    <col min="1037" max="1280" width="11.8571428571429" style="1"/>
    <col min="1281" max="1281" width="7.14285714285714" style="1" customWidth="1"/>
    <col min="1282" max="1282" width="39.1428571428571" style="1" customWidth="1"/>
    <col min="1283" max="1283" width="13.5714285714286" style="1" customWidth="1"/>
    <col min="1284" max="1284" width="9" style="1" bestFit="1" customWidth="1"/>
    <col min="1285" max="1285" width="7.85714285714286" style="1" bestFit="1" customWidth="1"/>
    <col min="1286" max="1286" width="8.57142857142857" style="1" customWidth="1"/>
    <col min="1287" max="1287" width="8.14285714285714" style="1" customWidth="1"/>
    <col min="1288" max="1288" width="1.85714285714286" style="1" customWidth="1"/>
    <col min="1289" max="1292" width="9.42857142857143" style="1" customWidth="1"/>
    <col min="1293" max="1536" width="11.8571428571429" style="1"/>
    <col min="1537" max="1537" width="7.14285714285714" style="1" customWidth="1"/>
    <col min="1538" max="1538" width="39.1428571428571" style="1" customWidth="1"/>
    <col min="1539" max="1539" width="13.5714285714286" style="1" customWidth="1"/>
    <col min="1540" max="1540" width="9" style="1" bestFit="1" customWidth="1"/>
    <col min="1541" max="1541" width="7.85714285714286" style="1" bestFit="1" customWidth="1"/>
    <col min="1542" max="1542" width="8.57142857142857" style="1" customWidth="1"/>
    <col min="1543" max="1543" width="8.14285714285714" style="1" customWidth="1"/>
    <col min="1544" max="1544" width="1.85714285714286" style="1" customWidth="1"/>
    <col min="1545" max="1548" width="9.42857142857143" style="1" customWidth="1"/>
    <col min="1549" max="1792" width="11.8571428571429" style="1"/>
    <col min="1793" max="1793" width="7.14285714285714" style="1" customWidth="1"/>
    <col min="1794" max="1794" width="39.1428571428571" style="1" customWidth="1"/>
    <col min="1795" max="1795" width="13.5714285714286" style="1" customWidth="1"/>
    <col min="1796" max="1796" width="9" style="1" bestFit="1" customWidth="1"/>
    <col min="1797" max="1797" width="7.85714285714286" style="1" bestFit="1" customWidth="1"/>
    <col min="1798" max="1798" width="8.57142857142857" style="1" customWidth="1"/>
    <col min="1799" max="1799" width="8.14285714285714" style="1" customWidth="1"/>
    <col min="1800" max="1800" width="1.85714285714286" style="1" customWidth="1"/>
    <col min="1801" max="1804" width="9.42857142857143" style="1" customWidth="1"/>
    <col min="1805" max="2048" width="11.8571428571429" style="1"/>
    <col min="2049" max="2049" width="7.14285714285714" style="1" customWidth="1"/>
    <col min="2050" max="2050" width="39.1428571428571" style="1" customWidth="1"/>
    <col min="2051" max="2051" width="13.5714285714286" style="1" customWidth="1"/>
    <col min="2052" max="2052" width="9" style="1" bestFit="1" customWidth="1"/>
    <col min="2053" max="2053" width="7.85714285714286" style="1" bestFit="1" customWidth="1"/>
    <col min="2054" max="2054" width="8.57142857142857" style="1" customWidth="1"/>
    <col min="2055" max="2055" width="8.14285714285714" style="1" customWidth="1"/>
    <col min="2056" max="2056" width="1.85714285714286" style="1" customWidth="1"/>
    <col min="2057" max="2060" width="9.42857142857143" style="1" customWidth="1"/>
    <col min="2061" max="2304" width="11.8571428571429" style="1"/>
    <col min="2305" max="2305" width="7.14285714285714" style="1" customWidth="1"/>
    <col min="2306" max="2306" width="39.1428571428571" style="1" customWidth="1"/>
    <col min="2307" max="2307" width="13.5714285714286" style="1" customWidth="1"/>
    <col min="2308" max="2308" width="9" style="1" bestFit="1" customWidth="1"/>
    <col min="2309" max="2309" width="7.85714285714286" style="1" bestFit="1" customWidth="1"/>
    <col min="2310" max="2310" width="8.57142857142857" style="1" customWidth="1"/>
    <col min="2311" max="2311" width="8.14285714285714" style="1" customWidth="1"/>
    <col min="2312" max="2312" width="1.85714285714286" style="1" customWidth="1"/>
    <col min="2313" max="2316" width="9.42857142857143" style="1" customWidth="1"/>
    <col min="2317" max="2560" width="11.8571428571429" style="1"/>
    <col min="2561" max="2561" width="7.14285714285714" style="1" customWidth="1"/>
    <col min="2562" max="2562" width="39.1428571428571" style="1" customWidth="1"/>
    <col min="2563" max="2563" width="13.5714285714286" style="1" customWidth="1"/>
    <col min="2564" max="2564" width="9" style="1" bestFit="1" customWidth="1"/>
    <col min="2565" max="2565" width="7.85714285714286" style="1" bestFit="1" customWidth="1"/>
    <col min="2566" max="2566" width="8.57142857142857" style="1" customWidth="1"/>
    <col min="2567" max="2567" width="8.14285714285714" style="1" customWidth="1"/>
    <col min="2568" max="2568" width="1.85714285714286" style="1" customWidth="1"/>
    <col min="2569" max="2572" width="9.42857142857143" style="1" customWidth="1"/>
    <col min="2573" max="2816" width="11.8571428571429" style="1"/>
    <col min="2817" max="2817" width="7.14285714285714" style="1" customWidth="1"/>
    <col min="2818" max="2818" width="39.1428571428571" style="1" customWidth="1"/>
    <col min="2819" max="2819" width="13.5714285714286" style="1" customWidth="1"/>
    <col min="2820" max="2820" width="9" style="1" bestFit="1" customWidth="1"/>
    <col min="2821" max="2821" width="7.85714285714286" style="1" bestFit="1" customWidth="1"/>
    <col min="2822" max="2822" width="8.57142857142857" style="1" customWidth="1"/>
    <col min="2823" max="2823" width="8.14285714285714" style="1" customWidth="1"/>
    <col min="2824" max="2824" width="1.85714285714286" style="1" customWidth="1"/>
    <col min="2825" max="2828" width="9.42857142857143" style="1" customWidth="1"/>
    <col min="2829" max="3072" width="11.8571428571429" style="1"/>
    <col min="3073" max="3073" width="7.14285714285714" style="1" customWidth="1"/>
    <col min="3074" max="3074" width="39.1428571428571" style="1" customWidth="1"/>
    <col min="3075" max="3075" width="13.5714285714286" style="1" customWidth="1"/>
    <col min="3076" max="3076" width="9" style="1" bestFit="1" customWidth="1"/>
    <col min="3077" max="3077" width="7.85714285714286" style="1" bestFit="1" customWidth="1"/>
    <col min="3078" max="3078" width="8.57142857142857" style="1" customWidth="1"/>
    <col min="3079" max="3079" width="8.14285714285714" style="1" customWidth="1"/>
    <col min="3080" max="3080" width="1.85714285714286" style="1" customWidth="1"/>
    <col min="3081" max="3084" width="9.42857142857143" style="1" customWidth="1"/>
    <col min="3085" max="3328" width="11.8571428571429" style="1"/>
    <col min="3329" max="3329" width="7.14285714285714" style="1" customWidth="1"/>
    <col min="3330" max="3330" width="39.1428571428571" style="1" customWidth="1"/>
    <col min="3331" max="3331" width="13.5714285714286" style="1" customWidth="1"/>
    <col min="3332" max="3332" width="9" style="1" bestFit="1" customWidth="1"/>
    <col min="3333" max="3333" width="7.85714285714286" style="1" bestFit="1" customWidth="1"/>
    <col min="3334" max="3334" width="8.57142857142857" style="1" customWidth="1"/>
    <col min="3335" max="3335" width="8.14285714285714" style="1" customWidth="1"/>
    <col min="3336" max="3336" width="1.85714285714286" style="1" customWidth="1"/>
    <col min="3337" max="3340" width="9.42857142857143" style="1" customWidth="1"/>
    <col min="3341" max="3584" width="11.8571428571429" style="1"/>
    <col min="3585" max="3585" width="7.14285714285714" style="1" customWidth="1"/>
    <col min="3586" max="3586" width="39.1428571428571" style="1" customWidth="1"/>
    <col min="3587" max="3587" width="13.5714285714286" style="1" customWidth="1"/>
    <col min="3588" max="3588" width="9" style="1" bestFit="1" customWidth="1"/>
    <col min="3589" max="3589" width="7.85714285714286" style="1" bestFit="1" customWidth="1"/>
    <col min="3590" max="3590" width="8.57142857142857" style="1" customWidth="1"/>
    <col min="3591" max="3591" width="8.14285714285714" style="1" customWidth="1"/>
    <col min="3592" max="3592" width="1.85714285714286" style="1" customWidth="1"/>
    <col min="3593" max="3596" width="9.42857142857143" style="1" customWidth="1"/>
    <col min="3597" max="3840" width="11.8571428571429" style="1"/>
    <col min="3841" max="3841" width="7.14285714285714" style="1" customWidth="1"/>
    <col min="3842" max="3842" width="39.1428571428571" style="1" customWidth="1"/>
    <col min="3843" max="3843" width="13.5714285714286" style="1" customWidth="1"/>
    <col min="3844" max="3844" width="9" style="1" bestFit="1" customWidth="1"/>
    <col min="3845" max="3845" width="7.85714285714286" style="1" bestFit="1" customWidth="1"/>
    <col min="3846" max="3846" width="8.57142857142857" style="1" customWidth="1"/>
    <col min="3847" max="3847" width="8.14285714285714" style="1" customWidth="1"/>
    <col min="3848" max="3848" width="1.85714285714286" style="1" customWidth="1"/>
    <col min="3849" max="3852" width="9.42857142857143" style="1" customWidth="1"/>
    <col min="3853" max="4096" width="11.8571428571429" style="1"/>
    <col min="4097" max="4097" width="7.14285714285714" style="1" customWidth="1"/>
    <col min="4098" max="4098" width="39.1428571428571" style="1" customWidth="1"/>
    <col min="4099" max="4099" width="13.5714285714286" style="1" customWidth="1"/>
    <col min="4100" max="4100" width="9" style="1" bestFit="1" customWidth="1"/>
    <col min="4101" max="4101" width="7.85714285714286" style="1" bestFit="1" customWidth="1"/>
    <col min="4102" max="4102" width="8.57142857142857" style="1" customWidth="1"/>
    <col min="4103" max="4103" width="8.14285714285714" style="1" customWidth="1"/>
    <col min="4104" max="4104" width="1.85714285714286" style="1" customWidth="1"/>
    <col min="4105" max="4108" width="9.42857142857143" style="1" customWidth="1"/>
    <col min="4109" max="4352" width="11.8571428571429" style="1"/>
    <col min="4353" max="4353" width="7.14285714285714" style="1" customWidth="1"/>
    <col min="4354" max="4354" width="39.1428571428571" style="1" customWidth="1"/>
    <col min="4355" max="4355" width="13.5714285714286" style="1" customWidth="1"/>
    <col min="4356" max="4356" width="9" style="1" bestFit="1" customWidth="1"/>
    <col min="4357" max="4357" width="7.85714285714286" style="1" bestFit="1" customWidth="1"/>
    <col min="4358" max="4358" width="8.57142857142857" style="1" customWidth="1"/>
    <col min="4359" max="4359" width="8.14285714285714" style="1" customWidth="1"/>
    <col min="4360" max="4360" width="1.85714285714286" style="1" customWidth="1"/>
    <col min="4361" max="4364" width="9.42857142857143" style="1" customWidth="1"/>
    <col min="4365" max="4608" width="11.8571428571429" style="1"/>
    <col min="4609" max="4609" width="7.14285714285714" style="1" customWidth="1"/>
    <col min="4610" max="4610" width="39.1428571428571" style="1" customWidth="1"/>
    <col min="4611" max="4611" width="13.5714285714286" style="1" customWidth="1"/>
    <col min="4612" max="4612" width="9" style="1" bestFit="1" customWidth="1"/>
    <col min="4613" max="4613" width="7.85714285714286" style="1" bestFit="1" customWidth="1"/>
    <col min="4614" max="4614" width="8.57142857142857" style="1" customWidth="1"/>
    <col min="4615" max="4615" width="8.14285714285714" style="1" customWidth="1"/>
    <col min="4616" max="4616" width="1.85714285714286" style="1" customWidth="1"/>
    <col min="4617" max="4620" width="9.42857142857143" style="1" customWidth="1"/>
    <col min="4621" max="4864" width="11.8571428571429" style="1"/>
    <col min="4865" max="4865" width="7.14285714285714" style="1" customWidth="1"/>
    <col min="4866" max="4866" width="39.1428571428571" style="1" customWidth="1"/>
    <col min="4867" max="4867" width="13.5714285714286" style="1" customWidth="1"/>
    <col min="4868" max="4868" width="9" style="1" bestFit="1" customWidth="1"/>
    <col min="4869" max="4869" width="7.85714285714286" style="1" bestFit="1" customWidth="1"/>
    <col min="4870" max="4870" width="8.57142857142857" style="1" customWidth="1"/>
    <col min="4871" max="4871" width="8.14285714285714" style="1" customWidth="1"/>
    <col min="4872" max="4872" width="1.85714285714286" style="1" customWidth="1"/>
    <col min="4873" max="4876" width="9.42857142857143" style="1" customWidth="1"/>
    <col min="4877" max="5120" width="11.8571428571429" style="1"/>
    <col min="5121" max="5121" width="7.14285714285714" style="1" customWidth="1"/>
    <col min="5122" max="5122" width="39.1428571428571" style="1" customWidth="1"/>
    <col min="5123" max="5123" width="13.5714285714286" style="1" customWidth="1"/>
    <col min="5124" max="5124" width="9" style="1" bestFit="1" customWidth="1"/>
    <col min="5125" max="5125" width="7.85714285714286" style="1" bestFit="1" customWidth="1"/>
    <col min="5126" max="5126" width="8.57142857142857" style="1" customWidth="1"/>
    <col min="5127" max="5127" width="8.14285714285714" style="1" customWidth="1"/>
    <col min="5128" max="5128" width="1.85714285714286" style="1" customWidth="1"/>
    <col min="5129" max="5132" width="9.42857142857143" style="1" customWidth="1"/>
    <col min="5133" max="5376" width="11.8571428571429" style="1"/>
    <col min="5377" max="5377" width="7.14285714285714" style="1" customWidth="1"/>
    <col min="5378" max="5378" width="39.1428571428571" style="1" customWidth="1"/>
    <col min="5379" max="5379" width="13.5714285714286" style="1" customWidth="1"/>
    <col min="5380" max="5380" width="9" style="1" bestFit="1" customWidth="1"/>
    <col min="5381" max="5381" width="7.85714285714286" style="1" bestFit="1" customWidth="1"/>
    <col min="5382" max="5382" width="8.57142857142857" style="1" customWidth="1"/>
    <col min="5383" max="5383" width="8.14285714285714" style="1" customWidth="1"/>
    <col min="5384" max="5384" width="1.85714285714286" style="1" customWidth="1"/>
    <col min="5385" max="5388" width="9.42857142857143" style="1" customWidth="1"/>
    <col min="5389" max="5632" width="11.8571428571429" style="1"/>
    <col min="5633" max="5633" width="7.14285714285714" style="1" customWidth="1"/>
    <col min="5634" max="5634" width="39.1428571428571" style="1" customWidth="1"/>
    <col min="5635" max="5635" width="13.5714285714286" style="1" customWidth="1"/>
    <col min="5636" max="5636" width="9" style="1" bestFit="1" customWidth="1"/>
    <col min="5637" max="5637" width="7.85714285714286" style="1" bestFit="1" customWidth="1"/>
    <col min="5638" max="5638" width="8.57142857142857" style="1" customWidth="1"/>
    <col min="5639" max="5639" width="8.14285714285714" style="1" customWidth="1"/>
    <col min="5640" max="5640" width="1.85714285714286" style="1" customWidth="1"/>
    <col min="5641" max="5644" width="9.42857142857143" style="1" customWidth="1"/>
    <col min="5645" max="5888" width="11.8571428571429" style="1"/>
    <col min="5889" max="5889" width="7.14285714285714" style="1" customWidth="1"/>
    <col min="5890" max="5890" width="39.1428571428571" style="1" customWidth="1"/>
    <col min="5891" max="5891" width="13.5714285714286" style="1" customWidth="1"/>
    <col min="5892" max="5892" width="9" style="1" bestFit="1" customWidth="1"/>
    <col min="5893" max="5893" width="7.85714285714286" style="1" bestFit="1" customWidth="1"/>
    <col min="5894" max="5894" width="8.57142857142857" style="1" customWidth="1"/>
    <col min="5895" max="5895" width="8.14285714285714" style="1" customWidth="1"/>
    <col min="5896" max="5896" width="1.85714285714286" style="1" customWidth="1"/>
    <col min="5897" max="5900" width="9.42857142857143" style="1" customWidth="1"/>
    <col min="5901" max="6144" width="11.8571428571429" style="1"/>
    <col min="6145" max="6145" width="7.14285714285714" style="1" customWidth="1"/>
    <col min="6146" max="6146" width="39.1428571428571" style="1" customWidth="1"/>
    <col min="6147" max="6147" width="13.5714285714286" style="1" customWidth="1"/>
    <col min="6148" max="6148" width="9" style="1" bestFit="1" customWidth="1"/>
    <col min="6149" max="6149" width="7.85714285714286" style="1" bestFit="1" customWidth="1"/>
    <col min="6150" max="6150" width="8.57142857142857" style="1" customWidth="1"/>
    <col min="6151" max="6151" width="8.14285714285714" style="1" customWidth="1"/>
    <col min="6152" max="6152" width="1.85714285714286" style="1" customWidth="1"/>
    <col min="6153" max="6156" width="9.42857142857143" style="1" customWidth="1"/>
    <col min="6157" max="6400" width="11.8571428571429" style="1"/>
    <col min="6401" max="6401" width="7.14285714285714" style="1" customWidth="1"/>
    <col min="6402" max="6402" width="39.1428571428571" style="1" customWidth="1"/>
    <col min="6403" max="6403" width="13.5714285714286" style="1" customWidth="1"/>
    <col min="6404" max="6404" width="9" style="1" bestFit="1" customWidth="1"/>
    <col min="6405" max="6405" width="7.85714285714286" style="1" bestFit="1" customWidth="1"/>
    <col min="6406" max="6406" width="8.57142857142857" style="1" customWidth="1"/>
    <col min="6407" max="6407" width="8.14285714285714" style="1" customWidth="1"/>
    <col min="6408" max="6408" width="1.85714285714286" style="1" customWidth="1"/>
    <col min="6409" max="6412" width="9.42857142857143" style="1" customWidth="1"/>
    <col min="6413" max="6656" width="11.8571428571429" style="1"/>
    <col min="6657" max="6657" width="7.14285714285714" style="1" customWidth="1"/>
    <col min="6658" max="6658" width="39.1428571428571" style="1" customWidth="1"/>
    <col min="6659" max="6659" width="13.5714285714286" style="1" customWidth="1"/>
    <col min="6660" max="6660" width="9" style="1" bestFit="1" customWidth="1"/>
    <col min="6661" max="6661" width="7.85714285714286" style="1" bestFit="1" customWidth="1"/>
    <col min="6662" max="6662" width="8.57142857142857" style="1" customWidth="1"/>
    <col min="6663" max="6663" width="8.14285714285714" style="1" customWidth="1"/>
    <col min="6664" max="6664" width="1.85714285714286" style="1" customWidth="1"/>
    <col min="6665" max="6668" width="9.42857142857143" style="1" customWidth="1"/>
    <col min="6669" max="6912" width="11.8571428571429" style="1"/>
    <col min="6913" max="6913" width="7.14285714285714" style="1" customWidth="1"/>
    <col min="6914" max="6914" width="39.1428571428571" style="1" customWidth="1"/>
    <col min="6915" max="6915" width="13.5714285714286" style="1" customWidth="1"/>
    <col min="6916" max="6916" width="9" style="1" bestFit="1" customWidth="1"/>
    <col min="6917" max="6917" width="7.85714285714286" style="1" bestFit="1" customWidth="1"/>
    <col min="6918" max="6918" width="8.57142857142857" style="1" customWidth="1"/>
    <col min="6919" max="6919" width="8.14285714285714" style="1" customWidth="1"/>
    <col min="6920" max="6920" width="1.85714285714286" style="1" customWidth="1"/>
    <col min="6921" max="6924" width="9.42857142857143" style="1" customWidth="1"/>
    <col min="6925" max="7168" width="11.8571428571429" style="1"/>
    <col min="7169" max="7169" width="7.14285714285714" style="1" customWidth="1"/>
    <col min="7170" max="7170" width="39.1428571428571" style="1" customWidth="1"/>
    <col min="7171" max="7171" width="13.5714285714286" style="1" customWidth="1"/>
    <col min="7172" max="7172" width="9" style="1" bestFit="1" customWidth="1"/>
    <col min="7173" max="7173" width="7.85714285714286" style="1" bestFit="1" customWidth="1"/>
    <col min="7174" max="7174" width="8.57142857142857" style="1" customWidth="1"/>
    <col min="7175" max="7175" width="8.14285714285714" style="1" customWidth="1"/>
    <col min="7176" max="7176" width="1.85714285714286" style="1" customWidth="1"/>
    <col min="7177" max="7180" width="9.42857142857143" style="1" customWidth="1"/>
    <col min="7181" max="7424" width="11.8571428571429" style="1"/>
    <col min="7425" max="7425" width="7.14285714285714" style="1" customWidth="1"/>
    <col min="7426" max="7426" width="39.1428571428571" style="1" customWidth="1"/>
    <col min="7427" max="7427" width="13.5714285714286" style="1" customWidth="1"/>
    <col min="7428" max="7428" width="9" style="1" bestFit="1" customWidth="1"/>
    <col min="7429" max="7429" width="7.85714285714286" style="1" bestFit="1" customWidth="1"/>
    <col min="7430" max="7430" width="8.57142857142857" style="1" customWidth="1"/>
    <col min="7431" max="7431" width="8.14285714285714" style="1" customWidth="1"/>
    <col min="7432" max="7432" width="1.85714285714286" style="1" customWidth="1"/>
    <col min="7433" max="7436" width="9.42857142857143" style="1" customWidth="1"/>
    <col min="7437" max="7680" width="11.8571428571429" style="1"/>
    <col min="7681" max="7681" width="7.14285714285714" style="1" customWidth="1"/>
    <col min="7682" max="7682" width="39.1428571428571" style="1" customWidth="1"/>
    <col min="7683" max="7683" width="13.5714285714286" style="1" customWidth="1"/>
    <col min="7684" max="7684" width="9" style="1" bestFit="1" customWidth="1"/>
    <col min="7685" max="7685" width="7.85714285714286" style="1" bestFit="1" customWidth="1"/>
    <col min="7686" max="7686" width="8.57142857142857" style="1" customWidth="1"/>
    <col min="7687" max="7687" width="8.14285714285714" style="1" customWidth="1"/>
    <col min="7688" max="7688" width="1.85714285714286" style="1" customWidth="1"/>
    <col min="7689" max="7692" width="9.42857142857143" style="1" customWidth="1"/>
    <col min="7693" max="7936" width="11.8571428571429" style="1"/>
    <col min="7937" max="7937" width="7.14285714285714" style="1" customWidth="1"/>
    <col min="7938" max="7938" width="39.1428571428571" style="1" customWidth="1"/>
    <col min="7939" max="7939" width="13.5714285714286" style="1" customWidth="1"/>
    <col min="7940" max="7940" width="9" style="1" bestFit="1" customWidth="1"/>
    <col min="7941" max="7941" width="7.85714285714286" style="1" bestFit="1" customWidth="1"/>
    <col min="7942" max="7942" width="8.57142857142857" style="1" customWidth="1"/>
    <col min="7943" max="7943" width="8.14285714285714" style="1" customWidth="1"/>
    <col min="7944" max="7944" width="1.85714285714286" style="1" customWidth="1"/>
    <col min="7945" max="7948" width="9.42857142857143" style="1" customWidth="1"/>
    <col min="7949" max="8192" width="11.8571428571429" style="1"/>
    <col min="8193" max="8193" width="7.14285714285714" style="1" customWidth="1"/>
    <col min="8194" max="8194" width="39.1428571428571" style="1" customWidth="1"/>
    <col min="8195" max="8195" width="13.5714285714286" style="1" customWidth="1"/>
    <col min="8196" max="8196" width="9" style="1" bestFit="1" customWidth="1"/>
    <col min="8197" max="8197" width="7.85714285714286" style="1" bestFit="1" customWidth="1"/>
    <col min="8198" max="8198" width="8.57142857142857" style="1" customWidth="1"/>
    <col min="8199" max="8199" width="8.14285714285714" style="1" customWidth="1"/>
    <col min="8200" max="8200" width="1.85714285714286" style="1" customWidth="1"/>
    <col min="8201" max="8204" width="9.42857142857143" style="1" customWidth="1"/>
    <col min="8205" max="8448" width="11.8571428571429" style="1"/>
    <col min="8449" max="8449" width="7.14285714285714" style="1" customWidth="1"/>
    <col min="8450" max="8450" width="39.1428571428571" style="1" customWidth="1"/>
    <col min="8451" max="8451" width="13.5714285714286" style="1" customWidth="1"/>
    <col min="8452" max="8452" width="9" style="1" bestFit="1" customWidth="1"/>
    <col min="8453" max="8453" width="7.85714285714286" style="1" bestFit="1" customWidth="1"/>
    <col min="8454" max="8454" width="8.57142857142857" style="1" customWidth="1"/>
    <col min="8455" max="8455" width="8.14285714285714" style="1" customWidth="1"/>
    <col min="8456" max="8456" width="1.85714285714286" style="1" customWidth="1"/>
    <col min="8457" max="8460" width="9.42857142857143" style="1" customWidth="1"/>
    <col min="8461" max="8704" width="11.8571428571429" style="1"/>
    <col min="8705" max="8705" width="7.14285714285714" style="1" customWidth="1"/>
    <col min="8706" max="8706" width="39.1428571428571" style="1" customWidth="1"/>
    <col min="8707" max="8707" width="13.5714285714286" style="1" customWidth="1"/>
    <col min="8708" max="8708" width="9" style="1" bestFit="1" customWidth="1"/>
    <col min="8709" max="8709" width="7.85714285714286" style="1" bestFit="1" customWidth="1"/>
    <col min="8710" max="8710" width="8.57142857142857" style="1" customWidth="1"/>
    <col min="8711" max="8711" width="8.14285714285714" style="1" customWidth="1"/>
    <col min="8712" max="8712" width="1.85714285714286" style="1" customWidth="1"/>
    <col min="8713" max="8716" width="9.42857142857143" style="1" customWidth="1"/>
    <col min="8717" max="8960" width="11.8571428571429" style="1"/>
    <col min="8961" max="8961" width="7.14285714285714" style="1" customWidth="1"/>
    <col min="8962" max="8962" width="39.1428571428571" style="1" customWidth="1"/>
    <col min="8963" max="8963" width="13.5714285714286" style="1" customWidth="1"/>
    <col min="8964" max="8964" width="9" style="1" bestFit="1" customWidth="1"/>
    <col min="8965" max="8965" width="7.85714285714286" style="1" bestFit="1" customWidth="1"/>
    <col min="8966" max="8966" width="8.57142857142857" style="1" customWidth="1"/>
    <col min="8967" max="8967" width="8.14285714285714" style="1" customWidth="1"/>
    <col min="8968" max="8968" width="1.85714285714286" style="1" customWidth="1"/>
    <col min="8969" max="8972" width="9.42857142857143" style="1" customWidth="1"/>
    <col min="8973" max="9216" width="11.8571428571429" style="1"/>
    <col min="9217" max="9217" width="7.14285714285714" style="1" customWidth="1"/>
    <col min="9218" max="9218" width="39.1428571428571" style="1" customWidth="1"/>
    <col min="9219" max="9219" width="13.5714285714286" style="1" customWidth="1"/>
    <col min="9220" max="9220" width="9" style="1" bestFit="1" customWidth="1"/>
    <col min="9221" max="9221" width="7.85714285714286" style="1" bestFit="1" customWidth="1"/>
    <col min="9222" max="9222" width="8.57142857142857" style="1" customWidth="1"/>
    <col min="9223" max="9223" width="8.14285714285714" style="1" customWidth="1"/>
    <col min="9224" max="9224" width="1.85714285714286" style="1" customWidth="1"/>
    <col min="9225" max="9228" width="9.42857142857143" style="1" customWidth="1"/>
    <col min="9229" max="9472" width="11.8571428571429" style="1"/>
    <col min="9473" max="9473" width="7.14285714285714" style="1" customWidth="1"/>
    <col min="9474" max="9474" width="39.1428571428571" style="1" customWidth="1"/>
    <col min="9475" max="9475" width="13.5714285714286" style="1" customWidth="1"/>
    <col min="9476" max="9476" width="9" style="1" bestFit="1" customWidth="1"/>
    <col min="9477" max="9477" width="7.85714285714286" style="1" bestFit="1" customWidth="1"/>
    <col min="9478" max="9478" width="8.57142857142857" style="1" customWidth="1"/>
    <col min="9479" max="9479" width="8.14285714285714" style="1" customWidth="1"/>
    <col min="9480" max="9480" width="1.85714285714286" style="1" customWidth="1"/>
    <col min="9481" max="9484" width="9.42857142857143" style="1" customWidth="1"/>
    <col min="9485" max="9728" width="11.8571428571429" style="1"/>
    <col min="9729" max="9729" width="7.14285714285714" style="1" customWidth="1"/>
    <col min="9730" max="9730" width="39.1428571428571" style="1" customWidth="1"/>
    <col min="9731" max="9731" width="13.5714285714286" style="1" customWidth="1"/>
    <col min="9732" max="9732" width="9" style="1" bestFit="1" customWidth="1"/>
    <col min="9733" max="9733" width="7.85714285714286" style="1" bestFit="1" customWidth="1"/>
    <col min="9734" max="9734" width="8.57142857142857" style="1" customWidth="1"/>
    <col min="9735" max="9735" width="8.14285714285714" style="1" customWidth="1"/>
    <col min="9736" max="9736" width="1.85714285714286" style="1" customWidth="1"/>
    <col min="9737" max="9740" width="9.42857142857143" style="1" customWidth="1"/>
    <col min="9741" max="9984" width="11.8571428571429" style="1"/>
    <col min="9985" max="9985" width="7.14285714285714" style="1" customWidth="1"/>
    <col min="9986" max="9986" width="39.1428571428571" style="1" customWidth="1"/>
    <col min="9987" max="9987" width="13.5714285714286" style="1" customWidth="1"/>
    <col min="9988" max="9988" width="9" style="1" bestFit="1" customWidth="1"/>
    <col min="9989" max="9989" width="7.85714285714286" style="1" bestFit="1" customWidth="1"/>
    <col min="9990" max="9990" width="8.57142857142857" style="1" customWidth="1"/>
    <col min="9991" max="9991" width="8.14285714285714" style="1" customWidth="1"/>
    <col min="9992" max="9992" width="1.85714285714286" style="1" customWidth="1"/>
    <col min="9993" max="9996" width="9.42857142857143" style="1" customWidth="1"/>
    <col min="9997" max="10240" width="11.8571428571429" style="1"/>
    <col min="10241" max="10241" width="7.14285714285714" style="1" customWidth="1"/>
    <col min="10242" max="10242" width="39.1428571428571" style="1" customWidth="1"/>
    <col min="10243" max="10243" width="13.5714285714286" style="1" customWidth="1"/>
    <col min="10244" max="10244" width="9" style="1" bestFit="1" customWidth="1"/>
    <col min="10245" max="10245" width="7.85714285714286" style="1" bestFit="1" customWidth="1"/>
    <col min="10246" max="10246" width="8.57142857142857" style="1" customWidth="1"/>
    <col min="10247" max="10247" width="8.14285714285714" style="1" customWidth="1"/>
    <col min="10248" max="10248" width="1.85714285714286" style="1" customWidth="1"/>
    <col min="10249" max="10252" width="9.42857142857143" style="1" customWidth="1"/>
    <col min="10253" max="10496" width="11.8571428571429" style="1"/>
    <col min="10497" max="10497" width="7.14285714285714" style="1" customWidth="1"/>
    <col min="10498" max="10498" width="39.1428571428571" style="1" customWidth="1"/>
    <col min="10499" max="10499" width="13.5714285714286" style="1" customWidth="1"/>
    <col min="10500" max="10500" width="9" style="1" bestFit="1" customWidth="1"/>
    <col min="10501" max="10501" width="7.85714285714286" style="1" bestFit="1" customWidth="1"/>
    <col min="10502" max="10502" width="8.57142857142857" style="1" customWidth="1"/>
    <col min="10503" max="10503" width="8.14285714285714" style="1" customWidth="1"/>
    <col min="10504" max="10504" width="1.85714285714286" style="1" customWidth="1"/>
    <col min="10505" max="10508" width="9.42857142857143" style="1" customWidth="1"/>
    <col min="10509" max="10752" width="11.8571428571429" style="1"/>
    <col min="10753" max="10753" width="7.14285714285714" style="1" customWidth="1"/>
    <col min="10754" max="10754" width="39.1428571428571" style="1" customWidth="1"/>
    <col min="10755" max="10755" width="13.5714285714286" style="1" customWidth="1"/>
    <col min="10756" max="10756" width="9" style="1" bestFit="1" customWidth="1"/>
    <col min="10757" max="10757" width="7.85714285714286" style="1" bestFit="1" customWidth="1"/>
    <col min="10758" max="10758" width="8.57142857142857" style="1" customWidth="1"/>
    <col min="10759" max="10759" width="8.14285714285714" style="1" customWidth="1"/>
    <col min="10760" max="10760" width="1.85714285714286" style="1" customWidth="1"/>
    <col min="10761" max="10764" width="9.42857142857143" style="1" customWidth="1"/>
    <col min="10765" max="11008" width="11.8571428571429" style="1"/>
    <col min="11009" max="11009" width="7.14285714285714" style="1" customWidth="1"/>
    <col min="11010" max="11010" width="39.1428571428571" style="1" customWidth="1"/>
    <col min="11011" max="11011" width="13.5714285714286" style="1" customWidth="1"/>
    <col min="11012" max="11012" width="9" style="1" bestFit="1" customWidth="1"/>
    <col min="11013" max="11013" width="7.85714285714286" style="1" bestFit="1" customWidth="1"/>
    <col min="11014" max="11014" width="8.57142857142857" style="1" customWidth="1"/>
    <col min="11015" max="11015" width="8.14285714285714" style="1" customWidth="1"/>
    <col min="11016" max="11016" width="1.85714285714286" style="1" customWidth="1"/>
    <col min="11017" max="11020" width="9.42857142857143" style="1" customWidth="1"/>
    <col min="11021" max="11264" width="11.8571428571429" style="1"/>
    <col min="11265" max="11265" width="7.14285714285714" style="1" customWidth="1"/>
    <col min="11266" max="11266" width="39.1428571428571" style="1" customWidth="1"/>
    <col min="11267" max="11267" width="13.5714285714286" style="1" customWidth="1"/>
    <col min="11268" max="11268" width="9" style="1" bestFit="1" customWidth="1"/>
    <col min="11269" max="11269" width="7.85714285714286" style="1" bestFit="1" customWidth="1"/>
    <col min="11270" max="11270" width="8.57142857142857" style="1" customWidth="1"/>
    <col min="11271" max="11271" width="8.14285714285714" style="1" customWidth="1"/>
    <col min="11272" max="11272" width="1.85714285714286" style="1" customWidth="1"/>
    <col min="11273" max="11276" width="9.42857142857143" style="1" customWidth="1"/>
    <col min="11277" max="11520" width="11.8571428571429" style="1"/>
    <col min="11521" max="11521" width="7.14285714285714" style="1" customWidth="1"/>
    <col min="11522" max="11522" width="39.1428571428571" style="1" customWidth="1"/>
    <col min="11523" max="11523" width="13.5714285714286" style="1" customWidth="1"/>
    <col min="11524" max="11524" width="9" style="1" bestFit="1" customWidth="1"/>
    <col min="11525" max="11525" width="7.85714285714286" style="1" bestFit="1" customWidth="1"/>
    <col min="11526" max="11526" width="8.57142857142857" style="1" customWidth="1"/>
    <col min="11527" max="11527" width="8.14285714285714" style="1" customWidth="1"/>
    <col min="11528" max="11528" width="1.85714285714286" style="1" customWidth="1"/>
    <col min="11529" max="11532" width="9.42857142857143" style="1" customWidth="1"/>
    <col min="11533" max="11776" width="11.8571428571429" style="1"/>
    <col min="11777" max="11777" width="7.14285714285714" style="1" customWidth="1"/>
    <col min="11778" max="11778" width="39.1428571428571" style="1" customWidth="1"/>
    <col min="11779" max="11779" width="13.5714285714286" style="1" customWidth="1"/>
    <col min="11780" max="11780" width="9" style="1" bestFit="1" customWidth="1"/>
    <col min="11781" max="11781" width="7.85714285714286" style="1" bestFit="1" customWidth="1"/>
    <col min="11782" max="11782" width="8.57142857142857" style="1" customWidth="1"/>
    <col min="11783" max="11783" width="8.14285714285714" style="1" customWidth="1"/>
    <col min="11784" max="11784" width="1.85714285714286" style="1" customWidth="1"/>
    <col min="11785" max="11788" width="9.42857142857143" style="1" customWidth="1"/>
    <col min="11789" max="12032" width="11.8571428571429" style="1"/>
    <col min="12033" max="12033" width="7.14285714285714" style="1" customWidth="1"/>
    <col min="12034" max="12034" width="39.1428571428571" style="1" customWidth="1"/>
    <col min="12035" max="12035" width="13.5714285714286" style="1" customWidth="1"/>
    <col min="12036" max="12036" width="9" style="1" bestFit="1" customWidth="1"/>
    <col min="12037" max="12037" width="7.85714285714286" style="1" bestFit="1" customWidth="1"/>
    <col min="12038" max="12038" width="8.57142857142857" style="1" customWidth="1"/>
    <col min="12039" max="12039" width="8.14285714285714" style="1" customWidth="1"/>
    <col min="12040" max="12040" width="1.85714285714286" style="1" customWidth="1"/>
    <col min="12041" max="12044" width="9.42857142857143" style="1" customWidth="1"/>
    <col min="12045" max="12288" width="11.8571428571429" style="1"/>
    <col min="12289" max="12289" width="7.14285714285714" style="1" customWidth="1"/>
    <col min="12290" max="12290" width="39.1428571428571" style="1" customWidth="1"/>
    <col min="12291" max="12291" width="13.5714285714286" style="1" customWidth="1"/>
    <col min="12292" max="12292" width="9" style="1" bestFit="1" customWidth="1"/>
    <col min="12293" max="12293" width="7.85714285714286" style="1" bestFit="1" customWidth="1"/>
    <col min="12294" max="12294" width="8.57142857142857" style="1" customWidth="1"/>
    <col min="12295" max="12295" width="8.14285714285714" style="1" customWidth="1"/>
    <col min="12296" max="12296" width="1.85714285714286" style="1" customWidth="1"/>
    <col min="12297" max="12300" width="9.42857142857143" style="1" customWidth="1"/>
    <col min="12301" max="12544" width="11.8571428571429" style="1"/>
    <col min="12545" max="12545" width="7.14285714285714" style="1" customWidth="1"/>
    <col min="12546" max="12546" width="39.1428571428571" style="1" customWidth="1"/>
    <col min="12547" max="12547" width="13.5714285714286" style="1" customWidth="1"/>
    <col min="12548" max="12548" width="9" style="1" bestFit="1" customWidth="1"/>
    <col min="12549" max="12549" width="7.85714285714286" style="1" bestFit="1" customWidth="1"/>
    <col min="12550" max="12550" width="8.57142857142857" style="1" customWidth="1"/>
    <col min="12551" max="12551" width="8.14285714285714" style="1" customWidth="1"/>
    <col min="12552" max="12552" width="1.85714285714286" style="1" customWidth="1"/>
    <col min="12553" max="12556" width="9.42857142857143" style="1" customWidth="1"/>
    <col min="12557" max="12800" width="11.8571428571429" style="1"/>
    <col min="12801" max="12801" width="7.14285714285714" style="1" customWidth="1"/>
    <col min="12802" max="12802" width="39.1428571428571" style="1" customWidth="1"/>
    <col min="12803" max="12803" width="13.5714285714286" style="1" customWidth="1"/>
    <col min="12804" max="12804" width="9" style="1" bestFit="1" customWidth="1"/>
    <col min="12805" max="12805" width="7.85714285714286" style="1" bestFit="1" customWidth="1"/>
    <col min="12806" max="12806" width="8.57142857142857" style="1" customWidth="1"/>
    <col min="12807" max="12807" width="8.14285714285714" style="1" customWidth="1"/>
    <col min="12808" max="12808" width="1.85714285714286" style="1" customWidth="1"/>
    <col min="12809" max="12812" width="9.42857142857143" style="1" customWidth="1"/>
    <col min="12813" max="13056" width="11.8571428571429" style="1"/>
    <col min="13057" max="13057" width="7.14285714285714" style="1" customWidth="1"/>
    <col min="13058" max="13058" width="39.1428571428571" style="1" customWidth="1"/>
    <col min="13059" max="13059" width="13.5714285714286" style="1" customWidth="1"/>
    <col min="13060" max="13060" width="9" style="1" bestFit="1" customWidth="1"/>
    <col min="13061" max="13061" width="7.85714285714286" style="1" bestFit="1" customWidth="1"/>
    <col min="13062" max="13062" width="8.57142857142857" style="1" customWidth="1"/>
    <col min="13063" max="13063" width="8.14285714285714" style="1" customWidth="1"/>
    <col min="13064" max="13064" width="1.85714285714286" style="1" customWidth="1"/>
    <col min="13065" max="13068" width="9.42857142857143" style="1" customWidth="1"/>
    <col min="13069" max="13312" width="11.8571428571429" style="1"/>
    <col min="13313" max="13313" width="7.14285714285714" style="1" customWidth="1"/>
    <col min="13314" max="13314" width="39.1428571428571" style="1" customWidth="1"/>
    <col min="13315" max="13315" width="13.5714285714286" style="1" customWidth="1"/>
    <col min="13316" max="13316" width="9" style="1" bestFit="1" customWidth="1"/>
    <col min="13317" max="13317" width="7.85714285714286" style="1" bestFit="1" customWidth="1"/>
    <col min="13318" max="13318" width="8.57142857142857" style="1" customWidth="1"/>
    <col min="13319" max="13319" width="8.14285714285714" style="1" customWidth="1"/>
    <col min="13320" max="13320" width="1.85714285714286" style="1" customWidth="1"/>
    <col min="13321" max="13324" width="9.42857142857143" style="1" customWidth="1"/>
    <col min="13325" max="13568" width="11.8571428571429" style="1"/>
    <col min="13569" max="13569" width="7.14285714285714" style="1" customWidth="1"/>
    <col min="13570" max="13570" width="39.1428571428571" style="1" customWidth="1"/>
    <col min="13571" max="13571" width="13.5714285714286" style="1" customWidth="1"/>
    <col min="13572" max="13572" width="9" style="1" bestFit="1" customWidth="1"/>
    <col min="13573" max="13573" width="7.85714285714286" style="1" bestFit="1" customWidth="1"/>
    <col min="13574" max="13574" width="8.57142857142857" style="1" customWidth="1"/>
    <col min="13575" max="13575" width="8.14285714285714" style="1" customWidth="1"/>
    <col min="13576" max="13576" width="1.85714285714286" style="1" customWidth="1"/>
    <col min="13577" max="13580" width="9.42857142857143" style="1" customWidth="1"/>
    <col min="13581" max="13824" width="11.8571428571429" style="1"/>
    <col min="13825" max="13825" width="7.14285714285714" style="1" customWidth="1"/>
    <col min="13826" max="13826" width="39.1428571428571" style="1" customWidth="1"/>
    <col min="13827" max="13827" width="13.5714285714286" style="1" customWidth="1"/>
    <col min="13828" max="13828" width="9" style="1" bestFit="1" customWidth="1"/>
    <col min="13829" max="13829" width="7.85714285714286" style="1" bestFit="1" customWidth="1"/>
    <col min="13830" max="13830" width="8.57142857142857" style="1" customWidth="1"/>
    <col min="13831" max="13831" width="8.14285714285714" style="1" customWidth="1"/>
    <col min="13832" max="13832" width="1.85714285714286" style="1" customWidth="1"/>
    <col min="13833" max="13836" width="9.42857142857143" style="1" customWidth="1"/>
    <col min="13837" max="14080" width="11.8571428571429" style="1"/>
    <col min="14081" max="14081" width="7.14285714285714" style="1" customWidth="1"/>
    <col min="14082" max="14082" width="39.1428571428571" style="1" customWidth="1"/>
    <col min="14083" max="14083" width="13.5714285714286" style="1" customWidth="1"/>
    <col min="14084" max="14084" width="9" style="1" bestFit="1" customWidth="1"/>
    <col min="14085" max="14085" width="7.85714285714286" style="1" bestFit="1" customWidth="1"/>
    <col min="14086" max="14086" width="8.57142857142857" style="1" customWidth="1"/>
    <col min="14087" max="14087" width="8.14285714285714" style="1" customWidth="1"/>
    <col min="14088" max="14088" width="1.85714285714286" style="1" customWidth="1"/>
    <col min="14089" max="14092" width="9.42857142857143" style="1" customWidth="1"/>
    <col min="14093" max="14336" width="11.8571428571429" style="1"/>
    <col min="14337" max="14337" width="7.14285714285714" style="1" customWidth="1"/>
    <col min="14338" max="14338" width="39.1428571428571" style="1" customWidth="1"/>
    <col min="14339" max="14339" width="13.5714285714286" style="1" customWidth="1"/>
    <col min="14340" max="14340" width="9" style="1" bestFit="1" customWidth="1"/>
    <col min="14341" max="14341" width="7.85714285714286" style="1" bestFit="1" customWidth="1"/>
    <col min="14342" max="14342" width="8.57142857142857" style="1" customWidth="1"/>
    <col min="14343" max="14343" width="8.14285714285714" style="1" customWidth="1"/>
    <col min="14344" max="14344" width="1.85714285714286" style="1" customWidth="1"/>
    <col min="14345" max="14348" width="9.42857142857143" style="1" customWidth="1"/>
    <col min="14349" max="14592" width="11.8571428571429" style="1"/>
    <col min="14593" max="14593" width="7.14285714285714" style="1" customWidth="1"/>
    <col min="14594" max="14594" width="39.1428571428571" style="1" customWidth="1"/>
    <col min="14595" max="14595" width="13.5714285714286" style="1" customWidth="1"/>
    <col min="14596" max="14596" width="9" style="1" bestFit="1" customWidth="1"/>
    <col min="14597" max="14597" width="7.85714285714286" style="1" bestFit="1" customWidth="1"/>
    <col min="14598" max="14598" width="8.57142857142857" style="1" customWidth="1"/>
    <col min="14599" max="14599" width="8.14285714285714" style="1" customWidth="1"/>
    <col min="14600" max="14600" width="1.85714285714286" style="1" customWidth="1"/>
    <col min="14601" max="14604" width="9.42857142857143" style="1" customWidth="1"/>
    <col min="14605" max="14848" width="11.8571428571429" style="1"/>
    <col min="14849" max="14849" width="7.14285714285714" style="1" customWidth="1"/>
    <col min="14850" max="14850" width="39.1428571428571" style="1" customWidth="1"/>
    <col min="14851" max="14851" width="13.5714285714286" style="1" customWidth="1"/>
    <col min="14852" max="14852" width="9" style="1" bestFit="1" customWidth="1"/>
    <col min="14853" max="14853" width="7.85714285714286" style="1" bestFit="1" customWidth="1"/>
    <col min="14854" max="14854" width="8.57142857142857" style="1" customWidth="1"/>
    <col min="14855" max="14855" width="8.14285714285714" style="1" customWidth="1"/>
    <col min="14856" max="14856" width="1.85714285714286" style="1" customWidth="1"/>
    <col min="14857" max="14860" width="9.42857142857143" style="1" customWidth="1"/>
    <col min="14861" max="15104" width="11.8571428571429" style="1"/>
    <col min="15105" max="15105" width="7.14285714285714" style="1" customWidth="1"/>
    <col min="15106" max="15106" width="39.1428571428571" style="1" customWidth="1"/>
    <col min="15107" max="15107" width="13.5714285714286" style="1" customWidth="1"/>
    <col min="15108" max="15108" width="9" style="1" bestFit="1" customWidth="1"/>
    <col min="15109" max="15109" width="7.85714285714286" style="1" bestFit="1" customWidth="1"/>
    <col min="15110" max="15110" width="8.57142857142857" style="1" customWidth="1"/>
    <col min="15111" max="15111" width="8.14285714285714" style="1" customWidth="1"/>
    <col min="15112" max="15112" width="1.85714285714286" style="1" customWidth="1"/>
    <col min="15113" max="15116" width="9.42857142857143" style="1" customWidth="1"/>
    <col min="15117" max="15360" width="11.8571428571429" style="1"/>
    <col min="15361" max="15361" width="7.14285714285714" style="1" customWidth="1"/>
    <col min="15362" max="15362" width="39.1428571428571" style="1" customWidth="1"/>
    <col min="15363" max="15363" width="13.5714285714286" style="1" customWidth="1"/>
    <col min="15364" max="15364" width="9" style="1" bestFit="1" customWidth="1"/>
    <col min="15365" max="15365" width="7.85714285714286" style="1" bestFit="1" customWidth="1"/>
    <col min="15366" max="15366" width="8.57142857142857" style="1" customWidth="1"/>
    <col min="15367" max="15367" width="8.14285714285714" style="1" customWidth="1"/>
    <col min="15368" max="15368" width="1.85714285714286" style="1" customWidth="1"/>
    <col min="15369" max="15372" width="9.42857142857143" style="1" customWidth="1"/>
    <col min="15373" max="15616" width="11.8571428571429" style="1"/>
    <col min="15617" max="15617" width="7.14285714285714" style="1" customWidth="1"/>
    <col min="15618" max="15618" width="39.1428571428571" style="1" customWidth="1"/>
    <col min="15619" max="15619" width="13.5714285714286" style="1" customWidth="1"/>
    <col min="15620" max="15620" width="9" style="1" bestFit="1" customWidth="1"/>
    <col min="15621" max="15621" width="7.85714285714286" style="1" bestFit="1" customWidth="1"/>
    <col min="15622" max="15622" width="8.57142857142857" style="1" customWidth="1"/>
    <col min="15623" max="15623" width="8.14285714285714" style="1" customWidth="1"/>
    <col min="15624" max="15624" width="1.85714285714286" style="1" customWidth="1"/>
    <col min="15625" max="15628" width="9.42857142857143" style="1" customWidth="1"/>
    <col min="15629" max="15872" width="11.8571428571429" style="1"/>
    <col min="15873" max="15873" width="7.14285714285714" style="1" customWidth="1"/>
    <col min="15874" max="15874" width="39.1428571428571" style="1" customWidth="1"/>
    <col min="15875" max="15875" width="13.5714285714286" style="1" customWidth="1"/>
    <col min="15876" max="15876" width="9" style="1" bestFit="1" customWidth="1"/>
    <col min="15877" max="15877" width="7.85714285714286" style="1" bestFit="1" customWidth="1"/>
    <col min="15878" max="15878" width="8.57142857142857" style="1" customWidth="1"/>
    <col min="15879" max="15879" width="8.14285714285714" style="1" customWidth="1"/>
    <col min="15880" max="15880" width="1.85714285714286" style="1" customWidth="1"/>
    <col min="15881" max="15884" width="9.42857142857143" style="1" customWidth="1"/>
    <col min="15885" max="16128" width="11.8571428571429" style="1"/>
    <col min="16129" max="16129" width="7.14285714285714" style="1" customWidth="1"/>
    <col min="16130" max="16130" width="39.1428571428571" style="1" customWidth="1"/>
    <col min="16131" max="16131" width="13.5714285714286" style="1" customWidth="1"/>
    <col min="16132" max="16132" width="9" style="1" bestFit="1" customWidth="1"/>
    <col min="16133" max="16133" width="7.85714285714286" style="1" bestFit="1" customWidth="1"/>
    <col min="16134" max="16134" width="8.57142857142857" style="1" customWidth="1"/>
    <col min="16135" max="16135" width="8.14285714285714" style="1" customWidth="1"/>
    <col min="16136" max="16136" width="1.85714285714286" style="1" customWidth="1"/>
    <col min="16137" max="16140" width="9.42857142857143" style="1" customWidth="1"/>
    <col min="16141" max="16384" width="11.8571428571429" style="1"/>
  </cols>
  <sheetData>
    <row r="1" spans="1:12" ht="18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 ht="12.75">
      <c r="A2" s="98" t="s">
        <v>65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15.75">
      <c r="A3" s="99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s="2" customFormat="1" ht="12.75">
      <c r="A4" s="100" t="s">
        <v>66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15.75">
      <c r="A5" s="99" t="s">
        <v>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2:12" s="3" customFormat="1" ht="18.75" thickBot="1">
      <c r="B6" s="4"/>
      <c r="C6" s="5"/>
      <c r="D6" s="6"/>
      <c r="E6" s="6"/>
      <c r="F6" s="6"/>
      <c r="G6" s="6"/>
      <c r="H6" s="6"/>
      <c r="I6" s="6"/>
      <c r="J6" s="6"/>
      <c r="K6" s="6"/>
      <c r="L6" s="6"/>
    </row>
    <row r="7" spans="1:12" ht="35.25" thickTop="1" thickBot="1">
      <c r="A7" s="83"/>
      <c r="B7" s="84"/>
      <c r="C7" s="7" t="s">
        <v>3</v>
      </c>
      <c r="D7" s="87" t="s">
        <v>4</v>
      </c>
      <c r="E7" s="88"/>
      <c r="F7" s="88"/>
      <c r="G7" s="88"/>
      <c r="H7" s="89"/>
      <c r="I7" s="90" t="s">
        <v>5</v>
      </c>
      <c r="J7" s="91"/>
      <c r="K7" s="91"/>
      <c r="L7" s="92"/>
    </row>
    <row r="8" spans="1:12" ht="11.25">
      <c r="A8" s="83"/>
      <c r="B8" s="84"/>
      <c r="C8" s="8" t="s">
        <v>6</v>
      </c>
      <c r="D8" s="9" t="s">
        <v>7</v>
      </c>
      <c r="E8" s="10" t="s">
        <v>8</v>
      </c>
      <c r="F8" s="10" t="s">
        <v>9</v>
      </c>
      <c r="G8" s="93" t="s">
        <v>6</v>
      </c>
      <c r="H8" s="94"/>
      <c r="I8" s="11" t="s">
        <v>7</v>
      </c>
      <c r="J8" s="10" t="s">
        <v>8</v>
      </c>
      <c r="K8" s="10" t="s">
        <v>9</v>
      </c>
      <c r="L8" s="12" t="s">
        <v>6</v>
      </c>
    </row>
    <row r="9" spans="1:12" ht="11.25">
      <c r="A9" s="83"/>
      <c r="B9" s="84"/>
      <c r="C9" s="13" t="s">
        <v>10</v>
      </c>
      <c r="D9" s="14" t="s">
        <v>6</v>
      </c>
      <c r="E9" s="10" t="s">
        <v>11</v>
      </c>
      <c r="F9" s="15">
        <v>44927</v>
      </c>
      <c r="G9" s="95" t="s">
        <v>10</v>
      </c>
      <c r="H9" s="96"/>
      <c r="I9" s="10" t="s">
        <v>6</v>
      </c>
      <c r="J9" s="10" t="s">
        <v>11</v>
      </c>
      <c r="K9" s="15">
        <v>44927</v>
      </c>
      <c r="L9" s="12" t="s">
        <v>10</v>
      </c>
    </row>
    <row r="10" spans="1:12" ht="12" thickBot="1">
      <c r="A10" s="85"/>
      <c r="B10" s="86"/>
      <c r="C10" s="13" t="s">
        <v>12</v>
      </c>
      <c r="D10" s="14" t="s">
        <v>10</v>
      </c>
      <c r="E10" s="10" t="s">
        <v>13</v>
      </c>
      <c r="F10" s="10" t="s">
        <v>14</v>
      </c>
      <c r="G10" s="95" t="s">
        <v>12</v>
      </c>
      <c r="H10" s="96"/>
      <c r="I10" s="10" t="s">
        <v>10</v>
      </c>
      <c r="J10" s="10" t="s">
        <v>13</v>
      </c>
      <c r="K10" s="10" t="s">
        <v>14</v>
      </c>
      <c r="L10" s="12" t="s">
        <v>12</v>
      </c>
    </row>
    <row r="11" spans="1:12" ht="12.75" thickTop="1" thickBot="1">
      <c r="A11" s="16" t="s">
        <v>15</v>
      </c>
      <c r="B11" s="17"/>
      <c r="C11" s="18" t="s">
        <v>16</v>
      </c>
      <c r="D11" s="19" t="s">
        <v>17</v>
      </c>
      <c r="E11" s="20" t="s">
        <v>16</v>
      </c>
      <c r="F11" s="20" t="s">
        <v>16</v>
      </c>
      <c r="G11" s="102" t="s">
        <v>16</v>
      </c>
      <c r="H11" s="103"/>
      <c r="I11" s="19" t="s">
        <v>17</v>
      </c>
      <c r="J11" s="20" t="s">
        <v>16</v>
      </c>
      <c r="K11" s="20" t="s">
        <v>16</v>
      </c>
      <c r="L11" s="21" t="s">
        <v>16</v>
      </c>
    </row>
    <row r="12" spans="1:12" s="31" customFormat="1" ht="12" thickTop="1">
      <c r="A12" s="22"/>
      <c r="B12" s="23"/>
      <c r="C12" s="24"/>
      <c r="D12" s="25"/>
      <c r="E12" s="26"/>
      <c r="F12" s="26"/>
      <c r="G12" s="27"/>
      <c r="H12" s="28"/>
      <c r="I12" s="25"/>
      <c r="J12" s="26"/>
      <c r="K12" s="29"/>
      <c r="L12" s="30"/>
    </row>
    <row r="13" spans="1:12" s="31" customFormat="1" ht="11.25">
      <c r="A13" s="32" t="s">
        <v>18</v>
      </c>
      <c r="B13" s="33"/>
      <c r="C13" s="34"/>
      <c r="D13" s="35"/>
      <c r="E13" s="36"/>
      <c r="F13" s="36"/>
      <c r="G13" s="37"/>
      <c r="H13" s="36"/>
      <c r="I13" s="35"/>
      <c r="J13" s="36"/>
      <c r="K13" s="38"/>
      <c r="L13" s="12"/>
    </row>
    <row r="14" spans="1:12" ht="12.75">
      <c r="A14" s="39">
        <v>3741</v>
      </c>
      <c r="B14" s="40" t="s">
        <v>19</v>
      </c>
      <c r="C14" s="41">
        <v>5.5</v>
      </c>
      <c r="D14" s="42">
        <v>56</v>
      </c>
      <c r="E14" s="43">
        <v>0</v>
      </c>
      <c r="F14" s="44">
        <v>34.670000000000002</v>
      </c>
      <c r="G14" s="45">
        <f>ROUND((100-E14-F14)/D14,1)</f>
        <v>1.2</v>
      </c>
      <c r="H14" s="46" t="s">
        <v>20</v>
      </c>
      <c r="I14" s="47"/>
      <c r="J14" s="48"/>
      <c r="K14" s="49"/>
      <c r="L14" s="50" t="str">
        <f>IF(ISERR(ROUND((100-J14-K14)/I14,1)),"",ROUND((100-J14-K14)/I14,1))</f>
        <v/>
      </c>
    </row>
    <row r="15" spans="1:12" ht="12.75">
      <c r="A15" s="39">
        <v>375</v>
      </c>
      <c r="B15" s="40" t="s">
        <v>21</v>
      </c>
      <c r="C15" s="51">
        <v>2.5</v>
      </c>
      <c r="D15" s="42">
        <v>28</v>
      </c>
      <c r="E15" s="43">
        <v>0</v>
      </c>
      <c r="F15" s="44">
        <v>22.379999999999999</v>
      </c>
      <c r="G15" s="45">
        <f t="shared" si="0" ref="G15:G31">ROUND((100-E15-F15)/D15,1)</f>
        <v>2.7999999999999998</v>
      </c>
      <c r="H15" s="52" t="s">
        <v>20</v>
      </c>
      <c r="I15" s="47"/>
      <c r="J15" s="48"/>
      <c r="K15" s="49"/>
      <c r="L15" s="50" t="str">
        <f t="shared" si="1" ref="L15:L31">IF(ISERR(ROUND((100-J15-K15)/I15,1)),"",ROUND((100-J15-K15)/I15,1))</f>
        <v/>
      </c>
    </row>
    <row r="16" spans="1:12" ht="12.75">
      <c r="A16" s="39">
        <v>3761</v>
      </c>
      <c r="B16" s="40" t="s">
        <v>22</v>
      </c>
      <c r="C16" s="51">
        <v>2.1000000000000001</v>
      </c>
      <c r="D16" s="42">
        <v>67</v>
      </c>
      <c r="E16" s="43">
        <v>-25</v>
      </c>
      <c r="F16" s="44">
        <v>18.02</v>
      </c>
      <c r="G16" s="45">
        <f t="shared" si="0"/>
        <v>1.6000000000000001</v>
      </c>
      <c r="H16" s="52" t="s">
        <v>20</v>
      </c>
      <c r="I16" s="47"/>
      <c r="J16" s="48"/>
      <c r="K16" s="49"/>
      <c r="L16" s="50" t="str">
        <f t="shared" si="1"/>
        <v/>
      </c>
    </row>
    <row r="17" spans="1:12" ht="12.75">
      <c r="A17" s="39">
        <v>3762</v>
      </c>
      <c r="B17" s="40" t="s">
        <v>23</v>
      </c>
      <c r="C17" s="51">
        <v>2.2000000000000002</v>
      </c>
      <c r="D17" s="42">
        <v>43</v>
      </c>
      <c r="E17" s="43">
        <v>-40</v>
      </c>
      <c r="F17" s="44">
        <v>48.799999999999997</v>
      </c>
      <c r="G17" s="45">
        <f t="shared" si="0"/>
        <v>2.1000000000000001</v>
      </c>
      <c r="H17" s="52" t="s">
        <v>20</v>
      </c>
      <c r="I17" s="47"/>
      <c r="J17" s="48"/>
      <c r="K17" s="49"/>
      <c r="L17" s="50" t="str">
        <f t="shared" si="1"/>
        <v/>
      </c>
    </row>
    <row r="18" spans="1:12" ht="12.75">
      <c r="A18" s="39" t="s">
        <v>24</v>
      </c>
      <c r="B18" s="40" t="s">
        <v>25</v>
      </c>
      <c r="C18" s="51">
        <v>2.1000000000000001</v>
      </c>
      <c r="D18" s="42">
        <v>67</v>
      </c>
      <c r="E18" s="43">
        <v>-25</v>
      </c>
      <c r="F18" s="44">
        <f>F16</f>
        <v>18.02</v>
      </c>
      <c r="G18" s="45">
        <f t="shared" si="0"/>
        <v>1.6000000000000001</v>
      </c>
      <c r="H18" s="52" t="s">
        <v>20</v>
      </c>
      <c r="I18" s="47"/>
      <c r="J18" s="48"/>
      <c r="K18" s="49"/>
      <c r="L18" s="50"/>
    </row>
    <row r="19" spans="1:12" ht="12.75">
      <c r="A19" s="39">
        <v>378</v>
      </c>
      <c r="B19" s="40" t="s">
        <v>26</v>
      </c>
      <c r="C19" s="51">
        <v>3.5</v>
      </c>
      <c r="D19" s="42">
        <v>32</v>
      </c>
      <c r="E19" s="43">
        <v>-10</v>
      </c>
      <c r="F19" s="44">
        <v>24.710000000000001</v>
      </c>
      <c r="G19" s="45">
        <f t="shared" si="0"/>
        <v>2.7000000000000002</v>
      </c>
      <c r="H19" s="52" t="s">
        <v>20</v>
      </c>
      <c r="I19" s="47"/>
      <c r="J19" s="48"/>
      <c r="K19" s="49"/>
      <c r="L19" s="50" t="str">
        <f t="shared" si="1"/>
        <v/>
      </c>
    </row>
    <row r="20" spans="1:12" ht="25.5">
      <c r="A20" s="39">
        <v>379</v>
      </c>
      <c r="B20" s="40" t="s">
        <v>27</v>
      </c>
      <c r="C20" s="51">
        <v>3.1000000000000001</v>
      </c>
      <c r="D20" s="42">
        <v>28</v>
      </c>
      <c r="E20" s="43">
        <v>-10</v>
      </c>
      <c r="F20" s="44">
        <v>39.640000000000001</v>
      </c>
      <c r="G20" s="45">
        <f t="shared" si="0"/>
        <v>2.5</v>
      </c>
      <c r="H20" s="52" t="s">
        <v>20</v>
      </c>
      <c r="I20" s="47"/>
      <c r="J20" s="48"/>
      <c r="K20" s="49"/>
      <c r="L20" s="50" t="str">
        <f t="shared" si="1"/>
        <v/>
      </c>
    </row>
    <row r="21" spans="1:12" ht="12.75">
      <c r="A21" s="39">
        <v>3801</v>
      </c>
      <c r="B21" s="40" t="s">
        <v>28</v>
      </c>
      <c r="C21" s="51">
        <v>2.2000000000000002</v>
      </c>
      <c r="D21" s="42">
        <v>46</v>
      </c>
      <c r="E21" s="43">
        <v>-30</v>
      </c>
      <c r="F21" s="44">
        <v>16</v>
      </c>
      <c r="G21" s="45">
        <f t="shared" si="0"/>
        <v>2.5</v>
      </c>
      <c r="H21" s="52" t="s">
        <v>20</v>
      </c>
      <c r="I21" s="47"/>
      <c r="J21" s="48"/>
      <c r="K21" s="49"/>
      <c r="L21" s="50" t="str">
        <f t="shared" si="1"/>
        <v/>
      </c>
    </row>
    <row r="22" spans="1:12" ht="12.75">
      <c r="A22" s="39">
        <v>3802</v>
      </c>
      <c r="B22" s="40" t="s">
        <v>29</v>
      </c>
      <c r="C22" s="51">
        <v>9.1999999999999993</v>
      </c>
      <c r="D22" s="42">
        <v>35</v>
      </c>
      <c r="E22" s="43">
        <v>-130</v>
      </c>
      <c r="F22" s="44">
        <v>106.92</v>
      </c>
      <c r="G22" s="45">
        <f t="shared" si="0"/>
        <v>3.5</v>
      </c>
      <c r="H22" s="52" t="s">
        <v>20</v>
      </c>
      <c r="I22" s="47"/>
      <c r="J22" s="48"/>
      <c r="K22" s="49"/>
      <c r="L22" s="50" t="str">
        <f t="shared" si="1"/>
        <v/>
      </c>
    </row>
    <row r="23" spans="1:12" ht="12.75">
      <c r="A23" s="39" t="s">
        <v>30</v>
      </c>
      <c r="B23" s="40" t="s">
        <v>31</v>
      </c>
      <c r="C23" s="51">
        <v>2.2000000000000002</v>
      </c>
      <c r="D23" s="42">
        <v>46</v>
      </c>
      <c r="E23" s="43">
        <v>-30</v>
      </c>
      <c r="F23" s="44">
        <f>F21</f>
        <v>16</v>
      </c>
      <c r="G23" s="45">
        <f t="shared" si="0"/>
        <v>2.5</v>
      </c>
      <c r="H23" s="52" t="s">
        <v>20</v>
      </c>
      <c r="I23" s="47"/>
      <c r="J23" s="48"/>
      <c r="K23" s="49"/>
      <c r="L23" s="50"/>
    </row>
    <row r="24" spans="1:12" ht="12.75">
      <c r="A24" s="39">
        <v>381</v>
      </c>
      <c r="B24" s="40" t="s">
        <v>32</v>
      </c>
      <c r="C24" s="51">
        <v>3.6000000000000001</v>
      </c>
      <c r="D24" s="42">
        <v>18.600000000000001</v>
      </c>
      <c r="E24" s="43">
        <v>0</v>
      </c>
      <c r="F24" s="44">
        <v>31.609999999999999</v>
      </c>
      <c r="G24" s="45">
        <f t="shared" si="0"/>
        <v>3.7000000000000002</v>
      </c>
      <c r="H24" s="52" t="s">
        <v>20</v>
      </c>
      <c r="I24" s="47"/>
      <c r="J24" s="48"/>
      <c r="K24" s="49"/>
      <c r="L24" s="50" t="str">
        <f t="shared" si="1"/>
        <v/>
      </c>
    </row>
    <row r="25" spans="1:12" ht="12.75">
      <c r="A25" s="39">
        <v>3811</v>
      </c>
      <c r="B25" s="40" t="s">
        <v>33</v>
      </c>
      <c r="C25" s="51">
        <v>4.2999999999999998</v>
      </c>
      <c r="D25" s="42">
        <v>16.699999999999999</v>
      </c>
      <c r="E25" s="43">
        <v>0</v>
      </c>
      <c r="F25" s="44">
        <v>63.079999999999998</v>
      </c>
      <c r="G25" s="45">
        <f t="shared" si="0"/>
        <v>2.2000000000000002</v>
      </c>
      <c r="H25" s="52" t="s">
        <v>20</v>
      </c>
      <c r="I25" s="47"/>
      <c r="J25" s="48"/>
      <c r="K25" s="49"/>
      <c r="L25" s="50" t="str">
        <f t="shared" si="1"/>
        <v/>
      </c>
    </row>
    <row r="26" spans="1:12" ht="12.75">
      <c r="A26" s="39">
        <v>382</v>
      </c>
      <c r="B26" s="40" t="s">
        <v>34</v>
      </c>
      <c r="C26" s="51">
        <v>3.2000000000000002</v>
      </c>
      <c r="D26" s="42">
        <v>35</v>
      </c>
      <c r="E26" s="43">
        <v>-20</v>
      </c>
      <c r="F26" s="44">
        <v>28.829999999999998</v>
      </c>
      <c r="G26" s="45">
        <f t="shared" si="0"/>
        <v>2.6000000000000001</v>
      </c>
      <c r="H26" s="52" t="s">
        <v>20</v>
      </c>
      <c r="I26" s="47"/>
      <c r="J26" s="48"/>
      <c r="K26" s="49"/>
      <c r="L26" s="50" t="str">
        <f t="shared" si="1"/>
        <v/>
      </c>
    </row>
    <row r="27" spans="1:12" ht="12.75">
      <c r="A27" s="39">
        <v>3821</v>
      </c>
      <c r="B27" s="40" t="s">
        <v>35</v>
      </c>
      <c r="C27" s="51">
        <v>2.6000000000000001</v>
      </c>
      <c r="D27" s="42">
        <v>33</v>
      </c>
      <c r="E27" s="43">
        <v>-20</v>
      </c>
      <c r="F27" s="44">
        <v>47.799999999999997</v>
      </c>
      <c r="G27" s="45">
        <f t="shared" si="0"/>
        <v>2.2000000000000002</v>
      </c>
      <c r="H27" s="52" t="s">
        <v>20</v>
      </c>
      <c r="I27" s="47"/>
      <c r="J27" s="48"/>
      <c r="K27" s="49"/>
      <c r="L27" s="50" t="str">
        <f t="shared" si="1"/>
        <v/>
      </c>
    </row>
    <row r="28" spans="1:12" ht="12.75">
      <c r="A28" s="39">
        <v>383</v>
      </c>
      <c r="B28" s="40" t="s">
        <v>36</v>
      </c>
      <c r="C28" s="51">
        <v>3.2999999999999998</v>
      </c>
      <c r="D28" s="42">
        <v>27</v>
      </c>
      <c r="E28" s="43">
        <v>0</v>
      </c>
      <c r="F28" s="44">
        <v>45.649999999999999</v>
      </c>
      <c r="G28" s="45">
        <f t="shared" si="0"/>
        <v>2</v>
      </c>
      <c r="H28" s="52" t="s">
        <v>20</v>
      </c>
      <c r="I28" s="47"/>
      <c r="J28" s="48"/>
      <c r="K28" s="49"/>
      <c r="L28" s="50" t="str">
        <f t="shared" si="1"/>
        <v/>
      </c>
    </row>
    <row r="29" spans="1:12" ht="12.75">
      <c r="A29" s="39">
        <v>384</v>
      </c>
      <c r="B29" s="40" t="s">
        <v>37</v>
      </c>
      <c r="C29" s="51">
        <v>2.7000000000000002</v>
      </c>
      <c r="D29" s="42">
        <v>23</v>
      </c>
      <c r="E29" s="43">
        <v>-20</v>
      </c>
      <c r="F29" s="44">
        <v>64.180000000000007</v>
      </c>
      <c r="G29" s="45">
        <f t="shared" si="0"/>
        <v>2.3999999999999999</v>
      </c>
      <c r="H29" s="52" t="s">
        <v>20</v>
      </c>
      <c r="I29" s="47"/>
      <c r="J29" s="48"/>
      <c r="K29" s="49"/>
      <c r="L29" s="50" t="str">
        <f t="shared" si="1"/>
        <v/>
      </c>
    </row>
    <row r="30" spans="1:12" ht="12.75">
      <c r="A30" s="39">
        <v>385</v>
      </c>
      <c r="B30" s="40" t="s">
        <v>38</v>
      </c>
      <c r="C30" s="51">
        <v>2.2999999999999998</v>
      </c>
      <c r="D30" s="42">
        <v>17.800000000000001</v>
      </c>
      <c r="E30" s="43">
        <v>0</v>
      </c>
      <c r="F30" s="44">
        <v>65.159999999999997</v>
      </c>
      <c r="G30" s="45">
        <f t="shared" si="0"/>
        <v>2</v>
      </c>
      <c r="H30" s="52" t="s">
        <v>20</v>
      </c>
      <c r="I30" s="47"/>
      <c r="J30" s="48"/>
      <c r="K30" s="49"/>
      <c r="L30" s="50" t="str">
        <f t="shared" si="1"/>
        <v/>
      </c>
    </row>
    <row r="31" spans="1:12" ht="12.75">
      <c r="A31" s="39">
        <v>387</v>
      </c>
      <c r="B31" s="40" t="s">
        <v>39</v>
      </c>
      <c r="C31" s="51">
        <v>4</v>
      </c>
      <c r="D31" s="42">
        <v>19.199999999999999</v>
      </c>
      <c r="E31" s="43">
        <v>0</v>
      </c>
      <c r="F31" s="44">
        <v>43.280000000000001</v>
      </c>
      <c r="G31" s="45">
        <f t="shared" si="0"/>
        <v>3</v>
      </c>
      <c r="H31" s="52" t="s">
        <v>20</v>
      </c>
      <c r="I31" s="47"/>
      <c r="J31" s="48"/>
      <c r="K31" s="49"/>
      <c r="L31" s="50" t="str">
        <f t="shared" si="1"/>
        <v/>
      </c>
    </row>
    <row r="32" spans="1:12" s="31" customFormat="1" ht="12.75">
      <c r="A32" s="22"/>
      <c r="B32" s="53"/>
      <c r="C32" s="54" t="s">
        <v>20</v>
      </c>
      <c r="D32" s="55" t="s">
        <v>20</v>
      </c>
      <c r="E32" s="56"/>
      <c r="F32" s="57" t="s">
        <v>20</v>
      </c>
      <c r="G32" s="56"/>
      <c r="H32" s="57"/>
      <c r="I32" s="58"/>
      <c r="J32" s="59"/>
      <c r="K32" s="60"/>
      <c r="L32" s="61"/>
    </row>
    <row r="33" spans="1:12" s="31" customFormat="1" ht="12.75">
      <c r="A33" s="32" t="s">
        <v>40</v>
      </c>
      <c r="B33" s="33"/>
      <c r="C33" s="62" t="s">
        <v>20</v>
      </c>
      <c r="D33" s="57" t="s">
        <v>20</v>
      </c>
      <c r="E33" s="63"/>
      <c r="F33" s="52" t="s">
        <v>20</v>
      </c>
      <c r="G33" s="63"/>
      <c r="H33" s="57"/>
      <c r="I33" s="64"/>
      <c r="J33" s="65"/>
      <c r="K33" s="66"/>
      <c r="L33" s="67"/>
    </row>
    <row r="34" spans="1:12" ht="12.75">
      <c r="A34" s="39">
        <v>390</v>
      </c>
      <c r="B34" s="40" t="s">
        <v>41</v>
      </c>
      <c r="C34" s="41">
        <v>2.2999999999999998</v>
      </c>
      <c r="D34" s="42">
        <v>35</v>
      </c>
      <c r="E34" s="43">
        <v>10</v>
      </c>
      <c r="F34" s="44">
        <v>7.8099999999999996</v>
      </c>
      <c r="G34" s="45">
        <f>ROUND((100-E34-F34)/D34,1)</f>
        <v>2.2999999999999998</v>
      </c>
      <c r="H34" s="46" t="s">
        <v>20</v>
      </c>
      <c r="I34" s="47"/>
      <c r="J34" s="48"/>
      <c r="K34" s="49"/>
      <c r="L34" s="50" t="str">
        <f t="shared" si="2" ref="L34:L48">IF(ISERR(ROUND((100-J34-K34)/I34,1)),"",ROUND((100-J34-K34)/I34,1))</f>
        <v/>
      </c>
    </row>
    <row r="35" spans="1:12" ht="12.75">
      <c r="A35" s="39">
        <v>3910</v>
      </c>
      <c r="B35" s="40" t="s">
        <v>42</v>
      </c>
      <c r="C35" s="104" t="s">
        <v>43</v>
      </c>
      <c r="D35" s="105"/>
      <c r="E35" s="105"/>
      <c r="F35" s="105"/>
      <c r="G35" s="105"/>
      <c r="H35" s="106"/>
      <c r="I35" s="47"/>
      <c r="J35" s="48"/>
      <c r="K35" s="49"/>
      <c r="L35" s="50" t="str">
        <f t="shared" si="2"/>
        <v/>
      </c>
    </row>
    <row r="36" spans="1:12" ht="12.75">
      <c r="A36" s="39">
        <v>3912</v>
      </c>
      <c r="B36" s="40" t="s">
        <v>44</v>
      </c>
      <c r="C36" s="104" t="s">
        <v>45</v>
      </c>
      <c r="D36" s="105"/>
      <c r="E36" s="105"/>
      <c r="F36" s="105"/>
      <c r="G36" s="105"/>
      <c r="H36" s="106"/>
      <c r="I36" s="47"/>
      <c r="J36" s="48"/>
      <c r="K36" s="49"/>
      <c r="L36" s="50" t="str">
        <f t="shared" si="2"/>
        <v/>
      </c>
    </row>
    <row r="37" spans="1:12" ht="12.75">
      <c r="A37" s="68">
        <v>3913</v>
      </c>
      <c r="B37" s="40" t="s">
        <v>46</v>
      </c>
      <c r="C37" s="104" t="s">
        <v>47</v>
      </c>
      <c r="D37" s="105"/>
      <c r="E37" s="105"/>
      <c r="F37" s="105"/>
      <c r="G37" s="105"/>
      <c r="H37" s="106"/>
      <c r="I37" s="47"/>
      <c r="J37" s="48"/>
      <c r="K37" s="49"/>
      <c r="L37" s="50" t="str">
        <f t="shared" si="2"/>
        <v/>
      </c>
    </row>
    <row r="38" spans="1:12" ht="12.75">
      <c r="A38" s="68">
        <v>3914</v>
      </c>
      <c r="B38" s="40" t="s">
        <v>48</v>
      </c>
      <c r="C38" s="107" t="s">
        <v>45</v>
      </c>
      <c r="D38" s="108"/>
      <c r="E38" s="108"/>
      <c r="F38" s="108"/>
      <c r="G38" s="108"/>
      <c r="H38" s="109"/>
      <c r="I38" s="47"/>
      <c r="J38" s="48"/>
      <c r="K38" s="49"/>
      <c r="L38" s="50"/>
    </row>
    <row r="39" spans="1:12" ht="12.75">
      <c r="A39" s="39">
        <v>3921</v>
      </c>
      <c r="B39" s="40" t="s">
        <v>49</v>
      </c>
      <c r="C39" s="51">
        <v>17.399999999999999</v>
      </c>
      <c r="D39" s="42">
        <v>9.0999999999999996</v>
      </c>
      <c r="E39" s="43">
        <v>10</v>
      </c>
      <c r="F39" s="44">
        <v>38.509999999999998</v>
      </c>
      <c r="G39" s="45">
        <f>ROUND((100-E39-F39)/D39,1)</f>
        <v>5.7000000000000002</v>
      </c>
      <c r="H39" s="52" t="s">
        <v>20</v>
      </c>
      <c r="I39" s="47"/>
      <c r="J39" s="48"/>
      <c r="K39" s="49"/>
      <c r="L39" s="50" t="str">
        <f t="shared" si="2"/>
        <v/>
      </c>
    </row>
    <row r="40" spans="1:12" ht="12.75">
      <c r="A40" s="39">
        <v>3922</v>
      </c>
      <c r="B40" s="40" t="s">
        <v>50</v>
      </c>
      <c r="C40" s="51">
        <v>8.4000000000000004</v>
      </c>
      <c r="D40" s="42">
        <v>6.4000000000000004</v>
      </c>
      <c r="E40" s="43">
        <v>20</v>
      </c>
      <c r="F40" s="44">
        <v>44.369999999999997</v>
      </c>
      <c r="G40" s="45">
        <f>ROUND((100-E40-F40)/D40,1)</f>
        <v>5.5999999999999996</v>
      </c>
      <c r="H40" s="52" t="s">
        <v>20</v>
      </c>
      <c r="I40" s="47"/>
      <c r="J40" s="48"/>
      <c r="K40" s="49"/>
      <c r="L40" s="50" t="str">
        <f t="shared" si="2"/>
        <v/>
      </c>
    </row>
    <row r="41" spans="1:12" ht="12.75">
      <c r="A41" s="39">
        <v>3923</v>
      </c>
      <c r="B41" s="40" t="s">
        <v>51</v>
      </c>
      <c r="C41" s="51">
        <v>8.1999999999999993</v>
      </c>
      <c r="D41" s="42">
        <v>11</v>
      </c>
      <c r="E41" s="43">
        <v>10</v>
      </c>
      <c r="F41" s="44"/>
      <c r="G41" s="45">
        <f>ROUND((100-E41-F41)/D41,1)</f>
        <v>8.1999999999999993</v>
      </c>
      <c r="H41" s="52" t="s">
        <v>20</v>
      </c>
      <c r="I41" s="47"/>
      <c r="J41" s="48"/>
      <c r="K41" s="69"/>
      <c r="L41" s="50"/>
    </row>
    <row r="42" spans="1:12" ht="12.75">
      <c r="A42" s="39">
        <v>3924</v>
      </c>
      <c r="B42" s="40" t="s">
        <v>52</v>
      </c>
      <c r="C42" s="51">
        <v>5.7999999999999998</v>
      </c>
      <c r="D42" s="42">
        <v>11.6</v>
      </c>
      <c r="E42" s="43">
        <v>0</v>
      </c>
      <c r="F42" s="44">
        <v>78.540000000000006</v>
      </c>
      <c r="G42" s="45">
        <f>ROUND((100-E42-F42)/D42,1)</f>
        <v>1.8999999999999999</v>
      </c>
      <c r="H42" s="52" t="s">
        <v>20</v>
      </c>
      <c r="I42" s="47"/>
      <c r="J42" s="48"/>
      <c r="K42" s="49"/>
      <c r="L42" s="50" t="str">
        <f t="shared" si="2"/>
        <v/>
      </c>
    </row>
    <row r="43" spans="1:12" ht="12.75">
      <c r="A43" s="39">
        <v>393</v>
      </c>
      <c r="B43" s="40" t="s">
        <v>53</v>
      </c>
      <c r="C43" s="107" t="s">
        <v>54</v>
      </c>
      <c r="D43" s="108"/>
      <c r="E43" s="108"/>
      <c r="F43" s="108"/>
      <c r="G43" s="108"/>
      <c r="H43" s="109"/>
      <c r="I43" s="47"/>
      <c r="J43" s="48"/>
      <c r="K43" s="49"/>
      <c r="L43" s="50" t="str">
        <f t="shared" si="2"/>
        <v/>
      </c>
    </row>
    <row r="44" spans="1:12" ht="12.75">
      <c r="A44" s="39">
        <v>394</v>
      </c>
      <c r="B44" s="40" t="s">
        <v>55</v>
      </c>
      <c r="C44" s="107" t="s">
        <v>56</v>
      </c>
      <c r="D44" s="108"/>
      <c r="E44" s="108"/>
      <c r="F44" s="108"/>
      <c r="G44" s="108"/>
      <c r="H44" s="109"/>
      <c r="I44" s="47"/>
      <c r="J44" s="48"/>
      <c r="K44" s="49"/>
      <c r="L44" s="50" t="str">
        <f t="shared" si="2"/>
        <v/>
      </c>
    </row>
    <row r="45" spans="1:12" ht="12.75">
      <c r="A45" s="39">
        <v>395</v>
      </c>
      <c r="B45" s="40" t="s">
        <v>57</v>
      </c>
      <c r="C45" s="107" t="s">
        <v>47</v>
      </c>
      <c r="D45" s="108"/>
      <c r="E45" s="108"/>
      <c r="F45" s="108"/>
      <c r="G45" s="108"/>
      <c r="H45" s="109"/>
      <c r="I45" s="47"/>
      <c r="J45" s="48"/>
      <c r="K45" s="69"/>
      <c r="L45" s="50"/>
    </row>
    <row r="46" spans="1:12" ht="12.75">
      <c r="A46" s="39">
        <v>396</v>
      </c>
      <c r="B46" s="40" t="s">
        <v>58</v>
      </c>
      <c r="C46" s="51">
        <v>5.0999999999999996</v>
      </c>
      <c r="D46" s="42">
        <v>9</v>
      </c>
      <c r="E46" s="43">
        <v>5</v>
      </c>
      <c r="F46" s="44">
        <v>59.090000000000003</v>
      </c>
      <c r="G46" s="45">
        <f>ROUND((100-E46-F46)/D46,1)</f>
        <v>4</v>
      </c>
      <c r="H46" s="52" t="s">
        <v>20</v>
      </c>
      <c r="I46" s="47"/>
      <c r="J46" s="48"/>
      <c r="K46" s="49"/>
      <c r="L46" s="50" t="str">
        <f t="shared" si="2"/>
        <v/>
      </c>
    </row>
    <row r="47" spans="1:12" ht="12.75">
      <c r="A47" s="39">
        <v>397</v>
      </c>
      <c r="B47" s="40" t="s">
        <v>59</v>
      </c>
      <c r="C47" s="107" t="s">
        <v>60</v>
      </c>
      <c r="D47" s="108"/>
      <c r="E47" s="108"/>
      <c r="F47" s="108"/>
      <c r="G47" s="108"/>
      <c r="H47" s="109"/>
      <c r="I47" s="47"/>
      <c r="J47" s="48"/>
      <c r="K47" s="49"/>
      <c r="L47" s="50" t="str">
        <f t="shared" si="2"/>
        <v/>
      </c>
    </row>
    <row r="48" spans="1:12" ht="12.75">
      <c r="A48" s="39">
        <v>398</v>
      </c>
      <c r="B48" s="40" t="s">
        <v>61</v>
      </c>
      <c r="C48" s="110" t="s">
        <v>62</v>
      </c>
      <c r="D48" s="111"/>
      <c r="E48" s="111"/>
      <c r="F48" s="111"/>
      <c r="G48" s="111"/>
      <c r="H48" s="112"/>
      <c r="I48" s="47"/>
      <c r="J48" s="48"/>
      <c r="K48" s="49"/>
      <c r="L48" s="50" t="str">
        <f t="shared" si="2"/>
        <v/>
      </c>
    </row>
    <row r="49" spans="1:12" ht="15" customHeight="1">
      <c r="A49" s="39">
        <v>399</v>
      </c>
      <c r="B49" s="70" t="s">
        <v>63</v>
      </c>
      <c r="C49" s="101" t="s">
        <v>64</v>
      </c>
      <c r="D49" s="101"/>
      <c r="E49" s="101"/>
      <c r="F49" s="101"/>
      <c r="G49" s="101"/>
      <c r="H49" s="101"/>
      <c r="I49" s="71"/>
      <c r="J49" s="71"/>
      <c r="K49" s="72"/>
      <c r="L49" s="73"/>
    </row>
    <row r="50" spans="1:12" ht="18.75" thickBot="1">
      <c r="A50" s="74"/>
      <c r="B50" s="75"/>
      <c r="C50" s="76"/>
      <c r="D50" s="77"/>
      <c r="E50" s="77"/>
      <c r="F50" s="77"/>
      <c r="G50" s="78"/>
      <c r="H50" s="77"/>
      <c r="I50" s="77"/>
      <c r="J50" s="77"/>
      <c r="K50" s="77"/>
      <c r="L50" s="79"/>
    </row>
    <row r="51" ht="18.75" thickTop="1"/>
  </sheetData>
  <mergeCells count="22">
    <mergeCell ref="C49:H49"/>
    <mergeCell ref="G10:H10"/>
    <mergeCell ref="G11:H11"/>
    <mergeCell ref="C35:H35"/>
    <mergeCell ref="C36:H36"/>
    <mergeCell ref="C37:H37"/>
    <mergeCell ref="C38:H38"/>
    <mergeCell ref="C43:H43"/>
    <mergeCell ref="C44:H44"/>
    <mergeCell ref="C45:H45"/>
    <mergeCell ref="C47:H47"/>
    <mergeCell ref="C48:H48"/>
    <mergeCell ref="A1:L1"/>
    <mergeCell ref="A2:L2"/>
    <mergeCell ref="A3:L3"/>
    <mergeCell ref="A4:L4"/>
    <mergeCell ref="A5:L5"/>
    <mergeCell ref="A7:B10"/>
    <mergeCell ref="D7:H7"/>
    <mergeCell ref="I7:L7"/>
    <mergeCell ref="G8:H8"/>
    <mergeCell ref="G9:H9"/>
  </mergeCells>
  <printOptions horizontalCentered="1"/>
  <pageMargins left="0.5" right="0.5" top="1.05" bottom="0.5" header="0.5" footer="0.2"/>
  <pageSetup fitToWidth="0" orientation="landscape" scale="75" r:id="rId1"/>
  <headerFooter>
    <oddHeader>&amp;L&amp;"Arial,Bold"&amp;12Florida Public Utilities Natural Gas Division
2023 Consolidated Depreciation Study Workbook
Docket No. 20220067&amp;R&amp;"Arial,Bold"&amp;12Revised Exhibit PSL-2
Page &amp;P of 93
Schedule B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Sch. B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