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A - Beth General\BATES Documents\Greg's Docs\No Date Response to Staff's 4th PODs to FPUC\"/>
    </mc:Choice>
  </mc:AlternateContent>
  <bookViews>
    <workbookView xWindow="-120" yWindow="-120" windowWidth="29040" windowHeight="15840" activeTab="0"/>
  </bookViews>
  <sheets>
    <sheet name="3921 and 3922 Depn Expense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</calcChain>
</file>

<file path=xl/sharedStrings.xml><?xml version="1.0" encoding="utf-8"?>
<sst xmlns="http://schemas.openxmlformats.org/spreadsheetml/2006/main" count="19" uniqueCount="15">
  <si>
    <t>Florida Public Utilities Company Consolidated Gas</t>
  </si>
  <si>
    <t>Docket No.: 20220067-GU</t>
  </si>
  <si>
    <t>AUTOS &amp; TRUCKS (UP TO 1/2 TON)</t>
  </si>
  <si>
    <t>AUTOS &amp; TRUCKS</t>
  </si>
  <si>
    <t>Description</t>
  </si>
  <si>
    <t>Account No.</t>
  </si>
  <si>
    <t>Total</t>
  </si>
  <si>
    <t>Florida Common Plant Balances</t>
  </si>
  <si>
    <t>Balances from MFR G1-18</t>
  </si>
  <si>
    <t>FPUC Allocation</t>
  </si>
  <si>
    <t>Understatement of Depreciation Expense using current depreciation Rates</t>
  </si>
  <si>
    <t>Depreciation Rates (2019 Depn Study)</t>
  </si>
  <si>
    <t>Depreciation Expense using depn rates from the 2019 depn study</t>
  </si>
  <si>
    <t>Depreciation Expense using depn rates from the 2023 depn study</t>
  </si>
  <si>
    <t>Understatement of Depreciation Expense using proposed depreciation rates presented in the 2003 depn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</si>
</sst>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ourier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5" fontId="2" fillId="0" borderId="0">
      <alignment/>
      <protection/>
    </xf>
  </cellStyleXfs>
  <cellXfs count="17">
    <xf numFmtId="0" fontId="0" fillId="0" borderId="0" xfId="0"/>
    <xf numFmtId="0" fontId="0" fillId="0" borderId="0" xfId="0" applyFont="1"/>
    <xf numFmtId="37" fontId="3" fillId="0" borderId="0" xfId="20" applyNumberFormat="1" applyFont="1" applyProtection="1">
      <alignment/>
      <protection/>
    </xf>
    <xf numFmtId="5" fontId="3" fillId="0" borderId="0" xfId="21" applyFont="1" applyAlignment="1" applyProtection="1" quotePrefix="1">
      <alignment/>
      <protection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18" applyNumberFormat="1" applyFont="1"/>
    <xf numFmtId="0" fontId="0" fillId="0" borderId="0" xfId="0" applyFont="1"/>
    <xf numFmtId="0" fontId="4" fillId="0" borderId="0" xfId="0" applyFont="1"/>
    <xf numFmtId="1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/>
    <xf numFmtId="165" fontId="0" fillId="0" borderId="1" xfId="0" applyNumberFormat="1" applyFont="1" applyBorder="1"/>
    <xf numFmtId="165" fontId="0" fillId="2" borderId="0" xfId="0" applyNumberFormat="1" applyFont="1" applyFill="1"/>
    <xf numFmtId="0" fontId="0" fillId="0" borderId="0" xfId="0" applyFont="1" applyAlignment="1">
      <alignment horizontal="left"/>
    </xf>
    <xf numFmtId="10" fontId="0" fillId="0" borderId="1" xfId="0" applyNumberFormat="1" applyFont="1" applyBorder="1"/>
    <xf numFmtId="165" fontId="0" fillId="0" borderId="0" xfId="0" applyNumberFormat="1" applyFont="1" applyFill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Normal 4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 topLeftCell="A1">
      <selection pane="topLeft" activeCell="I28" sqref="I28"/>
    </sheetView>
  </sheetViews>
  <sheetFormatPr defaultRowHeight="15"/>
  <cols>
    <col min="1" max="1" width="15.2857142857143" style="1" customWidth="1"/>
    <col min="2" max="2" width="30.4285714285714" style="1" customWidth="1"/>
    <col min="3" max="15" width="12.1428571428571" style="1" customWidth="1"/>
    <col min="16" max="16" width="11.1428571428571" style="1" customWidth="1"/>
    <col min="17" max="16384" width="9.14285714285714" style="1"/>
  </cols>
  <sheetData>
    <row r="1" spans="1:1" ht="15">
      <c r="A1" s="2" t="s">
        <v>0</v>
      </c>
    </row>
    <row r="2" spans="1:1" ht="15">
      <c r="A2" s="3" t="s">
        <v>1</v>
      </c>
    </row>
    <row r="5" spans="1:1" ht="15">
      <c r="A5" s="8" t="s">
        <v>7</v>
      </c>
    </row>
    <row r="6" spans="1:15" ht="15">
      <c r="A6" s="7" t="s">
        <v>5</v>
      </c>
      <c r="B6" s="1" t="s">
        <v>4</v>
      </c>
      <c r="C6" s="5">
        <v>44896</v>
      </c>
      <c r="D6" s="5">
        <v>44927</v>
      </c>
      <c r="E6" s="5">
        <v>44958</v>
      </c>
      <c r="F6" s="5">
        <v>44986</v>
      </c>
      <c r="G6" s="5">
        <v>45017</v>
      </c>
      <c r="H6" s="5">
        <v>45047</v>
      </c>
      <c r="I6" s="5">
        <v>45078</v>
      </c>
      <c r="J6" s="5">
        <v>45108</v>
      </c>
      <c r="K6" s="5">
        <v>45139</v>
      </c>
      <c r="L6" s="5">
        <v>45170</v>
      </c>
      <c r="M6" s="5">
        <v>45200</v>
      </c>
      <c r="N6" s="5">
        <v>45231</v>
      </c>
      <c r="O6" s="5">
        <v>45261</v>
      </c>
    </row>
    <row r="7" spans="1:16" ht="15">
      <c r="A7" s="4">
        <v>3921</v>
      </c>
      <c r="B7" s="1" t="s">
        <v>2</v>
      </c>
      <c r="C7" s="6">
        <v>258116.52000000002</v>
      </c>
      <c r="D7" s="6">
        <v>258116.52000000002</v>
      </c>
      <c r="E7" s="6">
        <v>258116.52000000002</v>
      </c>
      <c r="F7" s="6">
        <v>258116.52000000002</v>
      </c>
      <c r="G7" s="6">
        <v>258116.52000000002</v>
      </c>
      <c r="H7" s="6">
        <v>258116.52000000002</v>
      </c>
      <c r="I7" s="6">
        <v>258116.52000000002</v>
      </c>
      <c r="J7" s="6">
        <v>258116.52000000002</v>
      </c>
      <c r="K7" s="6">
        <v>258116.52000000002</v>
      </c>
      <c r="L7" s="6">
        <v>258116.52000000002</v>
      </c>
      <c r="M7" s="6">
        <v>258116.52000000002</v>
      </c>
      <c r="N7" s="6">
        <v>258116.52000000002</v>
      </c>
      <c r="O7" s="6">
        <v>258116.52000000002</v>
      </c>
      <c r="P7" s="8" t="s">
        <v>8</v>
      </c>
    </row>
    <row r="8" spans="1:16" ht="15">
      <c r="A8" s="4">
        <v>3922</v>
      </c>
      <c r="B8" s="1" t="s">
        <v>3</v>
      </c>
      <c r="C8" s="6">
        <v>763765.57999999996</v>
      </c>
      <c r="D8" s="6">
        <v>763765.57999999996</v>
      </c>
      <c r="E8" s="6">
        <v>763765.57999999996</v>
      </c>
      <c r="F8" s="6">
        <v>763765.57999999996</v>
      </c>
      <c r="G8" s="6">
        <v>763765.57999999996</v>
      </c>
      <c r="H8" s="6">
        <v>763765.57999999996</v>
      </c>
      <c r="I8" s="6">
        <v>763765.57999999996</v>
      </c>
      <c r="J8" s="6">
        <v>763765.57999999996</v>
      </c>
      <c r="K8" s="6">
        <v>763765.57999999996</v>
      </c>
      <c r="L8" s="6">
        <v>763765.57999999996</v>
      </c>
      <c r="M8" s="6">
        <v>763765.57999999996</v>
      </c>
      <c r="N8" s="6">
        <v>763765.57999999996</v>
      </c>
      <c r="O8" s="6">
        <v>763765.57999999996</v>
      </c>
      <c r="P8" s="8" t="s">
        <v>8</v>
      </c>
    </row>
    <row r="10" spans="1:1" ht="15">
      <c r="A10" s="8" t="s">
        <v>12</v>
      </c>
    </row>
    <row r="11" spans="1:16" ht="15">
      <c r="A11" s="8"/>
      <c r="B11" s="7" t="s">
        <v>11</v>
      </c>
      <c r="P11" s="10" t="s">
        <v>6</v>
      </c>
    </row>
    <row r="12" spans="1:16" ht="15">
      <c r="A12" s="4">
        <v>3921</v>
      </c>
      <c r="B12" s="9">
        <v>0.17399999999999999</v>
      </c>
      <c r="D12" s="6">
        <f>($B12*C7)/12</f>
        <v>3742.6895399999999</v>
      </c>
      <c r="E12" s="6">
        <f>($B12*D7)/12</f>
        <v>3742.6895399999999</v>
      </c>
      <c r="F12" s="6">
        <f t="shared" si="0" ref="F12:O12">($B12*E7)/12</f>
        <v>3742.6895399999999</v>
      </c>
      <c r="G12" s="6">
        <f t="shared" si="0"/>
        <v>3742.6895399999999</v>
      </c>
      <c r="H12" s="6">
        <f t="shared" si="0"/>
        <v>3742.6895399999999</v>
      </c>
      <c r="I12" s="6">
        <f t="shared" si="0"/>
        <v>3742.6895399999999</v>
      </c>
      <c r="J12" s="6">
        <f t="shared" si="0"/>
        <v>3742.6895399999999</v>
      </c>
      <c r="K12" s="6">
        <f t="shared" si="0"/>
        <v>3742.6895399999999</v>
      </c>
      <c r="L12" s="6">
        <f t="shared" si="0"/>
        <v>3742.6895399999999</v>
      </c>
      <c r="M12" s="6">
        <f t="shared" si="0"/>
        <v>3742.6895399999999</v>
      </c>
      <c r="N12" s="6">
        <f t="shared" si="0"/>
        <v>3742.6895399999999</v>
      </c>
      <c r="O12" s="6">
        <f t="shared" si="0"/>
        <v>3742.6895399999999</v>
      </c>
      <c r="P12" s="11">
        <f>SUM(D12:O12)</f>
        <v>44912.27448</v>
      </c>
    </row>
    <row r="13" spans="1:16" ht="15">
      <c r="A13" s="4">
        <v>3922</v>
      </c>
      <c r="B13" s="9">
        <v>0.084000000000000005</v>
      </c>
      <c r="D13" s="6">
        <f>($B13*C8)/12</f>
        <v>5346.3590599999998</v>
      </c>
      <c r="E13" s="6">
        <f t="shared" si="1" ref="E13:O13">($B13*D8)/12</f>
        <v>5346.3590599999998</v>
      </c>
      <c r="F13" s="6">
        <f t="shared" si="1"/>
        <v>5346.3590599999998</v>
      </c>
      <c r="G13" s="6">
        <f t="shared" si="1"/>
        <v>5346.3590599999998</v>
      </c>
      <c r="H13" s="6">
        <f t="shared" si="1"/>
        <v>5346.3590599999998</v>
      </c>
      <c r="I13" s="6">
        <f t="shared" si="1"/>
        <v>5346.3590599999998</v>
      </c>
      <c r="J13" s="6">
        <f t="shared" si="1"/>
        <v>5346.3590599999998</v>
      </c>
      <c r="K13" s="6">
        <f t="shared" si="1"/>
        <v>5346.3590599999998</v>
      </c>
      <c r="L13" s="6">
        <f t="shared" si="1"/>
        <v>5346.3590599999998</v>
      </c>
      <c r="M13" s="6">
        <f t="shared" si="1"/>
        <v>5346.3590599999998</v>
      </c>
      <c r="N13" s="6">
        <f t="shared" si="1"/>
        <v>5346.3590599999998</v>
      </c>
      <c r="O13" s="6">
        <f t="shared" si="1"/>
        <v>5346.3590599999998</v>
      </c>
      <c r="P13" s="12">
        <f>SUM(D13:O13)</f>
        <v>64156.308720000008</v>
      </c>
    </row>
    <row r="14" spans="16:16" ht="15">
      <c r="P14" s="16">
        <f>SUM(P12:P13)</f>
        <v>109068.58320000001</v>
      </c>
    </row>
    <row r="15" spans="16:17" ht="15">
      <c r="P15" s="15">
        <v>0.28699999999999998</v>
      </c>
      <c r="Q15" s="14" t="s">
        <v>9</v>
      </c>
    </row>
    <row r="16" spans="16:17" ht="15">
      <c r="P16" s="13">
        <f>P14*P15</f>
        <v>31302.683378400001</v>
      </c>
      <c r="Q16" s="7" t="s">
        <v>10</v>
      </c>
    </row>
    <row r="20" spans="1:1" ht="15">
      <c r="A20" s="8" t="s">
        <v>13</v>
      </c>
    </row>
    <row r="21" spans="1:16" ht="15">
      <c r="A21" s="8"/>
      <c r="B21" s="7" t="s">
        <v>11</v>
      </c>
      <c r="P21" s="10" t="s">
        <v>6</v>
      </c>
    </row>
    <row r="22" spans="1:16" ht="15">
      <c r="A22" s="4">
        <v>3921</v>
      </c>
      <c r="B22" s="9">
        <v>0.045999999999999999</v>
      </c>
      <c r="D22" s="6">
        <f>($B22*C7)/12</f>
        <v>989.44666000000007</v>
      </c>
      <c r="E22" s="6">
        <f t="shared" si="2" ref="E22:O22">($B22*D7)/12</f>
        <v>989.44666000000007</v>
      </c>
      <c r="F22" s="6">
        <f t="shared" si="2"/>
        <v>989.44666000000007</v>
      </c>
      <c r="G22" s="6">
        <f t="shared" si="2"/>
        <v>989.44666000000007</v>
      </c>
      <c r="H22" s="6">
        <f t="shared" si="2"/>
        <v>989.44666000000007</v>
      </c>
      <c r="I22" s="6">
        <f t="shared" si="2"/>
        <v>989.44666000000007</v>
      </c>
      <c r="J22" s="6">
        <f t="shared" si="2"/>
        <v>989.44666000000007</v>
      </c>
      <c r="K22" s="6">
        <f t="shared" si="2"/>
        <v>989.44666000000007</v>
      </c>
      <c r="L22" s="6">
        <f t="shared" si="2"/>
        <v>989.44666000000007</v>
      </c>
      <c r="M22" s="6">
        <f t="shared" si="2"/>
        <v>989.44666000000007</v>
      </c>
      <c r="N22" s="6">
        <f t="shared" si="2"/>
        <v>989.44666000000007</v>
      </c>
      <c r="O22" s="6">
        <f t="shared" si="2"/>
        <v>989.44666000000007</v>
      </c>
      <c r="P22" s="11">
        <f>SUM(D22:O22)</f>
        <v>11873.359919999997</v>
      </c>
    </row>
    <row r="23" spans="1:16" ht="15">
      <c r="A23" s="4">
        <v>3922</v>
      </c>
      <c r="B23" s="9">
        <v>0.058000000000000003</v>
      </c>
      <c r="D23" s="6">
        <f>($B23*C8)/12</f>
        <v>3691.5336366666666</v>
      </c>
      <c r="E23" s="6">
        <f t="shared" si="3" ref="E23:O23">($B23*D8)/12</f>
        <v>3691.5336366666666</v>
      </c>
      <c r="F23" s="6">
        <f t="shared" si="3"/>
        <v>3691.5336366666666</v>
      </c>
      <c r="G23" s="6">
        <f t="shared" si="3"/>
        <v>3691.5336366666666</v>
      </c>
      <c r="H23" s="6">
        <f t="shared" si="3"/>
        <v>3691.5336366666666</v>
      </c>
      <c r="I23" s="6">
        <f t="shared" si="3"/>
        <v>3691.5336366666666</v>
      </c>
      <c r="J23" s="6">
        <f t="shared" si="3"/>
        <v>3691.5336366666666</v>
      </c>
      <c r="K23" s="6">
        <f t="shared" si="3"/>
        <v>3691.5336366666666</v>
      </c>
      <c r="L23" s="6">
        <f t="shared" si="3"/>
        <v>3691.5336366666666</v>
      </c>
      <c r="M23" s="6">
        <f t="shared" si="3"/>
        <v>3691.5336366666666</v>
      </c>
      <c r="N23" s="6">
        <f t="shared" si="3"/>
        <v>3691.5336366666666</v>
      </c>
      <c r="O23" s="6">
        <f t="shared" si="3"/>
        <v>3691.5336366666666</v>
      </c>
      <c r="P23" s="12">
        <f>SUM(D23:O23)</f>
        <v>44298.403639999997</v>
      </c>
    </row>
    <row r="24" spans="16:16" ht="15">
      <c r="P24" s="16">
        <f>SUM(P22:P23)</f>
        <v>56171.763559999992</v>
      </c>
    </row>
    <row r="25" spans="16:17" ht="15">
      <c r="P25" s="15">
        <v>0.28699999999999998</v>
      </c>
      <c r="Q25" s="14" t="s">
        <v>9</v>
      </c>
    </row>
    <row r="26" spans="16:17" ht="15">
      <c r="P26" s="11">
        <f>P24*P25</f>
        <v>16121.296141719997</v>
      </c>
      <c r="Q26" s="7" t="s">
        <v>14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3921 and 3922 Depn Expense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