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Philip Onsomu\2022 rate case\POD\"/>
    </mc:Choice>
  </mc:AlternateContent>
  <bookViews>
    <workbookView xWindow="0" yWindow="0" windowWidth="15525" windowHeight="11460" firstSheet="1" activeTab="1"/>
  </bookViews>
  <sheets>
    <sheet name="CRYSTAL_PERSIST" sheetId="5" state="veryHidden" r:id="rId1"/>
    <sheet name="2021" sheetId="17" r:id="rId2"/>
  </sheets>
  <definedNames>
    <definedName name="_xlnm.Print_Area" localSheetId="1">'2021'!$A$1:$M$84</definedName>
  </definedNames>
  <calcPr calcId="162913"/>
</workbook>
</file>

<file path=xl/calcChain.xml><?xml version="1.0" encoding="utf-8"?>
<calcChain xmlns="http://schemas.openxmlformats.org/spreadsheetml/2006/main">
  <c r="C67" i="17" l="1"/>
  <c r="G67" i="17" s="1"/>
  <c r="C66" i="17"/>
  <c r="G66" i="17"/>
  <c r="G68" i="17"/>
  <c r="G69" i="17"/>
  <c r="G70" i="17"/>
  <c r="G71" i="17"/>
  <c r="G72" i="17"/>
  <c r="G73" i="17"/>
  <c r="G65" i="17"/>
  <c r="G63" i="17" l="1"/>
  <c r="G64" i="17"/>
  <c r="G62" i="17"/>
  <c r="G61" i="17"/>
  <c r="G43" i="17" l="1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34" i="17" l="1"/>
  <c r="G35" i="17"/>
  <c r="G36" i="17"/>
  <c r="G37" i="17"/>
  <c r="G38" i="17"/>
  <c r="G39" i="17"/>
  <c r="G40" i="17"/>
  <c r="G41" i="17"/>
  <c r="G42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8" i="17" l="1"/>
  <c r="G9" i="17"/>
  <c r="G10" i="17"/>
  <c r="G11" i="17"/>
  <c r="G12" i="17"/>
  <c r="G13" i="17"/>
  <c r="G14" i="17"/>
  <c r="G15" i="17"/>
  <c r="G16" i="17"/>
  <c r="G17" i="17"/>
  <c r="G7" i="17" l="1"/>
  <c r="G75" i="17" s="1"/>
  <c r="G79" i="17" s="1"/>
</calcChain>
</file>

<file path=xl/sharedStrings.xml><?xml version="1.0" encoding="utf-8"?>
<sst xmlns="http://schemas.openxmlformats.org/spreadsheetml/2006/main" count="81" uniqueCount="34">
  <si>
    <t>Chesapeake Utilities Corporation</t>
  </si>
  <si>
    <t>Central Florida Gas</t>
  </si>
  <si>
    <t>&lt;CrystalAddin Version="1"/&gt;</t>
  </si>
  <si>
    <t>Deferred Rate Case Costs</t>
  </si>
  <si>
    <t>CF00-00000-1760-1860</t>
  </si>
  <si>
    <t>Date</t>
  </si>
  <si>
    <t>Vendor</t>
  </si>
  <si>
    <t>Consolidated Tariffs</t>
  </si>
  <si>
    <t>Consulting</t>
  </si>
  <si>
    <t>Legal</t>
  </si>
  <si>
    <t>Travel</t>
  </si>
  <si>
    <t>Total</t>
  </si>
  <si>
    <t>GL amt</t>
  </si>
  <si>
    <t>Check</t>
  </si>
  <si>
    <t>Pierpont &amp; Mclelland LLC</t>
  </si>
  <si>
    <t>Atrium Economics LLC</t>
  </si>
  <si>
    <t>Kathy Welch</t>
  </si>
  <si>
    <t>Accrue - KATHY L WELCH</t>
  </si>
  <si>
    <t>PIERPONT &amp; MCLELLAND</t>
  </si>
  <si>
    <t>Accrue-PIERPONT &amp; MCLELLAND</t>
  </si>
  <si>
    <t>Accrue-KATHY WELCH</t>
  </si>
  <si>
    <t>Accrue - WELCH, KATHY L</t>
  </si>
  <si>
    <t>Accrue - Pierpont &amp; Mclelland</t>
  </si>
  <si>
    <t>KATHY L WELCH</t>
  </si>
  <si>
    <t>PIERPONT AND MCLELLAND LLC</t>
  </si>
  <si>
    <t>ATRIUM ECONOMICS LLC</t>
  </si>
  <si>
    <t>Accrue - Kathy Welch</t>
  </si>
  <si>
    <t>Accrue-WELCH, KATHY L</t>
  </si>
  <si>
    <t>Accrue-PIERPONT&amp;MCLELLAND</t>
  </si>
  <si>
    <t>RATE CASE CHECKLIST</t>
  </si>
  <si>
    <t>TARIFF REWRITE PROJECT</t>
  </si>
  <si>
    <t>RATE CASE; TARIFF PROJECT; CHEC</t>
  </si>
  <si>
    <t>Accrue - PIERPONT McClelland</t>
  </si>
  <si>
    <t>Accrue - PIERPONT AND MCLELLAND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</si>
</sst>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_)"/>
    <numFmt numFmtId="165" formatCode="d\-mmm\-yyyy"/>
  </numFmts>
  <fonts count="7">
    <font>
      <sz val="10"/>
      <name val="Arial"/>
    </font>
    <font>
      <sz val="10"/>
      <name val="Arial"/>
      <family val="2"/>
    </font>
    <font>
      <sz val="12"/>
      <name val="Arial MT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/>
  </cellStyleXfs>
  <cellXfs count="22">
    <xf numFmtId="0" fontId="0" fillId="0" borderId="0" xfId="0"/>
    <xf numFmtId="0" fontId="0" fillId="0" borderId="0" xfId="0" quotePrefix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17" fontId="5" fillId="0" borderId="0" xfId="0" applyNumberFormat="1" applyFont="1" applyAlignment="1">
      <alignment horizontal="center"/>
    </xf>
    <xf numFmtId="43" fontId="4" fillId="0" borderId="0" xfId="1" applyFont="1"/>
    <xf numFmtId="43" fontId="4" fillId="0" borderId="0" xfId="0" applyNumberFormat="1" applyFont="1"/>
    <xf numFmtId="43" fontId="4" fillId="0" borderId="0" xfId="1" applyFont="1" applyFill="1"/>
    <xf numFmtId="0" fontId="4" fillId="0" borderId="0" xfId="0" applyFont="1" applyBorder="1"/>
    <xf numFmtId="164" fontId="4" fillId="0" borderId="0" xfId="2" applyFont="1" applyBorder="1"/>
    <xf numFmtId="164" fontId="4" fillId="0" borderId="0" xfId="2" applyFont="1" applyBorder="1" applyAlignment="1">
      <alignment horizontal="right"/>
    </xf>
    <xf numFmtId="164" fontId="4" fillId="0" borderId="0" xfId="2" applyFont="1" applyBorder="1" applyAlignment="1">
      <alignment horizontal="center"/>
    </xf>
    <xf numFmtId="165" fontId="6" fillId="0" borderId="0" xfId="2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14" fontId="4" fillId="0" borderId="0" xfId="0" applyNumberFormat="1" applyFont="1"/>
    <xf numFmtId="43" fontId="4" fillId="0" borderId="1" xfId="1" applyFont="1" applyBorder="1"/>
    <xf numFmtId="4" fontId="4" fillId="0" borderId="0" xfId="0" applyNumberFormat="1" applyFont="1"/>
    <xf numFmtId="43" fontId="5" fillId="0" borderId="0" xfId="1" applyFont="1" applyAlignment="1">
      <alignment horizontal="center" wrapText="1"/>
    </xf>
    <xf numFmtId="43" fontId="5" fillId="0" borderId="0" xfId="1" applyFont="1" applyAlignment="1">
      <alignment horizontal="center"/>
    </xf>
    <xf numFmtId="43" fontId="5" fillId="0" borderId="0" xfId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_MD 1140-1310 Bk of America 2004" xfId="2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V1"/>
  <sheetViews>
    <sheetView workbookViewId="0"/>
  </sheetViews>
  <sheetFormatPr defaultRowHeight="12.75"/>
  <sheetData>
    <row r="1" spans="22:22">
      <c r="V1" s="1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6"/>
  <sheetViews>
    <sheetView tabSelected="1" zoomScale="85" zoomScaleNormal="85" zoomScaleSheetLayoutView="85" workbookViewId="0">
      <pane ySplit="6" topLeftCell="A67" activePane="bottomLeft" state="frozen"/>
      <selection pane="bottomLeft" activeCell="F76" sqref="F76"/>
    </sheetView>
  </sheetViews>
  <sheetFormatPr defaultColWidth="9.140625" defaultRowHeight="15"/>
  <cols>
    <col min="1" max="1" width="14.5703125" style="3" customWidth="1"/>
    <col min="2" max="2" width="36.5703125" style="3" bestFit="1" customWidth="1"/>
    <col min="3" max="3" width="19.140625" style="3" customWidth="1"/>
    <col min="4" max="4" width="14.42578125" style="3" customWidth="1"/>
    <col min="5" max="5" width="10.7109375" style="3" bestFit="1" customWidth="1"/>
    <col min="6" max="6" width="10.42578125" style="3" customWidth="1"/>
    <col min="7" max="7" width="11" style="3" customWidth="1"/>
    <col min="8" max="9" width="14" style="3" bestFit="1" customWidth="1"/>
    <col min="10" max="10" width="17.7109375" style="3" bestFit="1" customWidth="1"/>
    <col min="11" max="13" width="14" style="3" bestFit="1" customWidth="1"/>
    <col min="14" max="16384" width="9.140625" style="3"/>
  </cols>
  <sheetData>
    <row r="1" spans="1:14" ht="12" customHeight="1">
      <c r="A1" s="21" t="s">
        <v>0</v>
      </c>
      <c r="B1" s="21"/>
      <c r="C1" s="21"/>
      <c r="D1" s="21"/>
      <c r="E1" s="21"/>
      <c r="F1" s="21"/>
      <c r="G1" s="21"/>
      <c r="H1" s="2"/>
      <c r="I1" s="2"/>
      <c r="J1" s="2"/>
      <c r="K1" s="2"/>
      <c r="L1" s="2"/>
      <c r="M1" s="2"/>
      <c r="N1" s="2"/>
    </row>
    <row r="2" spans="1:14" ht="12" customHeight="1">
      <c r="A2" s="21" t="s">
        <v>1</v>
      </c>
      <c r="B2" s="21"/>
      <c r="C2" s="21"/>
      <c r="D2" s="21"/>
      <c r="E2" s="21"/>
      <c r="F2" s="21"/>
      <c r="G2" s="21"/>
      <c r="H2" s="2"/>
      <c r="I2" s="2"/>
      <c r="J2" s="2"/>
      <c r="K2" s="2"/>
      <c r="L2" s="2"/>
      <c r="M2" s="2"/>
      <c r="N2" s="2"/>
    </row>
    <row r="3" spans="1:14" ht="12" customHeight="1">
      <c r="A3" s="21" t="s">
        <v>3</v>
      </c>
      <c r="B3" s="21"/>
      <c r="C3" s="21"/>
      <c r="D3" s="21"/>
      <c r="E3" s="21"/>
      <c r="F3" s="21"/>
      <c r="G3" s="21"/>
      <c r="H3" s="2"/>
      <c r="I3" s="2"/>
      <c r="J3" s="2"/>
      <c r="K3" s="2"/>
      <c r="L3" s="2"/>
      <c r="M3" s="2"/>
      <c r="N3" s="2"/>
    </row>
    <row r="4" spans="1:14" ht="12" customHeight="1">
      <c r="A4" s="21" t="s">
        <v>4</v>
      </c>
      <c r="B4" s="21"/>
      <c r="C4" s="21"/>
      <c r="D4" s="21"/>
      <c r="E4" s="21"/>
      <c r="F4" s="21"/>
      <c r="G4" s="21"/>
      <c r="H4" s="2"/>
      <c r="I4" s="2"/>
      <c r="J4" s="2"/>
      <c r="K4" s="2"/>
      <c r="L4" s="2"/>
      <c r="M4" s="2"/>
      <c r="N4" s="2"/>
    </row>
    <row r="6" spans="1:14" ht="35.25" customHeight="1">
      <c r="A6" s="14" t="s">
        <v>5</v>
      </c>
      <c r="B6" s="5" t="s">
        <v>6</v>
      </c>
      <c r="C6" s="18" t="s">
        <v>7</v>
      </c>
      <c r="D6" s="19" t="s">
        <v>8</v>
      </c>
      <c r="E6" s="20" t="s">
        <v>9</v>
      </c>
      <c r="F6" s="19" t="s">
        <v>10</v>
      </c>
      <c r="G6" s="5" t="s">
        <v>11</v>
      </c>
      <c r="H6" s="5"/>
      <c r="I6" s="5"/>
      <c r="J6" s="5"/>
      <c r="K6" s="5"/>
      <c r="L6" s="5"/>
      <c r="M6" s="5"/>
      <c r="N6" s="4"/>
    </row>
    <row r="7" spans="1:14">
      <c r="A7" s="15">
        <v>44209</v>
      </c>
      <c r="B7" s="3" t="s">
        <v>14</v>
      </c>
      <c r="C7" s="6">
        <v>140.29</v>
      </c>
      <c r="D7" s="6"/>
      <c r="E7" s="6"/>
      <c r="F7" s="6"/>
      <c r="G7" s="6">
        <f>SUM(C7:F7)</f>
        <v>140.29</v>
      </c>
    </row>
    <row r="8" spans="1:14">
      <c r="A8" s="15">
        <v>44246</v>
      </c>
      <c r="B8" s="3" t="s">
        <v>15</v>
      </c>
      <c r="C8" s="6"/>
      <c r="D8" s="6">
        <v>564.16</v>
      </c>
      <c r="E8" s="8"/>
      <c r="F8" s="6"/>
      <c r="G8" s="6">
        <f t="shared" ref="G8:G71" si="0">SUM(C8:F8)</f>
        <v>564.16</v>
      </c>
      <c r="H8" s="6"/>
      <c r="I8" s="6"/>
      <c r="J8" s="6"/>
      <c r="K8" s="6"/>
      <c r="L8" s="6"/>
      <c r="M8" s="6"/>
      <c r="N8" s="6"/>
    </row>
    <row r="9" spans="1:14">
      <c r="A9" s="15">
        <v>44246</v>
      </c>
      <c r="B9" s="3" t="s">
        <v>14</v>
      </c>
      <c r="C9" s="6">
        <v>612.24</v>
      </c>
      <c r="D9" s="6"/>
      <c r="E9" s="6"/>
      <c r="F9" s="6"/>
      <c r="G9" s="6">
        <f t="shared" si="0"/>
        <v>612.24</v>
      </c>
    </row>
    <row r="10" spans="1:14">
      <c r="A10" s="15">
        <v>44249</v>
      </c>
      <c r="B10" s="3" t="s">
        <v>15</v>
      </c>
      <c r="C10" s="6"/>
      <c r="D10" s="6">
        <v>2430</v>
      </c>
      <c r="E10" s="6"/>
      <c r="F10" s="6"/>
      <c r="G10" s="6">
        <f t="shared" si="0"/>
        <v>2430</v>
      </c>
    </row>
    <row r="11" spans="1:14">
      <c r="A11" s="15">
        <v>44258</v>
      </c>
      <c r="B11" s="3" t="s">
        <v>16</v>
      </c>
      <c r="C11" s="6"/>
      <c r="D11" s="6">
        <v>340.94</v>
      </c>
      <c r="E11" s="6"/>
      <c r="F11" s="6"/>
      <c r="G11" s="6">
        <f t="shared" si="0"/>
        <v>340.94</v>
      </c>
    </row>
    <row r="12" spans="1:14">
      <c r="A12" s="15">
        <v>44265</v>
      </c>
      <c r="B12" s="3" t="s">
        <v>15</v>
      </c>
      <c r="C12" s="6"/>
      <c r="D12" s="6">
        <v>555.49</v>
      </c>
      <c r="E12" s="6"/>
      <c r="F12" s="6"/>
      <c r="G12" s="6">
        <f t="shared" si="0"/>
        <v>555.49</v>
      </c>
    </row>
    <row r="13" spans="1:14">
      <c r="A13" s="15">
        <v>44265</v>
      </c>
      <c r="B13" s="3" t="s">
        <v>14</v>
      </c>
      <c r="C13" s="6">
        <v>1409.79</v>
      </c>
      <c r="D13" s="6"/>
      <c r="E13" s="6"/>
      <c r="F13" s="6"/>
      <c r="G13" s="6">
        <f t="shared" si="0"/>
        <v>1409.79</v>
      </c>
    </row>
    <row r="14" spans="1:14">
      <c r="A14" s="15">
        <v>44286</v>
      </c>
      <c r="B14" s="3" t="s">
        <v>15</v>
      </c>
      <c r="C14" s="6"/>
      <c r="D14" s="6">
        <v>3644</v>
      </c>
      <c r="E14" s="6"/>
      <c r="F14" s="6"/>
      <c r="G14" s="6">
        <f t="shared" si="0"/>
        <v>3644</v>
      </c>
    </row>
    <row r="15" spans="1:14">
      <c r="A15" s="15">
        <v>44286</v>
      </c>
      <c r="B15" s="3" t="s">
        <v>16</v>
      </c>
      <c r="C15" s="6"/>
      <c r="D15" s="6">
        <v>264.33999999999997</v>
      </c>
      <c r="E15" s="6"/>
      <c r="F15" s="6"/>
      <c r="G15" s="6">
        <f t="shared" si="0"/>
        <v>264.33999999999997</v>
      </c>
    </row>
    <row r="16" spans="1:14">
      <c r="A16" s="15">
        <v>44286</v>
      </c>
      <c r="B16" s="3" t="s">
        <v>16</v>
      </c>
      <c r="C16" s="6"/>
      <c r="D16" s="6">
        <v>264.33999999999997</v>
      </c>
      <c r="E16" s="6"/>
      <c r="F16" s="6"/>
      <c r="G16" s="6">
        <f t="shared" si="0"/>
        <v>264.33999999999997</v>
      </c>
    </row>
    <row r="17" spans="1:8">
      <c r="A17" s="15">
        <v>44286</v>
      </c>
      <c r="B17" s="3" t="s">
        <v>14</v>
      </c>
      <c r="C17" s="6">
        <v>1000</v>
      </c>
      <c r="D17" s="6"/>
      <c r="E17" s="6"/>
      <c r="F17" s="6"/>
      <c r="G17" s="6">
        <f t="shared" si="0"/>
        <v>1000</v>
      </c>
    </row>
    <row r="18" spans="1:8">
      <c r="A18" s="15">
        <v>44316</v>
      </c>
      <c r="B18" s="3" t="s">
        <v>17</v>
      </c>
      <c r="C18" s="6"/>
      <c r="D18" s="6">
        <v>-264.33999999999997</v>
      </c>
      <c r="E18" s="6"/>
      <c r="F18" s="6"/>
      <c r="G18" s="6">
        <f t="shared" si="0"/>
        <v>-264.33999999999997</v>
      </c>
    </row>
    <row r="19" spans="1:8">
      <c r="A19" s="15">
        <v>44316</v>
      </c>
      <c r="B19" s="3" t="s">
        <v>18</v>
      </c>
      <c r="C19" s="6">
        <v>-1000</v>
      </c>
      <c r="D19" s="6"/>
      <c r="E19" s="6"/>
      <c r="F19" s="6"/>
      <c r="G19" s="6">
        <f t="shared" si="0"/>
        <v>-1000</v>
      </c>
      <c r="H19" s="17"/>
    </row>
    <row r="20" spans="1:8">
      <c r="A20" s="15">
        <v>44316</v>
      </c>
      <c r="B20" s="3" t="s">
        <v>17</v>
      </c>
      <c r="C20" s="6"/>
      <c r="D20" s="6">
        <v>-264.33999999999997</v>
      </c>
      <c r="E20" s="6"/>
      <c r="F20" s="6"/>
      <c r="G20" s="6">
        <f t="shared" si="0"/>
        <v>-264.33999999999997</v>
      </c>
    </row>
    <row r="21" spans="1:8">
      <c r="A21" s="15">
        <v>44293</v>
      </c>
      <c r="B21" s="3" t="s">
        <v>23</v>
      </c>
      <c r="C21" s="6"/>
      <c r="D21" s="6">
        <v>264.33999999999997</v>
      </c>
      <c r="E21" s="6"/>
      <c r="F21" s="6"/>
      <c r="G21" s="6">
        <f t="shared" si="0"/>
        <v>264.33999999999997</v>
      </c>
    </row>
    <row r="22" spans="1:8">
      <c r="A22" s="15">
        <v>44295</v>
      </c>
      <c r="B22" s="3" t="s">
        <v>24</v>
      </c>
      <c r="C22" s="6">
        <v>883.88</v>
      </c>
      <c r="D22" s="6"/>
      <c r="E22" s="6"/>
      <c r="F22" s="6"/>
      <c r="G22" s="6">
        <f t="shared" si="0"/>
        <v>883.88</v>
      </c>
    </row>
    <row r="23" spans="1:8">
      <c r="A23" s="15">
        <v>44298</v>
      </c>
      <c r="B23" s="3" t="s">
        <v>25</v>
      </c>
      <c r="C23" s="6"/>
      <c r="D23" s="6">
        <v>395.5</v>
      </c>
      <c r="E23" s="6"/>
      <c r="F23" s="6"/>
      <c r="G23" s="6">
        <f t="shared" si="0"/>
        <v>395.5</v>
      </c>
    </row>
    <row r="24" spans="1:8">
      <c r="A24" s="15">
        <v>44298</v>
      </c>
      <c r="B24" s="3" t="s">
        <v>25</v>
      </c>
      <c r="C24" s="6"/>
      <c r="D24" s="6">
        <v>1192.31</v>
      </c>
      <c r="E24" s="6"/>
      <c r="F24" s="6"/>
      <c r="G24" s="6">
        <f t="shared" si="0"/>
        <v>1192.31</v>
      </c>
      <c r="H24" s="17"/>
    </row>
    <row r="25" spans="1:8">
      <c r="A25" s="15">
        <v>44316</v>
      </c>
      <c r="B25" s="3" t="s">
        <v>19</v>
      </c>
      <c r="C25" s="6">
        <v>277.27999999999997</v>
      </c>
      <c r="D25" s="6"/>
      <c r="E25" s="6"/>
      <c r="F25" s="6"/>
      <c r="G25" s="6">
        <f t="shared" si="0"/>
        <v>277.27999999999997</v>
      </c>
    </row>
    <row r="26" spans="1:8">
      <c r="A26" s="15">
        <v>44316</v>
      </c>
      <c r="B26" s="3" t="s">
        <v>20</v>
      </c>
      <c r="C26" s="6"/>
      <c r="D26" s="6">
        <v>450.58</v>
      </c>
      <c r="E26" s="6"/>
      <c r="F26" s="6"/>
      <c r="G26" s="6">
        <f t="shared" si="0"/>
        <v>450.58</v>
      </c>
    </row>
    <row r="27" spans="1:8">
      <c r="A27" s="15">
        <v>44316</v>
      </c>
      <c r="B27" s="3" t="s">
        <v>21</v>
      </c>
      <c r="C27" s="6"/>
      <c r="D27" s="6">
        <v>450.58</v>
      </c>
      <c r="E27" s="6"/>
      <c r="F27" s="6"/>
      <c r="G27" s="6">
        <f t="shared" si="0"/>
        <v>450.58</v>
      </c>
    </row>
    <row r="28" spans="1:8">
      <c r="A28" s="15">
        <v>44316</v>
      </c>
      <c r="B28" s="3" t="s">
        <v>22</v>
      </c>
      <c r="C28" s="6">
        <v>277.27999999999997</v>
      </c>
      <c r="D28" s="6"/>
      <c r="E28" s="6"/>
      <c r="F28" s="6"/>
      <c r="G28" s="6">
        <f t="shared" si="0"/>
        <v>277.27999999999997</v>
      </c>
    </row>
    <row r="29" spans="1:8">
      <c r="A29" s="15">
        <v>44320</v>
      </c>
      <c r="B29" s="3" t="s">
        <v>23</v>
      </c>
      <c r="C29" s="6"/>
      <c r="D29" s="6">
        <v>450.58</v>
      </c>
      <c r="E29" s="6"/>
      <c r="F29" s="6"/>
      <c r="G29" s="6">
        <f t="shared" si="0"/>
        <v>450.58</v>
      </c>
    </row>
    <row r="30" spans="1:8">
      <c r="A30" s="15">
        <v>44327</v>
      </c>
      <c r="B30" s="3" t="s">
        <v>24</v>
      </c>
      <c r="C30" s="6">
        <v>1064.5899999999999</v>
      </c>
      <c r="D30" s="6"/>
      <c r="E30" s="6"/>
      <c r="F30" s="6"/>
      <c r="G30" s="6">
        <f t="shared" si="0"/>
        <v>1064.5899999999999</v>
      </c>
      <c r="H30" s="17"/>
    </row>
    <row r="31" spans="1:8">
      <c r="A31" s="15">
        <v>44347</v>
      </c>
      <c r="B31" s="3" t="s">
        <v>21</v>
      </c>
      <c r="C31" s="6"/>
      <c r="D31" s="6">
        <v>-450.58</v>
      </c>
      <c r="E31" s="6"/>
      <c r="F31" s="6"/>
      <c r="G31" s="6">
        <f t="shared" si="0"/>
        <v>-450.58</v>
      </c>
    </row>
    <row r="32" spans="1:8">
      <c r="A32" s="15">
        <v>44347</v>
      </c>
      <c r="B32" s="3" t="s">
        <v>22</v>
      </c>
      <c r="C32" s="6">
        <v>-277.27999999999997</v>
      </c>
      <c r="D32" s="6"/>
      <c r="E32" s="6"/>
      <c r="F32" s="6"/>
      <c r="G32" s="6">
        <f t="shared" si="0"/>
        <v>-277.27999999999997</v>
      </c>
    </row>
    <row r="33" spans="1:8">
      <c r="A33" s="15">
        <v>44347</v>
      </c>
      <c r="B33" s="3" t="s">
        <v>19</v>
      </c>
      <c r="C33" s="6">
        <v>-277.27999999999997</v>
      </c>
      <c r="D33" s="6"/>
      <c r="E33" s="6"/>
      <c r="F33" s="6"/>
      <c r="G33" s="6">
        <f t="shared" si="0"/>
        <v>-277.27999999999997</v>
      </c>
    </row>
    <row r="34" spans="1:8">
      <c r="A34" s="15">
        <v>44347</v>
      </c>
      <c r="B34" s="3" t="s">
        <v>20</v>
      </c>
      <c r="C34" s="6"/>
      <c r="D34" s="6">
        <v>-450.58</v>
      </c>
      <c r="E34" s="6"/>
      <c r="F34" s="6"/>
      <c r="G34" s="6">
        <f t="shared" si="0"/>
        <v>-450.58</v>
      </c>
    </row>
    <row r="35" spans="1:8">
      <c r="A35" s="15">
        <v>44347</v>
      </c>
      <c r="B35" s="3" t="s">
        <v>26</v>
      </c>
      <c r="C35" s="6"/>
      <c r="D35" s="6">
        <v>30.04</v>
      </c>
      <c r="E35" s="6"/>
      <c r="F35" s="6"/>
      <c r="G35" s="6">
        <f t="shared" si="0"/>
        <v>30.04</v>
      </c>
    </row>
    <row r="36" spans="1:8">
      <c r="A36" s="15">
        <v>44354</v>
      </c>
      <c r="B36" s="3" t="s">
        <v>23</v>
      </c>
      <c r="C36" s="6"/>
      <c r="D36" s="6">
        <v>30.04</v>
      </c>
      <c r="E36" s="6"/>
      <c r="F36" s="6"/>
      <c r="G36" s="6">
        <f t="shared" si="0"/>
        <v>30.04</v>
      </c>
    </row>
    <row r="37" spans="1:8">
      <c r="A37" s="15">
        <v>44365</v>
      </c>
      <c r="B37" s="3" t="s">
        <v>24</v>
      </c>
      <c r="C37" s="6">
        <v>1044.6600000000001</v>
      </c>
      <c r="D37" s="6"/>
      <c r="E37" s="6"/>
      <c r="F37" s="6"/>
      <c r="G37" s="6">
        <f t="shared" si="0"/>
        <v>1044.6600000000001</v>
      </c>
      <c r="H37" s="17"/>
    </row>
    <row r="38" spans="1:8">
      <c r="A38" s="15">
        <v>44377</v>
      </c>
      <c r="B38" s="3" t="s">
        <v>26</v>
      </c>
      <c r="C38" s="6"/>
      <c r="D38" s="6">
        <v>-30.04</v>
      </c>
      <c r="E38" s="6"/>
      <c r="F38" s="6"/>
      <c r="G38" s="6">
        <f t="shared" si="0"/>
        <v>-30.04</v>
      </c>
    </row>
    <row r="39" spans="1:8">
      <c r="A39" s="15">
        <v>44377</v>
      </c>
      <c r="B39" s="3" t="s">
        <v>22</v>
      </c>
      <c r="C39" s="6">
        <v>1552.74</v>
      </c>
      <c r="D39" s="6"/>
      <c r="E39" s="6"/>
      <c r="F39" s="6"/>
      <c r="G39" s="6">
        <f t="shared" si="0"/>
        <v>1552.74</v>
      </c>
      <c r="H39" s="17"/>
    </row>
    <row r="40" spans="1:8">
      <c r="A40" s="15">
        <v>44377</v>
      </c>
      <c r="B40" s="3" t="s">
        <v>26</v>
      </c>
      <c r="C40" s="6"/>
      <c r="D40" s="6">
        <v>48.06</v>
      </c>
      <c r="E40" s="6"/>
      <c r="F40" s="6"/>
      <c r="G40" s="6">
        <f t="shared" si="0"/>
        <v>48.06</v>
      </c>
    </row>
    <row r="41" spans="1:8">
      <c r="A41" s="15">
        <v>44377</v>
      </c>
      <c r="B41" s="3" t="s">
        <v>27</v>
      </c>
      <c r="C41" s="6"/>
      <c r="D41" s="6">
        <v>48.06</v>
      </c>
      <c r="E41" s="6"/>
      <c r="F41" s="6"/>
      <c r="G41" s="6">
        <f t="shared" si="0"/>
        <v>48.06</v>
      </c>
    </row>
    <row r="42" spans="1:8">
      <c r="A42" s="15">
        <v>44377</v>
      </c>
      <c r="B42" s="3" t="s">
        <v>28</v>
      </c>
      <c r="C42" s="6">
        <v>1552.74</v>
      </c>
      <c r="D42" s="6"/>
      <c r="E42" s="6"/>
      <c r="F42" s="6"/>
      <c r="G42" s="6">
        <f t="shared" si="0"/>
        <v>1552.74</v>
      </c>
      <c r="H42" s="17"/>
    </row>
    <row r="43" spans="1:8">
      <c r="A43" s="15">
        <v>44383</v>
      </c>
      <c r="B43" s="3" t="s">
        <v>29</v>
      </c>
      <c r="C43" s="6"/>
      <c r="D43" s="6">
        <v>48.06</v>
      </c>
      <c r="E43" s="6"/>
      <c r="F43" s="6"/>
      <c r="G43" s="6">
        <f t="shared" si="0"/>
        <v>48.06</v>
      </c>
      <c r="H43" s="17"/>
    </row>
    <row r="44" spans="1:8">
      <c r="A44" s="15">
        <v>44389</v>
      </c>
      <c r="B44" s="3" t="s">
        <v>30</v>
      </c>
      <c r="C44" s="6">
        <v>1599.99</v>
      </c>
      <c r="D44" s="6"/>
      <c r="E44" s="6"/>
      <c r="F44" s="6"/>
      <c r="G44" s="6">
        <f t="shared" si="0"/>
        <v>1599.99</v>
      </c>
      <c r="H44" s="17"/>
    </row>
    <row r="45" spans="1:8">
      <c r="A45" s="15">
        <v>44408</v>
      </c>
      <c r="B45" s="3" t="s">
        <v>22</v>
      </c>
      <c r="C45" s="6">
        <v>-1552.74</v>
      </c>
      <c r="D45" s="6"/>
      <c r="E45" s="6"/>
      <c r="F45" s="6"/>
      <c r="G45" s="6">
        <f t="shared" si="0"/>
        <v>-1552.74</v>
      </c>
      <c r="H45" s="17"/>
    </row>
    <row r="46" spans="1:8">
      <c r="A46" s="15">
        <v>44408</v>
      </c>
      <c r="B46" s="3" t="s">
        <v>26</v>
      </c>
      <c r="C46" s="6"/>
      <c r="D46" s="6">
        <v>-48.06</v>
      </c>
      <c r="E46" s="6"/>
      <c r="F46" s="6"/>
      <c r="G46" s="6">
        <f t="shared" si="0"/>
        <v>-48.06</v>
      </c>
      <c r="H46" s="17"/>
    </row>
    <row r="47" spans="1:8">
      <c r="A47" s="15">
        <v>44408</v>
      </c>
      <c r="B47" s="3" t="s">
        <v>27</v>
      </c>
      <c r="C47" s="6"/>
      <c r="D47" s="6">
        <v>-48.06</v>
      </c>
      <c r="E47" s="6"/>
      <c r="F47" s="6"/>
      <c r="G47" s="6">
        <f t="shared" si="0"/>
        <v>-48.06</v>
      </c>
      <c r="H47" s="17"/>
    </row>
    <row r="48" spans="1:8">
      <c r="A48" s="15">
        <v>44408</v>
      </c>
      <c r="B48" s="3" t="s">
        <v>28</v>
      </c>
      <c r="C48" s="6">
        <v>-1552.74</v>
      </c>
      <c r="D48" s="6"/>
      <c r="E48" s="6"/>
      <c r="F48" s="6"/>
      <c r="G48" s="6">
        <f t="shared" si="0"/>
        <v>-1552.74</v>
      </c>
      <c r="H48" s="17"/>
    </row>
    <row r="49" spans="1:8">
      <c r="A49" s="15">
        <v>44408</v>
      </c>
      <c r="B49" s="3" t="s">
        <v>27</v>
      </c>
      <c r="C49" s="6"/>
      <c r="D49" s="6">
        <v>811.05</v>
      </c>
      <c r="E49" s="6"/>
      <c r="F49" s="6"/>
      <c r="G49" s="6">
        <f t="shared" si="0"/>
        <v>811.05</v>
      </c>
      <c r="H49" s="17"/>
    </row>
    <row r="50" spans="1:8">
      <c r="A50" s="15">
        <v>44408</v>
      </c>
      <c r="B50" s="3" t="s">
        <v>19</v>
      </c>
      <c r="C50" s="6">
        <v>1072.1500000000001</v>
      </c>
      <c r="D50" s="6"/>
      <c r="E50" s="6"/>
      <c r="F50" s="6"/>
      <c r="G50" s="6">
        <f t="shared" si="0"/>
        <v>1072.1500000000001</v>
      </c>
      <c r="H50" s="17"/>
    </row>
    <row r="51" spans="1:8">
      <c r="A51" s="15">
        <v>44408</v>
      </c>
      <c r="B51" s="3" t="s">
        <v>22</v>
      </c>
      <c r="C51" s="6">
        <v>1072.1500000000001</v>
      </c>
      <c r="D51" s="6"/>
      <c r="E51" s="6"/>
      <c r="F51" s="6"/>
      <c r="G51" s="6">
        <f t="shared" si="0"/>
        <v>1072.1500000000001</v>
      </c>
      <c r="H51" s="17"/>
    </row>
    <row r="52" spans="1:8">
      <c r="A52" s="15">
        <v>44408</v>
      </c>
      <c r="B52" s="3" t="s">
        <v>26</v>
      </c>
      <c r="C52" s="6"/>
      <c r="D52" s="6">
        <v>811.05</v>
      </c>
      <c r="E52" s="6"/>
      <c r="F52" s="6"/>
      <c r="G52" s="6">
        <f t="shared" si="0"/>
        <v>811.05</v>
      </c>
      <c r="H52" s="17"/>
    </row>
    <row r="53" spans="1:8">
      <c r="A53" s="15">
        <v>44411</v>
      </c>
      <c r="B53" s="3" t="s">
        <v>31</v>
      </c>
      <c r="C53" s="6"/>
      <c r="D53" s="6">
        <v>811.05</v>
      </c>
      <c r="E53" s="6"/>
      <c r="F53" s="6"/>
      <c r="G53" s="6">
        <f t="shared" si="0"/>
        <v>811.05</v>
      </c>
      <c r="H53" s="17"/>
    </row>
    <row r="54" spans="1:8">
      <c r="A54" s="15">
        <v>44420</v>
      </c>
      <c r="B54" s="3" t="s">
        <v>30</v>
      </c>
      <c r="C54" s="6">
        <v>1883.39</v>
      </c>
      <c r="D54" s="6"/>
      <c r="E54" s="6"/>
      <c r="F54" s="6"/>
      <c r="G54" s="6">
        <f t="shared" si="0"/>
        <v>1883.39</v>
      </c>
      <c r="H54" s="17"/>
    </row>
    <row r="55" spans="1:8">
      <c r="A55" s="15">
        <v>44439</v>
      </c>
      <c r="B55" s="3" t="s">
        <v>22</v>
      </c>
      <c r="C55" s="6">
        <v>-1072.1500000000001</v>
      </c>
      <c r="D55" s="6"/>
      <c r="E55" s="6"/>
      <c r="F55" s="6"/>
      <c r="G55" s="6">
        <f t="shared" si="0"/>
        <v>-1072.1500000000001</v>
      </c>
      <c r="H55" s="17"/>
    </row>
    <row r="56" spans="1:8">
      <c r="A56" s="15">
        <v>44439</v>
      </c>
      <c r="B56" s="3" t="s">
        <v>26</v>
      </c>
      <c r="C56" s="6"/>
      <c r="D56" s="6">
        <v>-811.05</v>
      </c>
      <c r="E56" s="6"/>
      <c r="F56" s="6"/>
      <c r="G56" s="6">
        <f t="shared" si="0"/>
        <v>-811.05</v>
      </c>
      <c r="H56" s="17"/>
    </row>
    <row r="57" spans="1:8">
      <c r="A57" s="15">
        <v>44439</v>
      </c>
      <c r="B57" s="3" t="s">
        <v>32</v>
      </c>
      <c r="C57" s="6">
        <v>1719.14</v>
      </c>
      <c r="D57" s="6"/>
      <c r="E57" s="6"/>
      <c r="F57" s="6"/>
      <c r="G57" s="6">
        <f t="shared" si="0"/>
        <v>1719.14</v>
      </c>
      <c r="H57" s="17"/>
    </row>
    <row r="58" spans="1:8">
      <c r="A58" s="15">
        <v>44439</v>
      </c>
      <c r="B58" s="3" t="s">
        <v>27</v>
      </c>
      <c r="C58" s="6"/>
      <c r="D58" s="6">
        <v>-811.05</v>
      </c>
      <c r="E58" s="6"/>
      <c r="F58" s="6"/>
      <c r="G58" s="6">
        <f t="shared" si="0"/>
        <v>-811.05</v>
      </c>
      <c r="H58" s="17"/>
    </row>
    <row r="59" spans="1:8">
      <c r="A59" s="15">
        <v>44439</v>
      </c>
      <c r="B59" s="3" t="s">
        <v>19</v>
      </c>
      <c r="C59" s="6">
        <v>-1072.1500000000001</v>
      </c>
      <c r="D59" s="6"/>
      <c r="E59" s="6"/>
      <c r="F59" s="6"/>
      <c r="G59" s="6">
        <f t="shared" si="0"/>
        <v>-1072.1500000000001</v>
      </c>
      <c r="H59" s="17"/>
    </row>
    <row r="60" spans="1:8">
      <c r="A60" s="15">
        <v>44439</v>
      </c>
      <c r="B60" s="3" t="s">
        <v>19</v>
      </c>
      <c r="C60" s="6">
        <v>1719.14</v>
      </c>
      <c r="D60" s="6"/>
      <c r="E60" s="6"/>
      <c r="F60" s="6"/>
      <c r="G60" s="6">
        <f t="shared" si="0"/>
        <v>1719.14</v>
      </c>
      <c r="H60" s="17"/>
    </row>
    <row r="61" spans="1:8">
      <c r="A61" s="15">
        <v>44469</v>
      </c>
      <c r="B61" s="3" t="s">
        <v>30</v>
      </c>
      <c r="C61" s="6">
        <v>1569.49</v>
      </c>
      <c r="D61" s="6"/>
      <c r="E61" s="6"/>
      <c r="F61" s="6"/>
      <c r="G61" s="6">
        <f t="shared" si="0"/>
        <v>1569.49</v>
      </c>
      <c r="H61" s="17"/>
    </row>
    <row r="62" spans="1:8">
      <c r="A62" s="15">
        <v>44469</v>
      </c>
      <c r="B62" s="3" t="s">
        <v>19</v>
      </c>
      <c r="C62" s="6">
        <v>-1719.14</v>
      </c>
      <c r="D62" s="6"/>
      <c r="E62" s="6"/>
      <c r="F62" s="6"/>
      <c r="G62" s="6">
        <f t="shared" si="0"/>
        <v>-1719.14</v>
      </c>
      <c r="H62" s="17"/>
    </row>
    <row r="63" spans="1:8">
      <c r="A63" s="15">
        <v>44469</v>
      </c>
      <c r="B63" s="3" t="s">
        <v>32</v>
      </c>
      <c r="C63" s="6">
        <v>-1719.14</v>
      </c>
      <c r="D63" s="6"/>
      <c r="E63" s="6"/>
      <c r="F63" s="6"/>
      <c r="G63" s="6">
        <f t="shared" si="0"/>
        <v>-1719.14</v>
      </c>
      <c r="H63" s="17"/>
    </row>
    <row r="64" spans="1:8">
      <c r="A64" s="15">
        <v>44469</v>
      </c>
      <c r="B64" s="3" t="s">
        <v>19</v>
      </c>
      <c r="C64" s="6">
        <v>2569.41</v>
      </c>
      <c r="D64" s="6"/>
      <c r="E64" s="6"/>
      <c r="F64" s="6"/>
      <c r="G64" s="6">
        <f t="shared" si="0"/>
        <v>2569.41</v>
      </c>
      <c r="H64" s="17"/>
    </row>
    <row r="65" spans="1:13">
      <c r="A65" s="15">
        <v>44500</v>
      </c>
      <c r="B65" s="3" t="s">
        <v>30</v>
      </c>
      <c r="C65" s="6">
        <v>1679.63</v>
      </c>
      <c r="D65" s="6"/>
      <c r="E65" s="6"/>
      <c r="F65" s="6"/>
      <c r="G65" s="6">
        <f t="shared" si="0"/>
        <v>1679.63</v>
      </c>
      <c r="H65" s="17"/>
    </row>
    <row r="66" spans="1:13">
      <c r="A66" s="15">
        <v>44500</v>
      </c>
      <c r="B66" s="3" t="s">
        <v>19</v>
      </c>
      <c r="C66" s="6">
        <f>-2569.41</f>
        <v>-2569.41</v>
      </c>
      <c r="D66" s="6"/>
      <c r="E66" s="6"/>
      <c r="F66" s="6"/>
      <c r="G66" s="6">
        <f t="shared" si="0"/>
        <v>-2569.41</v>
      </c>
      <c r="H66" s="17"/>
    </row>
    <row r="67" spans="1:13">
      <c r="A67" s="15">
        <v>44500</v>
      </c>
      <c r="B67" s="3" t="s">
        <v>19</v>
      </c>
      <c r="C67" s="6">
        <f>1552.73</f>
        <v>1552.73</v>
      </c>
      <c r="D67" s="6"/>
      <c r="E67" s="6"/>
      <c r="F67" s="6"/>
      <c r="G67" s="6">
        <f t="shared" si="0"/>
        <v>1552.73</v>
      </c>
      <c r="H67" s="17"/>
    </row>
    <row r="68" spans="1:13">
      <c r="A68" s="15">
        <v>44530</v>
      </c>
      <c r="B68" s="3" t="s">
        <v>30</v>
      </c>
      <c r="C68" s="6">
        <v>598.89</v>
      </c>
      <c r="D68" s="6"/>
      <c r="E68" s="6"/>
      <c r="F68" s="6"/>
      <c r="G68" s="6">
        <f t="shared" si="0"/>
        <v>598.89</v>
      </c>
      <c r="H68" s="17"/>
    </row>
    <row r="69" spans="1:13">
      <c r="A69" s="15">
        <v>44530</v>
      </c>
      <c r="B69" s="3" t="s">
        <v>19</v>
      </c>
      <c r="C69" s="6">
        <v>554.55999999999995</v>
      </c>
      <c r="D69" s="6"/>
      <c r="E69" s="6"/>
      <c r="F69" s="6"/>
      <c r="G69" s="6">
        <f t="shared" si="0"/>
        <v>554.55999999999995</v>
      </c>
      <c r="H69" s="17"/>
    </row>
    <row r="70" spans="1:13">
      <c r="A70" s="15">
        <v>44530</v>
      </c>
      <c r="B70" s="3" t="s">
        <v>19</v>
      </c>
      <c r="C70" s="6">
        <v>-1552.73</v>
      </c>
      <c r="D70" s="6"/>
      <c r="E70" s="6"/>
      <c r="F70" s="6"/>
      <c r="G70" s="6">
        <f t="shared" si="0"/>
        <v>-1552.73</v>
      </c>
      <c r="H70" s="17"/>
    </row>
    <row r="71" spans="1:13">
      <c r="A71" s="15">
        <v>44561</v>
      </c>
      <c r="B71" s="3" t="s">
        <v>19</v>
      </c>
      <c r="C71" s="6">
        <v>-554.55999999999995</v>
      </c>
      <c r="D71" s="6"/>
      <c r="E71" s="6"/>
      <c r="F71" s="6"/>
      <c r="G71" s="6">
        <f t="shared" si="0"/>
        <v>-554.55999999999995</v>
      </c>
      <c r="H71" s="17"/>
    </row>
    <row r="72" spans="1:13">
      <c r="A72" s="15">
        <v>44561</v>
      </c>
      <c r="B72" s="3" t="s">
        <v>33</v>
      </c>
      <c r="C72" s="6">
        <v>1376.75</v>
      </c>
      <c r="D72" s="6"/>
      <c r="E72" s="6"/>
      <c r="F72" s="6"/>
      <c r="G72" s="6">
        <f t="shared" ref="G72:G73" si="1">SUM(C72:F72)</f>
        <v>1376.75</v>
      </c>
      <c r="H72" s="17"/>
    </row>
    <row r="73" spans="1:13">
      <c r="A73" s="15">
        <v>44561</v>
      </c>
      <c r="B73" s="3" t="s">
        <v>33</v>
      </c>
      <c r="C73" s="6">
        <v>1423.34</v>
      </c>
      <c r="D73" s="6"/>
      <c r="E73" s="6"/>
      <c r="F73" s="6"/>
      <c r="G73" s="6">
        <f t="shared" si="1"/>
        <v>1423.34</v>
      </c>
      <c r="H73" s="17"/>
    </row>
    <row r="74" spans="1:13">
      <c r="A74" s="15"/>
      <c r="C74" s="6"/>
      <c r="D74" s="6"/>
      <c r="E74" s="6"/>
      <c r="F74" s="6"/>
      <c r="G74" s="6"/>
      <c r="K74" s="9"/>
      <c r="L74" s="9"/>
      <c r="M74" s="9"/>
    </row>
    <row r="75" spans="1:13" ht="15.75" thickBot="1">
      <c r="A75" s="15"/>
      <c r="C75" s="6"/>
      <c r="D75" s="6"/>
      <c r="E75" s="6"/>
      <c r="F75" s="6"/>
      <c r="G75" s="16">
        <f>SUM(G7:G74)</f>
        <v>26013.4</v>
      </c>
      <c r="K75" s="9"/>
      <c r="L75" s="9"/>
      <c r="M75" s="9"/>
    </row>
    <row r="76" spans="1:13" ht="15.75" thickTop="1">
      <c r="A76" s="15"/>
      <c r="C76" s="7"/>
      <c r="K76" s="9"/>
      <c r="L76" s="9"/>
      <c r="M76" s="9"/>
    </row>
    <row r="77" spans="1:13">
      <c r="A77" s="15"/>
      <c r="K77" s="11"/>
      <c r="L77" s="10"/>
      <c r="M77" s="10"/>
    </row>
    <row r="78" spans="1:13">
      <c r="A78" s="15"/>
      <c r="E78" s="15">
        <v>44561</v>
      </c>
      <c r="F78" s="3" t="s">
        <v>12</v>
      </c>
      <c r="G78" s="6">
        <v>26013.4</v>
      </c>
      <c r="K78" s="9"/>
      <c r="L78" s="9"/>
      <c r="M78" s="9"/>
    </row>
    <row r="79" spans="1:13">
      <c r="A79" s="15"/>
      <c r="F79" s="3" t="s">
        <v>13</v>
      </c>
      <c r="G79" s="6">
        <f>G75-G78</f>
        <v>0</v>
      </c>
      <c r="K79" s="11"/>
      <c r="L79" s="12"/>
      <c r="M79" s="13"/>
    </row>
    <row r="80" spans="1:13">
      <c r="A80" s="15"/>
      <c r="C80" s="7"/>
      <c r="K80" s="9"/>
      <c r="L80" s="9"/>
      <c r="M80" s="9"/>
    </row>
    <row r="81" spans="1:13">
      <c r="A81" s="15"/>
      <c r="K81" s="9"/>
      <c r="L81" s="9"/>
      <c r="M81" s="9"/>
    </row>
    <row r="82" spans="1:13">
      <c r="A82" s="15"/>
      <c r="C82" s="7"/>
      <c r="K82" s="9"/>
      <c r="L82" s="9"/>
      <c r="M82" s="9"/>
    </row>
    <row r="83" spans="1:13">
      <c r="A83" s="15"/>
      <c r="K83" s="11"/>
      <c r="L83" s="10"/>
      <c r="M83" s="10"/>
    </row>
    <row r="84" spans="1:13">
      <c r="A84" s="15"/>
      <c r="K84" s="9"/>
      <c r="L84" s="9"/>
      <c r="M84" s="9"/>
    </row>
    <row r="85" spans="1:13">
      <c r="A85" s="15"/>
    </row>
    <row r="86" spans="1:13">
      <c r="A86" s="15"/>
    </row>
  </sheetData>
  <sheetProtection sheet="1"/>
  <mergeCells count="4">
    <mergeCell ref="A1:G1"/>
    <mergeCell ref="A2:G2"/>
    <mergeCell ref="A3:G3"/>
    <mergeCell ref="A4:G4"/>
  </mergeCells>
  <pageMargins left="0.75" right="0.75" top="1" bottom="1" header="0.5" footer="0.5"/>
  <pageSetup scale="54" orientation="landscape" r:id="rId1"/>
  <headerFooter alignWithMargins="0">
    <oddFooter>&amp;L&amp;F
&amp;A&amp;R&amp;D
&amp;T</oddFoot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 A C T I V E ! 1 5 6 5 1 9 7 8 . 1 < / d o c u m e n t i d >  
     < s e n d e r i d > K E A B E T < / s e n d e r i d >  
     < s e n d e r e m a i l > B K E A T I N G @ G U N S T E R . C O M < / s e n d e r e m a i l >  
     < l a s t m o d i f i e d > 2 0 2 2 - 0 6 - 1 6 T 2 2 : 4 4 : 0 1 . 0 0 0 0 0 0 0 - 0 4 : 0 0 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</vt:lpstr>
      <vt:lpstr>'2021'!Print_Area</vt:lpstr>
    </vt:vector>
  </TitlesOfParts>
  <Company>CPK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jbates</dc:creator>
  <cp:lastModifiedBy>Onsomu, Philip</cp:lastModifiedBy>
  <cp:lastPrinted>2016-12-16T18:12:07Z</cp:lastPrinted>
  <dcterms:created xsi:type="dcterms:W3CDTF">2002-10-18T20:07:32Z</dcterms:created>
  <dcterms:modified xsi:type="dcterms:W3CDTF">2022-06-17T02:44:01Z</dcterms:modified>
</cp:coreProperties>
</file>