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Fuel\Dockets\220001-EI\5. Discovery\Staff\ROG-1\"/>
    </mc:Choice>
  </mc:AlternateContent>
  <xr:revisionPtr revIDLastSave="0" documentId="13_ncr:1_{6EB7A3FA-77C3-45DD-9747-B543C386C596}" xr6:coauthVersionLast="45" xr6:coauthVersionMax="45" xr10:uidLastSave="{00000000-0000-0000-0000-000000000000}"/>
  <bookViews>
    <workbookView xWindow="28680" yWindow="-120" windowWidth="29040" windowHeight="16440" tabRatio="670" xr2:uid="{00000000-000D-0000-FFFF-FFFF00000000}"/>
  </bookViews>
  <sheets>
    <sheet name="Jan 2021 - Apr 2021 Summary" sheetId="9" r:id="rId1"/>
    <sheet name="Jan 2021" sheetId="1" r:id="rId2"/>
    <sheet name="Feb 2021" sheetId="2" r:id="rId3"/>
    <sheet name="Mar 2021" sheetId="7" r:id="rId4"/>
    <sheet name="Apr 2021" sheetId="6" r:id="rId5"/>
  </sheets>
  <definedNames>
    <definedName name="_xlnm.Print_Area" localSheetId="4">'Apr 2021'!$A$1:$D$40</definedName>
    <definedName name="_xlnm.Print_Area" localSheetId="2">'Feb 2021'!$A$1:$D$38</definedName>
    <definedName name="_xlnm.Print_Area" localSheetId="1">'Jan 2021'!$A$1:$D$41</definedName>
    <definedName name="_xlnm.Print_Area" localSheetId="0">'Jan 2021 - Apr 2021 Summary'!$A$1:$C$11</definedName>
    <definedName name="_xlnm.Print_Area" localSheetId="3">'Mar 2021'!$A$1:$D$41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9" l="1"/>
  <c r="C4" i="9"/>
  <c r="B5" i="9"/>
  <c r="B4" i="9"/>
  <c r="D33" i="6" l="1"/>
  <c r="D32" i="6"/>
  <c r="A32" i="6"/>
  <c r="A33" i="6" s="1"/>
  <c r="A34" i="6" s="1"/>
  <c r="D35" i="7"/>
  <c r="D34" i="7"/>
  <c r="D33" i="7"/>
  <c r="D32" i="7"/>
  <c r="A35" i="7"/>
  <c r="A32" i="7"/>
  <c r="A33" i="7" s="1"/>
  <c r="A34" i="7" s="1"/>
  <c r="A41" i="7" l="1"/>
  <c r="C36" i="7"/>
  <c r="B36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D5" i="7"/>
  <c r="A40" i="6"/>
  <c r="C35" i="6"/>
  <c r="B35" i="6"/>
  <c r="D34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D5" i="6"/>
  <c r="D36" i="7" l="1"/>
  <c r="B41" i="7" s="1"/>
  <c r="D35" i="6"/>
  <c r="B40" i="6" s="1"/>
  <c r="D40" i="6" l="1"/>
  <c r="C7" i="9" s="1"/>
  <c r="B7" i="9"/>
  <c r="D41" i="7"/>
  <c r="C6" i="9" s="1"/>
  <c r="C8" i="9" s="1"/>
  <c r="B6" i="9"/>
  <c r="A38" i="2"/>
  <c r="C33" i="2"/>
  <c r="B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D5" i="2"/>
  <c r="D33" i="2" s="1"/>
  <c r="B38" i="2" s="1"/>
  <c r="D38" i="2" s="1"/>
  <c r="B8" i="9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C36" i="1"/>
  <c r="B36" i="1"/>
  <c r="D36" i="1" l="1"/>
  <c r="B41" i="1" s="1"/>
  <c r="D41" i="1" s="1"/>
  <c r="A6" i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</calcChain>
</file>

<file path=xl/sharedStrings.xml><?xml version="1.0" encoding="utf-8"?>
<sst xmlns="http://schemas.openxmlformats.org/spreadsheetml/2006/main" count="48" uniqueCount="14">
  <si>
    <t>Date</t>
  </si>
  <si>
    <t>Total</t>
  </si>
  <si>
    <t>Total Cost</t>
  </si>
  <si>
    <t>Purchased Power</t>
  </si>
  <si>
    <t>Fuel</t>
  </si>
  <si>
    <t>Month</t>
  </si>
  <si>
    <t>System Replacement Power</t>
  </si>
  <si>
    <t>Monthly Jurisdictional Factor</t>
  </si>
  <si>
    <t>Retail Replacement Power</t>
  </si>
  <si>
    <t>DUKE ENERGY FLORIDA</t>
  </si>
  <si>
    <t>Bartow Replacement Power Cost (01/01/21 - 01/31/21)</t>
  </si>
  <si>
    <t>Bartow Replacement Power Cost (02/01/21 - 02/28/21)</t>
  </si>
  <si>
    <t>Bartow Replacement Power Cost (04/01/21 - 04/30/21)</t>
  </si>
  <si>
    <t>Bartow Replacement Power Cost (03/01/21 - 03/31/21)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</si>
</sst>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5" fontId="5" fillId="0" borderId="0" xfId="1" applyNumberFormat="1" applyFont="1" applyFill="1" applyBorder="1"/>
    <xf numFmtId="0" fontId="5" fillId="0" borderId="0" xfId="0" applyFont="1" applyAlignment="1">
      <alignment horizontal="center" wrapText="1"/>
    </xf>
    <xf numFmtId="15" fontId="6" fillId="0" borderId="2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165" fontId="5" fillId="0" borderId="3" xfId="1" applyNumberFormat="1" applyFont="1" applyFill="1" applyBorder="1"/>
    <xf numFmtId="164" fontId="5" fillId="0" borderId="4" xfId="0" applyNumberFormat="1" applyFont="1" applyBorder="1"/>
    <xf numFmtId="15" fontId="6" fillId="0" borderId="5" xfId="0" applyNumberFormat="1" applyFont="1" applyFill="1" applyBorder="1" applyAlignment="1">
      <alignment horizontal="center"/>
    </xf>
    <xf numFmtId="164" fontId="5" fillId="0" borderId="6" xfId="0" applyNumberFormat="1" applyFont="1" applyBorder="1"/>
    <xf numFmtId="15" fontId="4" fillId="0" borderId="5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164" fontId="4" fillId="0" borderId="9" xfId="0" applyNumberFormat="1" applyFont="1" applyBorder="1"/>
    <xf numFmtId="0" fontId="2" fillId="0" borderId="1" xfId="0" applyFont="1" applyBorder="1" applyAlignment="1">
      <alignment horizontal="center" wrapText="1"/>
    </xf>
    <xf numFmtId="44" fontId="2" fillId="0" borderId="1" xfId="1" applyNumberFormat="1" applyFont="1" applyBorder="1" applyAlignment="1">
      <alignment horizontal="center" wrapText="1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7" fontId="5" fillId="0" borderId="7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5" fontId="6" fillId="0" borderId="2" xfId="0" applyNumberFormat="1" applyFont="1" applyBorder="1" applyAlignment="1">
      <alignment horizontal="center"/>
    </xf>
    <xf numFmtId="165" fontId="5" fillId="0" borderId="3" xfId="1" applyNumberFormat="1" applyFont="1" applyFill="1" applyBorder="1" applyAlignment="1" applyProtection="1">
      <alignment horizontal="center"/>
    </xf>
    <xf numFmtId="165" fontId="5" fillId="0" borderId="4" xfId="1" applyNumberFormat="1" applyFont="1" applyBorder="1"/>
    <xf numFmtId="15" fontId="6" fillId="0" borderId="5" xfId="0" applyNumberFormat="1" applyFont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5" fontId="5" fillId="0" borderId="6" xfId="1" applyNumberFormat="1" applyFont="1" applyBorder="1"/>
    <xf numFmtId="15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6" fillId="0" borderId="8" xfId="1" applyNumberFormat="1" applyFont="1" applyFill="1" applyBorder="1" applyAlignment="1">
      <alignment horizontal="center"/>
    </xf>
    <xf numFmtId="165" fontId="4" fillId="0" borderId="9" xfId="1" applyNumberFormat="1" applyFont="1" applyBorder="1"/>
    <xf numFmtId="44" fontId="2" fillId="0" borderId="1" xfId="1" applyFont="1" applyBorder="1" applyAlignment="1">
      <alignment horizontal="center" wrapText="1"/>
    </xf>
    <xf numFmtId="10" fontId="5" fillId="0" borderId="1" xfId="3" applyNumberFormat="1" applyFont="1" applyFill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2" fillId="0" borderId="10" xfId="0" applyFont="1" applyBorder="1" applyAlignment="1">
      <alignment horizontal="center" wrapText="1"/>
    </xf>
    <xf numFmtId="44" fontId="2" fillId="0" borderId="10" xfId="1" applyFont="1" applyBorder="1" applyAlignment="1">
      <alignment horizontal="center" wrapText="1"/>
    </xf>
    <xf numFmtId="164" fontId="5" fillId="0" borderId="11" xfId="0" applyNumberFormat="1" applyFont="1" applyBorder="1" applyAlignment="1">
      <alignment horizontal="center"/>
    </xf>
    <xf numFmtId="164" fontId="0" fillId="0" borderId="0" xfId="0" applyNumberFormat="1"/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FFCC00"/>
      <color rgb="FFFF3300"/>
      <color rgb="FF1882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D7191-BB7B-4105-A4BC-5D1C1F79BBC5}">
  <dimension ref="A3:D12"/>
  <sheetViews>
    <sheetView tabSelected="1" zoomScale="90" zoomScaleNormal="90" workbookViewId="0"/>
  </sheetViews>
  <sheetFormatPr defaultRowHeight="14.5" x14ac:dyDescent="0.35"/>
  <cols>
    <col min="1" max="3" width="16.54296875" customWidth="1"/>
    <col min="4" max="4" width="14.1796875" customWidth="1"/>
  </cols>
  <sheetData>
    <row r="3" spans="1:4" ht="43.5" x14ac:dyDescent="0.35">
      <c r="A3" s="45" t="s">
        <v>5</v>
      </c>
      <c r="B3" s="46" t="s">
        <v>6</v>
      </c>
      <c r="C3" s="45" t="s">
        <v>8</v>
      </c>
    </row>
    <row r="4" spans="1:4" x14ac:dyDescent="0.35">
      <c r="A4" s="41">
        <v>44197</v>
      </c>
      <c r="B4" s="42">
        <f>'Jan 2021'!B41</f>
        <v>607942.48</v>
      </c>
      <c r="C4" s="42">
        <f>'Jan 2021'!D41</f>
        <v>607942.48</v>
      </c>
    </row>
    <row r="5" spans="1:4" x14ac:dyDescent="0.35">
      <c r="A5" s="41">
        <v>44228</v>
      </c>
      <c r="B5" s="42">
        <f>'Feb 2021'!B38</f>
        <v>1418173.7299999997</v>
      </c>
      <c r="C5" s="42">
        <f>'Feb 2021'!D38</f>
        <v>1410515.5918579998</v>
      </c>
    </row>
    <row r="6" spans="1:4" x14ac:dyDescent="0.35">
      <c r="A6" s="41">
        <v>44256</v>
      </c>
      <c r="B6" s="42">
        <f>'Mar 2021'!B41</f>
        <v>668791.75</v>
      </c>
      <c r="C6" s="42">
        <f>'Mar 2021'!D41</f>
        <v>668390.47494999995</v>
      </c>
    </row>
    <row r="7" spans="1:4" x14ac:dyDescent="0.35">
      <c r="A7" s="41">
        <v>44287</v>
      </c>
      <c r="B7" s="42">
        <f>'Apr 2021'!B40</f>
        <v>222830.68</v>
      </c>
      <c r="C7" s="42">
        <f>'Apr 2021'!D40</f>
        <v>222741.54772800001</v>
      </c>
    </row>
    <row r="8" spans="1:4" ht="15" thickBot="1" x14ac:dyDescent="0.4">
      <c r="A8" s="43" t="s">
        <v>1</v>
      </c>
      <c r="B8" s="47">
        <f>SUM(B4:B7)</f>
        <v>2917738.64</v>
      </c>
      <c r="C8" s="47">
        <f>SUM(C4:C7)</f>
        <v>2909590.0945359999</v>
      </c>
    </row>
    <row r="9" spans="1:4" ht="15" thickTop="1" x14ac:dyDescent="0.35">
      <c r="A9" s="44"/>
      <c r="B9" s="44"/>
      <c r="C9" s="44"/>
    </row>
    <row r="12" spans="1:4" x14ac:dyDescent="0.35">
      <c r="B12" s="48"/>
      <c r="D12" s="48"/>
    </row>
  </sheetData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41"/>
  <sheetViews>
    <sheetView zoomScale="90" zoomScaleNormal="90" workbookViewId="0"/>
  </sheetViews>
  <sheetFormatPr defaultColWidth="9.1796875" defaultRowHeight="13" x14ac:dyDescent="0.3"/>
  <cols>
    <col min="1" max="1" width="9.7265625" style="2" bestFit="1" customWidth="1"/>
    <col min="2" max="2" width="12.7265625" style="3" bestFit="1" customWidth="1"/>
    <col min="3" max="3" width="14.7265625" style="1" bestFit="1" customWidth="1"/>
    <col min="4" max="4" width="12.7265625" style="1" bestFit="1" customWidth="1"/>
    <col min="5" max="16384" width="9.1796875" style="1"/>
  </cols>
  <sheetData>
    <row r="1" spans="1:4" x14ac:dyDescent="0.3">
      <c r="A1" s="21" t="s">
        <v>9</v>
      </c>
      <c r="B1" s="21"/>
      <c r="C1" s="22"/>
      <c r="D1" s="22"/>
    </row>
    <row r="2" spans="1:4" x14ac:dyDescent="0.3">
      <c r="A2" s="21" t="s">
        <v>10</v>
      </c>
      <c r="B2" s="21"/>
      <c r="C2" s="22"/>
      <c r="D2" s="22"/>
    </row>
    <row r="3" spans="1:4" x14ac:dyDescent="0.3">
      <c r="B3" s="2"/>
    </row>
    <row r="4" spans="1:4" s="6" customFormat="1" ht="36" customHeight="1" x14ac:dyDescent="0.3">
      <c r="A4" s="14" t="s">
        <v>0</v>
      </c>
      <c r="B4" s="15" t="s">
        <v>4</v>
      </c>
      <c r="C4" s="14" t="s">
        <v>3</v>
      </c>
      <c r="D4" s="15" t="s">
        <v>2</v>
      </c>
    </row>
    <row r="5" spans="1:4" x14ac:dyDescent="0.3">
      <c r="A5" s="7">
        <v>44197</v>
      </c>
      <c r="B5" s="8">
        <v>19217.12</v>
      </c>
      <c r="C5" s="9">
        <v>0</v>
      </c>
      <c r="D5" s="10">
        <f>B5+C5</f>
        <v>19217.12</v>
      </c>
    </row>
    <row r="6" spans="1:4" x14ac:dyDescent="0.3">
      <c r="A6" s="11">
        <f>A5+1</f>
        <v>44198</v>
      </c>
      <c r="B6" s="4">
        <v>11137.34</v>
      </c>
      <c r="C6" s="5">
        <v>0</v>
      </c>
      <c r="D6" s="12">
        <f t="shared" ref="D6:D35" si="0">B6+C6</f>
        <v>11137.34</v>
      </c>
    </row>
    <row r="7" spans="1:4" x14ac:dyDescent="0.3">
      <c r="A7" s="13">
        <f t="shared" ref="A7:A35" si="1">A6+1</f>
        <v>44199</v>
      </c>
      <c r="B7" s="4">
        <v>10118.09</v>
      </c>
      <c r="C7" s="5">
        <v>0</v>
      </c>
      <c r="D7" s="12">
        <f t="shared" si="0"/>
        <v>10118.09</v>
      </c>
    </row>
    <row r="8" spans="1:4" x14ac:dyDescent="0.3">
      <c r="A8" s="13">
        <f t="shared" si="1"/>
        <v>44200</v>
      </c>
      <c r="B8" s="4">
        <v>744.44</v>
      </c>
      <c r="C8" s="5">
        <v>0</v>
      </c>
      <c r="D8" s="12">
        <f t="shared" si="0"/>
        <v>744.44</v>
      </c>
    </row>
    <row r="9" spans="1:4" x14ac:dyDescent="0.3">
      <c r="A9" s="11">
        <f t="shared" si="1"/>
        <v>44201</v>
      </c>
      <c r="B9" s="4">
        <v>13253.49</v>
      </c>
      <c r="C9" s="5">
        <v>13901.99</v>
      </c>
      <c r="D9" s="12">
        <f t="shared" si="0"/>
        <v>27155.48</v>
      </c>
    </row>
    <row r="10" spans="1:4" x14ac:dyDescent="0.3">
      <c r="A10" s="11">
        <f t="shared" si="1"/>
        <v>44202</v>
      </c>
      <c r="B10" s="4">
        <v>88398.739999999991</v>
      </c>
      <c r="C10" s="5">
        <v>-1.7099999999999227</v>
      </c>
      <c r="D10" s="12">
        <f t="shared" si="0"/>
        <v>88397.029999999984</v>
      </c>
    </row>
    <row r="11" spans="1:4" x14ac:dyDescent="0.3">
      <c r="A11" s="11">
        <f t="shared" si="1"/>
        <v>44203</v>
      </c>
      <c r="B11" s="4">
        <v>97940.57</v>
      </c>
      <c r="C11" s="5">
        <v>0</v>
      </c>
      <c r="D11" s="12">
        <f t="shared" si="0"/>
        <v>97940.57</v>
      </c>
    </row>
    <row r="12" spans="1:4" x14ac:dyDescent="0.3">
      <c r="A12" s="11">
        <f t="shared" si="1"/>
        <v>44204</v>
      </c>
      <c r="B12" s="4">
        <v>76860.69</v>
      </c>
      <c r="C12" s="5">
        <v>0</v>
      </c>
      <c r="D12" s="12">
        <f t="shared" si="0"/>
        <v>76860.69</v>
      </c>
    </row>
    <row r="13" spans="1:4" x14ac:dyDescent="0.3">
      <c r="A13" s="13">
        <f t="shared" si="1"/>
        <v>44205</v>
      </c>
      <c r="B13" s="4">
        <v>80556.160000000003</v>
      </c>
      <c r="C13" s="5">
        <v>0</v>
      </c>
      <c r="D13" s="12">
        <f t="shared" si="0"/>
        <v>80556.160000000003</v>
      </c>
    </row>
    <row r="14" spans="1:4" x14ac:dyDescent="0.3">
      <c r="A14" s="13">
        <f t="shared" si="1"/>
        <v>44206</v>
      </c>
      <c r="B14" s="4">
        <v>101427.15</v>
      </c>
      <c r="C14" s="5">
        <v>56.110000000000582</v>
      </c>
      <c r="D14" s="12">
        <f t="shared" si="0"/>
        <v>101483.26</v>
      </c>
    </row>
    <row r="15" spans="1:4" x14ac:dyDescent="0.3">
      <c r="A15" s="11">
        <f t="shared" si="1"/>
        <v>44207</v>
      </c>
      <c r="B15" s="4">
        <v>18906.670000000002</v>
      </c>
      <c r="C15" s="5">
        <v>0</v>
      </c>
      <c r="D15" s="12">
        <f t="shared" si="0"/>
        <v>18906.670000000002</v>
      </c>
    </row>
    <row r="16" spans="1:4" x14ac:dyDescent="0.3">
      <c r="A16" s="11">
        <f t="shared" si="1"/>
        <v>44208</v>
      </c>
      <c r="B16" s="4">
        <v>16824.199999999997</v>
      </c>
      <c r="C16" s="5">
        <v>0</v>
      </c>
      <c r="D16" s="12">
        <f t="shared" si="0"/>
        <v>16824.199999999997</v>
      </c>
    </row>
    <row r="17" spans="1:4" x14ac:dyDescent="0.3">
      <c r="A17" s="11">
        <f t="shared" si="1"/>
        <v>44209</v>
      </c>
      <c r="B17" s="4">
        <v>9086.4500000000044</v>
      </c>
      <c r="C17" s="5">
        <v>0</v>
      </c>
      <c r="D17" s="12">
        <f t="shared" si="0"/>
        <v>9086.4500000000044</v>
      </c>
    </row>
    <row r="18" spans="1:4" x14ac:dyDescent="0.3">
      <c r="A18" s="13">
        <f t="shared" si="1"/>
        <v>44210</v>
      </c>
      <c r="B18" s="4">
        <v>181.62000000000262</v>
      </c>
      <c r="C18" s="5">
        <v>0</v>
      </c>
      <c r="D18" s="12">
        <f t="shared" si="0"/>
        <v>181.62000000000262</v>
      </c>
    </row>
    <row r="19" spans="1:4" x14ac:dyDescent="0.3">
      <c r="A19" s="13">
        <f t="shared" si="1"/>
        <v>44211</v>
      </c>
      <c r="B19" s="4">
        <v>1467.4099999999962</v>
      </c>
      <c r="C19" s="5">
        <v>0</v>
      </c>
      <c r="D19" s="12">
        <f t="shared" si="0"/>
        <v>1467.4099999999962</v>
      </c>
    </row>
    <row r="20" spans="1:4" x14ac:dyDescent="0.3">
      <c r="A20" s="13">
        <f t="shared" si="1"/>
        <v>44212</v>
      </c>
      <c r="B20" s="4">
        <v>-531.5199999999968</v>
      </c>
      <c r="C20" s="5">
        <v>0</v>
      </c>
      <c r="D20" s="12">
        <f t="shared" si="0"/>
        <v>-531.5199999999968</v>
      </c>
    </row>
    <row r="21" spans="1:4" x14ac:dyDescent="0.3">
      <c r="A21" s="13">
        <f t="shared" si="1"/>
        <v>44213</v>
      </c>
      <c r="B21" s="4">
        <v>10744.120000000003</v>
      </c>
      <c r="C21" s="5">
        <v>0</v>
      </c>
      <c r="D21" s="12">
        <f t="shared" si="0"/>
        <v>10744.120000000003</v>
      </c>
    </row>
    <row r="22" spans="1:4" x14ac:dyDescent="0.3">
      <c r="A22" s="13">
        <f t="shared" si="1"/>
        <v>44214</v>
      </c>
      <c r="B22" s="4">
        <v>-5135.5400000000009</v>
      </c>
      <c r="C22" s="5">
        <v>0</v>
      </c>
      <c r="D22" s="12">
        <f t="shared" si="0"/>
        <v>-5135.5400000000009</v>
      </c>
    </row>
    <row r="23" spans="1:4" x14ac:dyDescent="0.3">
      <c r="A23" s="13">
        <f t="shared" si="1"/>
        <v>44215</v>
      </c>
      <c r="B23" s="4">
        <v>2100.9799999999959</v>
      </c>
      <c r="C23" s="5">
        <v>0</v>
      </c>
      <c r="D23" s="12">
        <f t="shared" si="0"/>
        <v>2100.9799999999959</v>
      </c>
    </row>
    <row r="24" spans="1:4" x14ac:dyDescent="0.3">
      <c r="A24" s="13">
        <f t="shared" si="1"/>
        <v>44216</v>
      </c>
      <c r="B24" s="4">
        <v>-3539.5499999999956</v>
      </c>
      <c r="C24" s="5">
        <v>0</v>
      </c>
      <c r="D24" s="12">
        <f t="shared" si="0"/>
        <v>-3539.5499999999956</v>
      </c>
    </row>
    <row r="25" spans="1:4" x14ac:dyDescent="0.3">
      <c r="A25" s="13">
        <f t="shared" si="1"/>
        <v>44217</v>
      </c>
      <c r="B25" s="4">
        <v>81.75</v>
      </c>
      <c r="C25" s="5">
        <v>0</v>
      </c>
      <c r="D25" s="12">
        <f t="shared" si="0"/>
        <v>81.75</v>
      </c>
    </row>
    <row r="26" spans="1:4" x14ac:dyDescent="0.3">
      <c r="A26" s="13">
        <f t="shared" si="1"/>
        <v>44218</v>
      </c>
      <c r="B26" s="4">
        <v>4747.25</v>
      </c>
      <c r="C26" s="5">
        <v>0</v>
      </c>
      <c r="D26" s="12">
        <f t="shared" si="0"/>
        <v>4747.25</v>
      </c>
    </row>
    <row r="27" spans="1:4" x14ac:dyDescent="0.3">
      <c r="A27" s="13">
        <f t="shared" si="1"/>
        <v>44219</v>
      </c>
      <c r="B27" s="4">
        <v>4614.8500000000004</v>
      </c>
      <c r="C27" s="5">
        <v>0</v>
      </c>
      <c r="D27" s="12">
        <f t="shared" si="0"/>
        <v>4614.8500000000004</v>
      </c>
    </row>
    <row r="28" spans="1:4" x14ac:dyDescent="0.3">
      <c r="A28" s="11">
        <f t="shared" si="1"/>
        <v>44220</v>
      </c>
      <c r="B28" s="4">
        <v>4619.49</v>
      </c>
      <c r="C28" s="5">
        <v>0</v>
      </c>
      <c r="D28" s="12">
        <f t="shared" si="0"/>
        <v>4619.49</v>
      </c>
    </row>
    <row r="29" spans="1:4" x14ac:dyDescent="0.3">
      <c r="A29" s="13">
        <f t="shared" si="1"/>
        <v>44221</v>
      </c>
      <c r="B29" s="4">
        <v>4785.8000000000011</v>
      </c>
      <c r="C29" s="5">
        <v>0</v>
      </c>
      <c r="D29" s="12">
        <f t="shared" si="0"/>
        <v>4785.8000000000011</v>
      </c>
    </row>
    <row r="30" spans="1:4" x14ac:dyDescent="0.3">
      <c r="A30" s="13">
        <f t="shared" si="1"/>
        <v>44222</v>
      </c>
      <c r="B30" s="4">
        <v>4818.4000000000015</v>
      </c>
      <c r="C30" s="5">
        <v>0</v>
      </c>
      <c r="D30" s="12">
        <f t="shared" si="0"/>
        <v>4818.4000000000015</v>
      </c>
    </row>
    <row r="31" spans="1:4" x14ac:dyDescent="0.3">
      <c r="A31" s="13">
        <f t="shared" si="1"/>
        <v>44223</v>
      </c>
      <c r="B31" s="4">
        <v>4817.1700000000019</v>
      </c>
      <c r="C31" s="5">
        <v>0</v>
      </c>
      <c r="D31" s="12">
        <f t="shared" si="0"/>
        <v>4817.1700000000019</v>
      </c>
    </row>
    <row r="32" spans="1:4" x14ac:dyDescent="0.3">
      <c r="A32" s="13">
        <f t="shared" si="1"/>
        <v>44224</v>
      </c>
      <c r="B32" s="4">
        <v>3797.16</v>
      </c>
      <c r="C32" s="5">
        <v>0</v>
      </c>
      <c r="D32" s="12">
        <f t="shared" si="0"/>
        <v>3797.16</v>
      </c>
    </row>
    <row r="33" spans="1:4" x14ac:dyDescent="0.3">
      <c r="A33" s="13">
        <f t="shared" si="1"/>
        <v>44225</v>
      </c>
      <c r="B33" s="4">
        <v>979.58000000000175</v>
      </c>
      <c r="C33" s="5">
        <v>0</v>
      </c>
      <c r="D33" s="12">
        <f t="shared" si="0"/>
        <v>979.58000000000175</v>
      </c>
    </row>
    <row r="34" spans="1:4" x14ac:dyDescent="0.3">
      <c r="A34" s="13">
        <f t="shared" si="1"/>
        <v>44226</v>
      </c>
      <c r="B34" s="4">
        <v>7184.8899999999994</v>
      </c>
      <c r="C34" s="5">
        <v>0</v>
      </c>
      <c r="D34" s="12">
        <f t="shared" si="0"/>
        <v>7184.8899999999994</v>
      </c>
    </row>
    <row r="35" spans="1:4" x14ac:dyDescent="0.3">
      <c r="A35" s="13">
        <f t="shared" si="1"/>
        <v>44227</v>
      </c>
      <c r="B35" s="4">
        <v>3781.1200000000026</v>
      </c>
      <c r="C35" s="5">
        <v>0</v>
      </c>
      <c r="D35" s="12">
        <f t="shared" si="0"/>
        <v>3781.1200000000026</v>
      </c>
    </row>
    <row r="36" spans="1:4" x14ac:dyDescent="0.3">
      <c r="A36" s="16" t="s">
        <v>1</v>
      </c>
      <c r="B36" s="17">
        <f>SUM(B5:B35)</f>
        <v>593986.09</v>
      </c>
      <c r="C36" s="17">
        <f>SUM(C5:C35)</f>
        <v>13956.390000000001</v>
      </c>
      <c r="D36" s="18">
        <f>SUM(D5:D35)</f>
        <v>607942.48</v>
      </c>
    </row>
    <row r="40" spans="1:4" ht="43.5" x14ac:dyDescent="0.35">
      <c r="A40" s="19" t="s">
        <v>5</v>
      </c>
      <c r="B40" s="20" t="s">
        <v>6</v>
      </c>
      <c r="C40" s="19" t="s">
        <v>7</v>
      </c>
      <c r="D40" s="19" t="s">
        <v>8</v>
      </c>
    </row>
    <row r="41" spans="1:4" x14ac:dyDescent="0.3">
      <c r="A41" s="23">
        <v>44197</v>
      </c>
      <c r="B41" s="25">
        <f>D36</f>
        <v>607942.48</v>
      </c>
      <c r="C41" s="26">
        <v>1</v>
      </c>
      <c r="D41" s="24">
        <f>B41*C41</f>
        <v>607942.48</v>
      </c>
    </row>
  </sheetData>
  <pageMargins left="1" right="1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760C-6FCC-403C-800B-020C3BA828E6}">
  <sheetPr>
    <pageSetUpPr fitToPage="1"/>
  </sheetPr>
  <dimension ref="A1:D38"/>
  <sheetViews>
    <sheetView zoomScale="90" zoomScaleNormal="90" workbookViewId="0"/>
  </sheetViews>
  <sheetFormatPr defaultColWidth="9.1796875" defaultRowHeight="13" x14ac:dyDescent="0.3"/>
  <cols>
    <col min="1" max="1" width="9.7265625" style="2" bestFit="1" customWidth="1"/>
    <col min="2" max="2" width="12.7265625" style="3" bestFit="1" customWidth="1"/>
    <col min="3" max="3" width="14.7265625" style="1" bestFit="1" customWidth="1"/>
    <col min="4" max="4" width="12.7265625" style="1" bestFit="1" customWidth="1"/>
    <col min="5" max="16384" width="9.1796875" style="1"/>
  </cols>
  <sheetData>
    <row r="1" spans="1:4" x14ac:dyDescent="0.3">
      <c r="A1" s="21" t="s">
        <v>9</v>
      </c>
      <c r="B1" s="21"/>
      <c r="C1" s="22"/>
      <c r="D1" s="22"/>
    </row>
    <row r="2" spans="1:4" x14ac:dyDescent="0.3">
      <c r="A2" s="21" t="s">
        <v>11</v>
      </c>
      <c r="B2" s="21"/>
      <c r="C2" s="22"/>
      <c r="D2" s="22"/>
    </row>
    <row r="3" spans="1:4" x14ac:dyDescent="0.3">
      <c r="B3" s="2"/>
    </row>
    <row r="4" spans="1:4" s="6" customFormat="1" ht="36" customHeight="1" x14ac:dyDescent="0.3">
      <c r="A4" s="27" t="s">
        <v>0</v>
      </c>
      <c r="B4" s="28" t="s">
        <v>4</v>
      </c>
      <c r="C4" s="27" t="s">
        <v>3</v>
      </c>
      <c r="D4" s="28" t="s">
        <v>2</v>
      </c>
    </row>
    <row r="5" spans="1:4" x14ac:dyDescent="0.3">
      <c r="A5" s="29">
        <v>44228</v>
      </c>
      <c r="B5" s="30">
        <v>-2660.0200000000041</v>
      </c>
      <c r="C5" s="9">
        <v>-18.760000000000019</v>
      </c>
      <c r="D5" s="31">
        <f>B5+C5</f>
        <v>-2678.7800000000043</v>
      </c>
    </row>
    <row r="6" spans="1:4" x14ac:dyDescent="0.3">
      <c r="A6" s="32">
        <f>A5+1</f>
        <v>44229</v>
      </c>
      <c r="B6" s="33">
        <v>1129.0799999999872</v>
      </c>
      <c r="C6" s="5">
        <v>2.0500000000029104</v>
      </c>
      <c r="D6" s="34">
        <f t="shared" ref="D6:D32" si="0">B6+C6</f>
        <v>1131.1299999999901</v>
      </c>
    </row>
    <row r="7" spans="1:4" x14ac:dyDescent="0.3">
      <c r="A7" s="35">
        <f t="shared" ref="A7:A32" si="1">A6+1</f>
        <v>44230</v>
      </c>
      <c r="B7" s="33">
        <v>-14595.700000000012</v>
      </c>
      <c r="C7" s="5">
        <v>39889.040000000001</v>
      </c>
      <c r="D7" s="34">
        <f t="shared" si="0"/>
        <v>25293.339999999989</v>
      </c>
    </row>
    <row r="8" spans="1:4" x14ac:dyDescent="0.3">
      <c r="A8" s="35">
        <f t="shared" si="1"/>
        <v>44231</v>
      </c>
      <c r="B8" s="33">
        <v>10498.460000000021</v>
      </c>
      <c r="C8" s="5">
        <v>29490.190000000002</v>
      </c>
      <c r="D8" s="34">
        <f t="shared" si="0"/>
        <v>39988.650000000023</v>
      </c>
    </row>
    <row r="9" spans="1:4" x14ac:dyDescent="0.3">
      <c r="A9" s="32">
        <f t="shared" si="1"/>
        <v>44232</v>
      </c>
      <c r="B9" s="33">
        <v>154.44000000000233</v>
      </c>
      <c r="C9" s="5">
        <v>0</v>
      </c>
      <c r="D9" s="34">
        <f t="shared" si="0"/>
        <v>154.44000000000233</v>
      </c>
    </row>
    <row r="10" spans="1:4" x14ac:dyDescent="0.3">
      <c r="A10" s="32">
        <f t="shared" si="1"/>
        <v>44233</v>
      </c>
      <c r="B10" s="33">
        <v>-1355.9700000000012</v>
      </c>
      <c r="C10" s="5">
        <v>0</v>
      </c>
      <c r="D10" s="34">
        <f t="shared" si="0"/>
        <v>-1355.9700000000012</v>
      </c>
    </row>
    <row r="11" spans="1:4" x14ac:dyDescent="0.3">
      <c r="A11" s="32">
        <f t="shared" si="1"/>
        <v>44234</v>
      </c>
      <c r="B11" s="33">
        <v>-1221.4099999999889</v>
      </c>
      <c r="C11" s="5">
        <v>0</v>
      </c>
      <c r="D11" s="34">
        <f t="shared" si="0"/>
        <v>-1221.4099999999889</v>
      </c>
    </row>
    <row r="12" spans="1:4" x14ac:dyDescent="0.3">
      <c r="A12" s="32">
        <f t="shared" si="1"/>
        <v>44235</v>
      </c>
      <c r="B12" s="33">
        <v>1077.5600000000268</v>
      </c>
      <c r="C12" s="5">
        <v>0</v>
      </c>
      <c r="D12" s="34">
        <f t="shared" si="0"/>
        <v>1077.5600000000268</v>
      </c>
    </row>
    <row r="13" spans="1:4" x14ac:dyDescent="0.3">
      <c r="A13" s="35">
        <f t="shared" si="1"/>
        <v>44236</v>
      </c>
      <c r="B13" s="33">
        <v>46915.650000000023</v>
      </c>
      <c r="C13" s="5">
        <v>0</v>
      </c>
      <c r="D13" s="34">
        <f t="shared" si="0"/>
        <v>46915.650000000023</v>
      </c>
    </row>
    <row r="14" spans="1:4" x14ac:dyDescent="0.3">
      <c r="A14" s="35">
        <f t="shared" si="1"/>
        <v>44237</v>
      </c>
      <c r="B14" s="33">
        <v>51254.41</v>
      </c>
      <c r="C14" s="5">
        <v>0</v>
      </c>
      <c r="D14" s="34">
        <f t="shared" si="0"/>
        <v>51254.41</v>
      </c>
    </row>
    <row r="15" spans="1:4" x14ac:dyDescent="0.3">
      <c r="A15" s="32">
        <f t="shared" si="1"/>
        <v>44238</v>
      </c>
      <c r="B15" s="33">
        <v>45960.209999999992</v>
      </c>
      <c r="C15" s="5">
        <v>0</v>
      </c>
      <c r="D15" s="34">
        <f t="shared" si="0"/>
        <v>45960.209999999992</v>
      </c>
    </row>
    <row r="16" spans="1:4" x14ac:dyDescent="0.3">
      <c r="A16" s="32">
        <f t="shared" si="1"/>
        <v>44239</v>
      </c>
      <c r="B16" s="33">
        <v>23214.929999999993</v>
      </c>
      <c r="C16" s="5">
        <v>0</v>
      </c>
      <c r="D16" s="34">
        <f t="shared" si="0"/>
        <v>23214.929999999993</v>
      </c>
    </row>
    <row r="17" spans="1:4" x14ac:dyDescent="0.3">
      <c r="A17" s="32">
        <f t="shared" si="1"/>
        <v>44240</v>
      </c>
      <c r="B17" s="33">
        <v>17550.51999999996</v>
      </c>
      <c r="C17" s="5">
        <v>0</v>
      </c>
      <c r="D17" s="34">
        <f t="shared" si="0"/>
        <v>17550.51999999996</v>
      </c>
    </row>
    <row r="18" spans="1:4" x14ac:dyDescent="0.3">
      <c r="A18" s="35">
        <f t="shared" si="1"/>
        <v>44241</v>
      </c>
      <c r="B18" s="33">
        <v>63529.800000000047</v>
      </c>
      <c r="C18" s="5">
        <v>13840.720000000001</v>
      </c>
      <c r="D18" s="34">
        <f t="shared" si="0"/>
        <v>77370.520000000048</v>
      </c>
    </row>
    <row r="19" spans="1:4" x14ac:dyDescent="0.3">
      <c r="A19" s="35">
        <f t="shared" si="1"/>
        <v>44242</v>
      </c>
      <c r="B19" s="33">
        <v>74022.490000000049</v>
      </c>
      <c r="C19" s="5">
        <v>199.77000000000044</v>
      </c>
      <c r="D19" s="34">
        <f t="shared" si="0"/>
        <v>74222.260000000053</v>
      </c>
    </row>
    <row r="20" spans="1:4" x14ac:dyDescent="0.3">
      <c r="A20" s="35">
        <f t="shared" si="1"/>
        <v>44243</v>
      </c>
      <c r="B20" s="33">
        <v>48118.130000000005</v>
      </c>
      <c r="C20" s="5">
        <v>0</v>
      </c>
      <c r="D20" s="34">
        <f t="shared" si="0"/>
        <v>48118.130000000005</v>
      </c>
    </row>
    <row r="21" spans="1:4" x14ac:dyDescent="0.3">
      <c r="A21" s="35">
        <f t="shared" si="1"/>
        <v>44244</v>
      </c>
      <c r="B21" s="33">
        <v>76175.379999999888</v>
      </c>
      <c r="C21" s="5">
        <v>-14164.99</v>
      </c>
      <c r="D21" s="34">
        <f t="shared" si="0"/>
        <v>62010.38999999989</v>
      </c>
    </row>
    <row r="22" spans="1:4" x14ac:dyDescent="0.3">
      <c r="A22" s="35">
        <f t="shared" si="1"/>
        <v>44245</v>
      </c>
      <c r="B22" s="33">
        <v>153108.08999999985</v>
      </c>
      <c r="C22" s="5">
        <v>-13538.280000000002</v>
      </c>
      <c r="D22" s="34">
        <f t="shared" si="0"/>
        <v>139569.80999999985</v>
      </c>
    </row>
    <row r="23" spans="1:4" x14ac:dyDescent="0.3">
      <c r="A23" s="35">
        <f t="shared" si="1"/>
        <v>44246</v>
      </c>
      <c r="B23" s="33">
        <v>62265.989999999991</v>
      </c>
      <c r="C23" s="5">
        <v>0</v>
      </c>
      <c r="D23" s="34">
        <f t="shared" si="0"/>
        <v>62265.989999999991</v>
      </c>
    </row>
    <row r="24" spans="1:4" x14ac:dyDescent="0.3">
      <c r="A24" s="35">
        <f t="shared" si="1"/>
        <v>44247</v>
      </c>
      <c r="B24" s="33">
        <v>54148.359999999986</v>
      </c>
      <c r="C24" s="5">
        <v>0</v>
      </c>
      <c r="D24" s="34">
        <f t="shared" si="0"/>
        <v>54148.359999999986</v>
      </c>
    </row>
    <row r="25" spans="1:4" x14ac:dyDescent="0.3">
      <c r="A25" s="35">
        <f t="shared" si="1"/>
        <v>44248</v>
      </c>
      <c r="B25" s="33">
        <v>118.94000000000233</v>
      </c>
      <c r="C25" s="5">
        <v>0</v>
      </c>
      <c r="D25" s="34">
        <f t="shared" si="0"/>
        <v>118.94000000000233</v>
      </c>
    </row>
    <row r="26" spans="1:4" x14ac:dyDescent="0.3">
      <c r="A26" s="35">
        <f t="shared" si="1"/>
        <v>44249</v>
      </c>
      <c r="B26" s="33">
        <v>131625.77000000002</v>
      </c>
      <c r="C26" s="5">
        <v>0</v>
      </c>
      <c r="D26" s="34">
        <f t="shared" si="0"/>
        <v>131625.77000000002</v>
      </c>
    </row>
    <row r="27" spans="1:4" x14ac:dyDescent="0.3">
      <c r="A27" s="35">
        <f t="shared" si="1"/>
        <v>44250</v>
      </c>
      <c r="B27" s="33">
        <v>111988.77000000002</v>
      </c>
      <c r="C27" s="5">
        <v>0</v>
      </c>
      <c r="D27" s="34">
        <f t="shared" si="0"/>
        <v>111988.77000000002</v>
      </c>
    </row>
    <row r="28" spans="1:4" x14ac:dyDescent="0.3">
      <c r="A28" s="32">
        <f t="shared" si="1"/>
        <v>44251</v>
      </c>
      <c r="B28" s="33">
        <v>87603.639999999985</v>
      </c>
      <c r="C28" s="5">
        <v>0</v>
      </c>
      <c r="D28" s="34">
        <f t="shared" si="0"/>
        <v>87603.639999999985</v>
      </c>
    </row>
    <row r="29" spans="1:4" x14ac:dyDescent="0.3">
      <c r="A29" s="35">
        <f t="shared" si="1"/>
        <v>44252</v>
      </c>
      <c r="B29" s="33">
        <v>95101.75</v>
      </c>
      <c r="C29" s="5">
        <v>0</v>
      </c>
      <c r="D29" s="34">
        <f t="shared" si="0"/>
        <v>95101.75</v>
      </c>
    </row>
    <row r="30" spans="1:4" x14ac:dyDescent="0.3">
      <c r="A30" s="35">
        <f t="shared" si="1"/>
        <v>44253</v>
      </c>
      <c r="B30" s="33">
        <v>101160.68</v>
      </c>
      <c r="C30" s="5">
        <v>0</v>
      </c>
      <c r="D30" s="34">
        <f t="shared" si="0"/>
        <v>101160.68</v>
      </c>
    </row>
    <row r="31" spans="1:4" x14ac:dyDescent="0.3">
      <c r="A31" s="35">
        <f t="shared" si="1"/>
        <v>44254</v>
      </c>
      <c r="B31" s="33">
        <v>112320.44999999998</v>
      </c>
      <c r="C31" s="5">
        <v>175.10000000000218</v>
      </c>
      <c r="D31" s="34">
        <f t="shared" si="0"/>
        <v>112495.54999999999</v>
      </c>
    </row>
    <row r="32" spans="1:4" x14ac:dyDescent="0.3">
      <c r="A32" s="35">
        <f t="shared" si="1"/>
        <v>44255</v>
      </c>
      <c r="B32" s="33">
        <v>41653.460000000006</v>
      </c>
      <c r="C32" s="5">
        <v>-28564.97</v>
      </c>
      <c r="D32" s="34">
        <f t="shared" si="0"/>
        <v>13088.490000000005</v>
      </c>
    </row>
    <row r="33" spans="1:4" x14ac:dyDescent="0.3">
      <c r="A33" s="36" t="s">
        <v>1</v>
      </c>
      <c r="B33" s="37">
        <f>SUM(B5:B32)</f>
        <v>1390863.8599999999</v>
      </c>
      <c r="C33" s="37">
        <f>SUM(C5:C32)</f>
        <v>27309.87000000001</v>
      </c>
      <c r="D33" s="38">
        <f>SUM(D5:D32)</f>
        <v>1418173.7299999997</v>
      </c>
    </row>
    <row r="37" spans="1:4" ht="43.5" x14ac:dyDescent="0.35">
      <c r="A37" s="19" t="s">
        <v>5</v>
      </c>
      <c r="B37" s="39" t="s">
        <v>6</v>
      </c>
      <c r="C37" s="19" t="s">
        <v>7</v>
      </c>
      <c r="D37" s="19" t="s">
        <v>8</v>
      </c>
    </row>
    <row r="38" spans="1:4" x14ac:dyDescent="0.3">
      <c r="A38" s="23">
        <f>A5</f>
        <v>44228</v>
      </c>
      <c r="B38" s="25">
        <f>D33</f>
        <v>1418173.7299999997</v>
      </c>
      <c r="C38" s="26">
        <v>0.99460000000000004</v>
      </c>
      <c r="D38" s="24">
        <f>B38*C38</f>
        <v>1410515.5918579998</v>
      </c>
    </row>
  </sheetData>
  <pageMargins left="1" right="1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BDCDD-0A83-4F87-A974-F14A96D4C375}">
  <sheetPr>
    <pageSetUpPr fitToPage="1"/>
  </sheetPr>
  <dimension ref="A1:D41"/>
  <sheetViews>
    <sheetView zoomScale="90" zoomScaleNormal="90" workbookViewId="0"/>
  </sheetViews>
  <sheetFormatPr defaultColWidth="9.1796875" defaultRowHeight="13" x14ac:dyDescent="0.3"/>
  <cols>
    <col min="1" max="1" width="9.7265625" style="2" bestFit="1" customWidth="1"/>
    <col min="2" max="2" width="12.7265625" style="3" bestFit="1" customWidth="1"/>
    <col min="3" max="3" width="14.7265625" style="1" bestFit="1" customWidth="1"/>
    <col min="4" max="4" width="12.7265625" style="1" bestFit="1" customWidth="1"/>
    <col min="5" max="16384" width="9.1796875" style="1"/>
  </cols>
  <sheetData>
    <row r="1" spans="1:4" x14ac:dyDescent="0.3">
      <c r="A1" s="21" t="s">
        <v>9</v>
      </c>
      <c r="B1" s="21"/>
      <c r="C1" s="22"/>
      <c r="D1" s="22"/>
    </row>
    <row r="2" spans="1:4" x14ac:dyDescent="0.3">
      <c r="A2" s="21" t="s">
        <v>13</v>
      </c>
      <c r="B2" s="21"/>
      <c r="C2" s="22"/>
      <c r="D2" s="22"/>
    </row>
    <row r="3" spans="1:4" x14ac:dyDescent="0.3">
      <c r="B3" s="2"/>
    </row>
    <row r="4" spans="1:4" s="6" customFormat="1" ht="36" customHeight="1" x14ac:dyDescent="0.3">
      <c r="A4" s="27" t="s">
        <v>0</v>
      </c>
      <c r="B4" s="28" t="s">
        <v>4</v>
      </c>
      <c r="C4" s="27" t="s">
        <v>3</v>
      </c>
      <c r="D4" s="28" t="s">
        <v>2</v>
      </c>
    </row>
    <row r="5" spans="1:4" x14ac:dyDescent="0.3">
      <c r="A5" s="29">
        <v>44256</v>
      </c>
      <c r="B5" s="30">
        <v>25108.12999999999</v>
      </c>
      <c r="C5" s="9">
        <v>13989.14</v>
      </c>
      <c r="D5" s="31">
        <f>B5+C5</f>
        <v>39097.26999999999</v>
      </c>
    </row>
    <row r="6" spans="1:4" x14ac:dyDescent="0.3">
      <c r="A6" s="32">
        <f>A5+1</f>
        <v>44257</v>
      </c>
      <c r="B6" s="33">
        <v>26907.89</v>
      </c>
      <c r="C6" s="5">
        <v>17010.359999999997</v>
      </c>
      <c r="D6" s="34">
        <f t="shared" ref="D6:D31" si="0">B6+C6</f>
        <v>43918.25</v>
      </c>
    </row>
    <row r="7" spans="1:4" x14ac:dyDescent="0.3">
      <c r="A7" s="35">
        <f t="shared" ref="A7:A35" si="1">A6+1</f>
        <v>44258</v>
      </c>
      <c r="B7" s="33">
        <v>4008.0100000000093</v>
      </c>
      <c r="C7" s="5">
        <v>0</v>
      </c>
      <c r="D7" s="34">
        <f t="shared" si="0"/>
        <v>4008.0100000000093</v>
      </c>
    </row>
    <row r="8" spans="1:4" x14ac:dyDescent="0.3">
      <c r="A8" s="35">
        <f t="shared" si="1"/>
        <v>44259</v>
      </c>
      <c r="B8" s="33">
        <v>16032.530000000002</v>
      </c>
      <c r="C8" s="5">
        <v>0</v>
      </c>
      <c r="D8" s="34">
        <f t="shared" si="0"/>
        <v>16032.530000000002</v>
      </c>
    </row>
    <row r="9" spans="1:4" x14ac:dyDescent="0.3">
      <c r="A9" s="32">
        <f t="shared" si="1"/>
        <v>44260</v>
      </c>
      <c r="B9" s="33">
        <v>16916.819999999996</v>
      </c>
      <c r="C9" s="5">
        <v>0</v>
      </c>
      <c r="D9" s="34">
        <f t="shared" si="0"/>
        <v>16916.819999999996</v>
      </c>
    </row>
    <row r="10" spans="1:4" x14ac:dyDescent="0.3">
      <c r="A10" s="32">
        <f t="shared" si="1"/>
        <v>44261</v>
      </c>
      <c r="B10" s="33">
        <v>17078.440000000002</v>
      </c>
      <c r="C10" s="5">
        <v>0</v>
      </c>
      <c r="D10" s="34">
        <f t="shared" si="0"/>
        <v>17078.440000000002</v>
      </c>
    </row>
    <row r="11" spans="1:4" x14ac:dyDescent="0.3">
      <c r="A11" s="32">
        <f t="shared" si="1"/>
        <v>44262</v>
      </c>
      <c r="B11" s="33">
        <v>17390.93</v>
      </c>
      <c r="C11" s="5">
        <v>0</v>
      </c>
      <c r="D11" s="34">
        <f t="shared" si="0"/>
        <v>17390.93</v>
      </c>
    </row>
    <row r="12" spans="1:4" x14ac:dyDescent="0.3">
      <c r="A12" s="32">
        <f t="shared" si="1"/>
        <v>44263</v>
      </c>
      <c r="B12" s="33">
        <v>3949.4500000000044</v>
      </c>
      <c r="C12" s="5">
        <v>0</v>
      </c>
      <c r="D12" s="34">
        <f t="shared" si="0"/>
        <v>3949.4500000000044</v>
      </c>
    </row>
    <row r="13" spans="1:4" x14ac:dyDescent="0.3">
      <c r="A13" s="35">
        <f t="shared" si="1"/>
        <v>44264</v>
      </c>
      <c r="B13" s="33">
        <v>3779.5200000000004</v>
      </c>
      <c r="C13" s="5">
        <v>0</v>
      </c>
      <c r="D13" s="34">
        <f t="shared" si="0"/>
        <v>3779.5200000000004</v>
      </c>
    </row>
    <row r="14" spans="1:4" x14ac:dyDescent="0.3">
      <c r="A14" s="35">
        <f t="shared" si="1"/>
        <v>44265</v>
      </c>
      <c r="B14" s="33">
        <v>5844.8799999999992</v>
      </c>
      <c r="C14" s="5">
        <v>0</v>
      </c>
      <c r="D14" s="34">
        <f t="shared" si="0"/>
        <v>5844.8799999999992</v>
      </c>
    </row>
    <row r="15" spans="1:4" x14ac:dyDescent="0.3">
      <c r="A15" s="32">
        <f t="shared" si="1"/>
        <v>44266</v>
      </c>
      <c r="B15" s="33">
        <v>3807.3799999999992</v>
      </c>
      <c r="C15" s="5">
        <v>0</v>
      </c>
      <c r="D15" s="34">
        <f t="shared" si="0"/>
        <v>3807.3799999999992</v>
      </c>
    </row>
    <row r="16" spans="1:4" x14ac:dyDescent="0.3">
      <c r="A16" s="32">
        <f t="shared" si="1"/>
        <v>44267</v>
      </c>
      <c r="B16" s="33">
        <v>6400.1099999999969</v>
      </c>
      <c r="C16" s="5">
        <v>0</v>
      </c>
      <c r="D16" s="34">
        <f t="shared" si="0"/>
        <v>6400.1099999999969</v>
      </c>
    </row>
    <row r="17" spans="1:4" x14ac:dyDescent="0.3">
      <c r="A17" s="32">
        <f t="shared" si="1"/>
        <v>44268</v>
      </c>
      <c r="B17" s="33">
        <v>12333.019999999997</v>
      </c>
      <c r="C17" s="5">
        <v>2076.9499999999998</v>
      </c>
      <c r="D17" s="34">
        <f t="shared" si="0"/>
        <v>14409.969999999998</v>
      </c>
    </row>
    <row r="18" spans="1:4" x14ac:dyDescent="0.3">
      <c r="A18" s="35">
        <f t="shared" si="1"/>
        <v>44269</v>
      </c>
      <c r="B18" s="33">
        <v>30645.760000000002</v>
      </c>
      <c r="C18" s="5">
        <v>-2634.1800000000003</v>
      </c>
      <c r="D18" s="34">
        <f t="shared" si="0"/>
        <v>28011.58</v>
      </c>
    </row>
    <row r="19" spans="1:4" x14ac:dyDescent="0.3">
      <c r="A19" s="35">
        <f t="shared" si="1"/>
        <v>44270</v>
      </c>
      <c r="B19" s="33">
        <v>25421.449999999997</v>
      </c>
      <c r="C19" s="5">
        <v>-1441.7200000000012</v>
      </c>
      <c r="D19" s="34">
        <f t="shared" si="0"/>
        <v>23979.729999999996</v>
      </c>
    </row>
    <row r="20" spans="1:4" x14ac:dyDescent="0.3">
      <c r="A20" s="35">
        <f t="shared" si="1"/>
        <v>44271</v>
      </c>
      <c r="B20" s="33">
        <v>13978.339999999997</v>
      </c>
      <c r="C20" s="5">
        <v>44738.579999999994</v>
      </c>
      <c r="D20" s="34">
        <f t="shared" si="0"/>
        <v>58716.919999999991</v>
      </c>
    </row>
    <row r="21" spans="1:4" x14ac:dyDescent="0.3">
      <c r="A21" s="35">
        <f t="shared" si="1"/>
        <v>44272</v>
      </c>
      <c r="B21" s="33">
        <v>22492.870000000003</v>
      </c>
      <c r="C21" s="5">
        <v>27902.539999999994</v>
      </c>
      <c r="D21" s="34">
        <f t="shared" si="0"/>
        <v>50395.409999999996</v>
      </c>
    </row>
    <row r="22" spans="1:4" x14ac:dyDescent="0.3">
      <c r="A22" s="35">
        <f t="shared" si="1"/>
        <v>44273</v>
      </c>
      <c r="B22" s="33">
        <v>21149.55999999999</v>
      </c>
      <c r="C22" s="5">
        <v>0</v>
      </c>
      <c r="D22" s="34">
        <f t="shared" si="0"/>
        <v>21149.55999999999</v>
      </c>
    </row>
    <row r="23" spans="1:4" x14ac:dyDescent="0.3">
      <c r="A23" s="35">
        <f t="shared" si="1"/>
        <v>44274</v>
      </c>
      <c r="B23" s="33">
        <v>12078.35</v>
      </c>
      <c r="C23" s="5">
        <v>0</v>
      </c>
      <c r="D23" s="34">
        <f t="shared" si="0"/>
        <v>12078.35</v>
      </c>
    </row>
    <row r="24" spans="1:4" x14ac:dyDescent="0.3">
      <c r="A24" s="35">
        <f t="shared" si="1"/>
        <v>44275</v>
      </c>
      <c r="B24" s="33">
        <v>4448.7999999999993</v>
      </c>
      <c r="C24" s="5">
        <v>0</v>
      </c>
      <c r="D24" s="34">
        <f t="shared" si="0"/>
        <v>4448.7999999999993</v>
      </c>
    </row>
    <row r="25" spans="1:4" x14ac:dyDescent="0.3">
      <c r="A25" s="35">
        <f t="shared" si="1"/>
        <v>44276</v>
      </c>
      <c r="B25" s="33">
        <v>-2369.31</v>
      </c>
      <c r="C25" s="5">
        <v>0</v>
      </c>
      <c r="D25" s="34">
        <f t="shared" si="0"/>
        <v>-2369.31</v>
      </c>
    </row>
    <row r="26" spans="1:4" x14ac:dyDescent="0.3">
      <c r="A26" s="35">
        <f t="shared" si="1"/>
        <v>44277</v>
      </c>
      <c r="B26" s="33">
        <v>-169.24</v>
      </c>
      <c r="C26" s="5">
        <v>0</v>
      </c>
      <c r="D26" s="34">
        <f t="shared" si="0"/>
        <v>-169.24</v>
      </c>
    </row>
    <row r="27" spans="1:4" x14ac:dyDescent="0.3">
      <c r="A27" s="35">
        <f t="shared" si="1"/>
        <v>44278</v>
      </c>
      <c r="B27" s="33">
        <v>1375.1899999999987</v>
      </c>
      <c r="C27" s="5">
        <v>0</v>
      </c>
      <c r="D27" s="34">
        <f t="shared" si="0"/>
        <v>1375.1899999999987</v>
      </c>
    </row>
    <row r="28" spans="1:4" x14ac:dyDescent="0.3">
      <c r="A28" s="32">
        <f t="shared" si="1"/>
        <v>44279</v>
      </c>
      <c r="B28" s="33">
        <v>-4360.0600000000004</v>
      </c>
      <c r="C28" s="5">
        <v>25511.39</v>
      </c>
      <c r="D28" s="34">
        <f t="shared" si="0"/>
        <v>21151.329999999998</v>
      </c>
    </row>
    <row r="29" spans="1:4" x14ac:dyDescent="0.3">
      <c r="A29" s="35">
        <f t="shared" si="1"/>
        <v>44280</v>
      </c>
      <c r="B29" s="33">
        <v>16881.419999999998</v>
      </c>
      <c r="C29" s="5">
        <v>18476.940000000002</v>
      </c>
      <c r="D29" s="34">
        <f t="shared" si="0"/>
        <v>35358.36</v>
      </c>
    </row>
    <row r="30" spans="1:4" x14ac:dyDescent="0.3">
      <c r="A30" s="35">
        <f t="shared" si="1"/>
        <v>44281</v>
      </c>
      <c r="B30" s="33">
        <v>20187.229999999996</v>
      </c>
      <c r="C30" s="5">
        <v>29478.82</v>
      </c>
      <c r="D30" s="34">
        <f t="shared" si="0"/>
        <v>49666.049999999996</v>
      </c>
    </row>
    <row r="31" spans="1:4" x14ac:dyDescent="0.3">
      <c r="A31" s="35">
        <f t="shared" si="1"/>
        <v>44282</v>
      </c>
      <c r="B31" s="33">
        <v>9762.8000000000011</v>
      </c>
      <c r="C31" s="5">
        <v>12730.439999999999</v>
      </c>
      <c r="D31" s="34">
        <f t="shared" si="0"/>
        <v>22493.239999999998</v>
      </c>
    </row>
    <row r="32" spans="1:4" x14ac:dyDescent="0.3">
      <c r="A32" s="35">
        <f t="shared" si="1"/>
        <v>44283</v>
      </c>
      <c r="B32" s="33">
        <v>13220.270000000019</v>
      </c>
      <c r="C32" s="5">
        <v>14113.429999999997</v>
      </c>
      <c r="D32" s="34">
        <f t="shared" ref="D32:D35" si="2">B32+C32</f>
        <v>27333.700000000015</v>
      </c>
    </row>
    <row r="33" spans="1:4" x14ac:dyDescent="0.3">
      <c r="A33" s="35">
        <f t="shared" si="1"/>
        <v>44284</v>
      </c>
      <c r="B33" s="33">
        <v>-6392.4100000000035</v>
      </c>
      <c r="C33" s="5">
        <v>27050.12</v>
      </c>
      <c r="D33" s="34">
        <f t="shared" si="2"/>
        <v>20657.709999999995</v>
      </c>
    </row>
    <row r="34" spans="1:4" x14ac:dyDescent="0.3">
      <c r="A34" s="35">
        <f t="shared" si="1"/>
        <v>44285</v>
      </c>
      <c r="B34" s="33">
        <v>14696.210000000006</v>
      </c>
      <c r="C34" s="5">
        <v>48288.59</v>
      </c>
      <c r="D34" s="34">
        <f t="shared" si="2"/>
        <v>62984.800000000003</v>
      </c>
    </row>
    <row r="35" spans="1:4" x14ac:dyDescent="0.3">
      <c r="A35" s="35">
        <f t="shared" si="1"/>
        <v>44286</v>
      </c>
      <c r="B35" s="33">
        <v>27517.949999999983</v>
      </c>
      <c r="C35" s="5">
        <v>11378.060000000001</v>
      </c>
      <c r="D35" s="34">
        <f t="shared" si="2"/>
        <v>38896.00999999998</v>
      </c>
    </row>
    <row r="36" spans="1:4" x14ac:dyDescent="0.3">
      <c r="A36" s="36" t="s">
        <v>1</v>
      </c>
      <c r="B36" s="37">
        <f>SUM(B5:B35)</f>
        <v>380122.28999999992</v>
      </c>
      <c r="C36" s="37">
        <f>SUM(C5:C35)</f>
        <v>288669.46000000002</v>
      </c>
      <c r="D36" s="38">
        <f>SUM(D5:D35)</f>
        <v>668791.75</v>
      </c>
    </row>
    <row r="40" spans="1:4" ht="43.5" x14ac:dyDescent="0.35">
      <c r="A40" s="19" t="s">
        <v>5</v>
      </c>
      <c r="B40" s="39" t="s">
        <v>6</v>
      </c>
      <c r="C40" s="19" t="s">
        <v>7</v>
      </c>
      <c r="D40" s="19" t="s">
        <v>8</v>
      </c>
    </row>
    <row r="41" spans="1:4" x14ac:dyDescent="0.3">
      <c r="A41" s="23">
        <f>A5</f>
        <v>44256</v>
      </c>
      <c r="B41" s="25">
        <f>D36</f>
        <v>668791.75</v>
      </c>
      <c r="C41" s="40">
        <v>0.99939999999999996</v>
      </c>
      <c r="D41" s="24">
        <f>B41*C41</f>
        <v>668390.47494999995</v>
      </c>
    </row>
  </sheetData>
  <pageMargins left="1" right="1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8807-B86F-4E5C-8662-4F5ABAE90F37}">
  <sheetPr>
    <pageSetUpPr fitToPage="1"/>
  </sheetPr>
  <dimension ref="A1:D40"/>
  <sheetViews>
    <sheetView zoomScale="90" zoomScaleNormal="90" workbookViewId="0"/>
  </sheetViews>
  <sheetFormatPr defaultColWidth="9.1796875" defaultRowHeight="13" x14ac:dyDescent="0.3"/>
  <cols>
    <col min="1" max="1" width="9.7265625" style="2" bestFit="1" customWidth="1"/>
    <col min="2" max="2" width="12.7265625" style="3" bestFit="1" customWidth="1"/>
    <col min="3" max="3" width="14.7265625" style="1" bestFit="1" customWidth="1"/>
    <col min="4" max="4" width="12.7265625" style="1" bestFit="1" customWidth="1"/>
    <col min="5" max="16384" width="9.1796875" style="1"/>
  </cols>
  <sheetData>
    <row r="1" spans="1:4" x14ac:dyDescent="0.3">
      <c r="A1" s="21" t="s">
        <v>9</v>
      </c>
      <c r="B1" s="21"/>
      <c r="C1" s="22"/>
      <c r="D1" s="22"/>
    </row>
    <row r="2" spans="1:4" x14ac:dyDescent="0.3">
      <c r="A2" s="21" t="s">
        <v>12</v>
      </c>
      <c r="B2" s="21"/>
      <c r="C2" s="22"/>
      <c r="D2" s="22"/>
    </row>
    <row r="3" spans="1:4" x14ac:dyDescent="0.3">
      <c r="B3" s="2"/>
    </row>
    <row r="4" spans="1:4" s="6" customFormat="1" ht="36" customHeight="1" x14ac:dyDescent="0.3">
      <c r="A4" s="27" t="s">
        <v>0</v>
      </c>
      <c r="B4" s="28" t="s">
        <v>4</v>
      </c>
      <c r="C4" s="27" t="s">
        <v>3</v>
      </c>
      <c r="D4" s="28" t="s">
        <v>2</v>
      </c>
    </row>
    <row r="5" spans="1:4" x14ac:dyDescent="0.3">
      <c r="A5" s="29">
        <v>44287</v>
      </c>
      <c r="B5" s="30">
        <v>5956.75</v>
      </c>
      <c r="C5" s="9">
        <v>0</v>
      </c>
      <c r="D5" s="31">
        <f>B5+C5</f>
        <v>5956.75</v>
      </c>
    </row>
    <row r="6" spans="1:4" x14ac:dyDescent="0.3">
      <c r="A6" s="32">
        <f>A5+1</f>
        <v>44288</v>
      </c>
      <c r="B6" s="33">
        <v>8851.02</v>
      </c>
      <c r="C6" s="5">
        <v>0</v>
      </c>
      <c r="D6" s="34">
        <f t="shared" ref="D6:D34" si="0">B6+C6</f>
        <v>8851.02</v>
      </c>
    </row>
    <row r="7" spans="1:4" x14ac:dyDescent="0.3">
      <c r="A7" s="35">
        <f t="shared" ref="A7:A34" si="1">A6+1</f>
        <v>44289</v>
      </c>
      <c r="B7" s="33">
        <v>5445.52</v>
      </c>
      <c r="C7" s="5">
        <v>0</v>
      </c>
      <c r="D7" s="34">
        <f t="shared" si="0"/>
        <v>5445.52</v>
      </c>
    </row>
    <row r="8" spans="1:4" x14ac:dyDescent="0.3">
      <c r="A8" s="35">
        <f t="shared" si="1"/>
        <v>44290</v>
      </c>
      <c r="B8" s="33">
        <v>13271.65</v>
      </c>
      <c r="C8" s="5">
        <v>0</v>
      </c>
      <c r="D8" s="34">
        <f t="shared" si="0"/>
        <v>13271.65</v>
      </c>
    </row>
    <row r="9" spans="1:4" x14ac:dyDescent="0.3">
      <c r="A9" s="32">
        <f t="shared" si="1"/>
        <v>44291</v>
      </c>
      <c r="B9" s="33">
        <v>11344.94</v>
      </c>
      <c r="C9" s="5">
        <v>0</v>
      </c>
      <c r="D9" s="34">
        <f t="shared" si="0"/>
        <v>11344.94</v>
      </c>
    </row>
    <row r="10" spans="1:4" x14ac:dyDescent="0.3">
      <c r="A10" s="32">
        <f t="shared" si="1"/>
        <v>44292</v>
      </c>
      <c r="B10" s="33">
        <v>12869.5</v>
      </c>
      <c r="C10" s="5">
        <v>0</v>
      </c>
      <c r="D10" s="34">
        <f t="shared" si="0"/>
        <v>12869.5</v>
      </c>
    </row>
    <row r="11" spans="1:4" x14ac:dyDescent="0.3">
      <c r="A11" s="32">
        <f t="shared" si="1"/>
        <v>44293</v>
      </c>
      <c r="B11" s="33">
        <v>9786.86</v>
      </c>
      <c r="C11" s="5">
        <v>14047.84</v>
      </c>
      <c r="D11" s="34">
        <f t="shared" si="0"/>
        <v>23834.7</v>
      </c>
    </row>
    <row r="12" spans="1:4" x14ac:dyDescent="0.3">
      <c r="A12" s="32">
        <f t="shared" si="1"/>
        <v>44294</v>
      </c>
      <c r="B12" s="33">
        <v>22224.080000000002</v>
      </c>
      <c r="C12" s="5">
        <v>0</v>
      </c>
      <c r="D12" s="34">
        <f t="shared" si="0"/>
        <v>22224.080000000002</v>
      </c>
    </row>
    <row r="13" spans="1:4" x14ac:dyDescent="0.3">
      <c r="A13" s="35">
        <f t="shared" si="1"/>
        <v>44295</v>
      </c>
      <c r="B13" s="33">
        <v>9719.75</v>
      </c>
      <c r="C13" s="5">
        <v>13931.81</v>
      </c>
      <c r="D13" s="34">
        <f t="shared" si="0"/>
        <v>23651.559999999998</v>
      </c>
    </row>
    <row r="14" spans="1:4" x14ac:dyDescent="0.3">
      <c r="A14" s="35">
        <f t="shared" si="1"/>
        <v>44296</v>
      </c>
      <c r="B14" s="33">
        <v>15928.53</v>
      </c>
      <c r="C14" s="5">
        <v>13901.62</v>
      </c>
      <c r="D14" s="34">
        <f t="shared" si="0"/>
        <v>29830.15</v>
      </c>
    </row>
    <row r="15" spans="1:4" x14ac:dyDescent="0.3">
      <c r="A15" s="32">
        <f t="shared" si="1"/>
        <v>44297</v>
      </c>
      <c r="B15" s="33">
        <v>10477.959999999999</v>
      </c>
      <c r="C15" s="5">
        <v>0</v>
      </c>
      <c r="D15" s="34">
        <f t="shared" si="0"/>
        <v>10477.959999999999</v>
      </c>
    </row>
    <row r="16" spans="1:4" x14ac:dyDescent="0.3">
      <c r="A16" s="32">
        <f t="shared" si="1"/>
        <v>44298</v>
      </c>
      <c r="B16" s="33">
        <v>26827.18</v>
      </c>
      <c r="C16" s="5">
        <v>291.55</v>
      </c>
      <c r="D16" s="34">
        <f t="shared" si="0"/>
        <v>27118.73</v>
      </c>
    </row>
    <row r="17" spans="1:4" x14ac:dyDescent="0.3">
      <c r="A17" s="32">
        <f t="shared" si="1"/>
        <v>44299</v>
      </c>
      <c r="B17" s="33">
        <v>10848.56</v>
      </c>
      <c r="C17" s="5">
        <v>17105.560000000001</v>
      </c>
      <c r="D17" s="34">
        <f t="shared" si="0"/>
        <v>27954.120000000003</v>
      </c>
    </row>
    <row r="18" spans="1:4" x14ac:dyDescent="0.3">
      <c r="A18" s="35">
        <f t="shared" si="1"/>
        <v>44300</v>
      </c>
      <c r="B18" s="33">
        <v>0</v>
      </c>
      <c r="C18" s="5">
        <v>0</v>
      </c>
      <c r="D18" s="34">
        <f t="shared" si="0"/>
        <v>0</v>
      </c>
    </row>
    <row r="19" spans="1:4" x14ac:dyDescent="0.3">
      <c r="A19" s="35">
        <f t="shared" si="1"/>
        <v>44301</v>
      </c>
      <c r="B19" s="33">
        <v>0</v>
      </c>
      <c r="C19" s="5">
        <v>0</v>
      </c>
      <c r="D19" s="34">
        <f t="shared" si="0"/>
        <v>0</v>
      </c>
    </row>
    <row r="20" spans="1:4" x14ac:dyDescent="0.3">
      <c r="A20" s="35">
        <f t="shared" si="1"/>
        <v>44302</v>
      </c>
      <c r="B20" s="33">
        <v>0</v>
      </c>
      <c r="C20" s="5">
        <v>0</v>
      </c>
      <c r="D20" s="34">
        <f t="shared" si="0"/>
        <v>0</v>
      </c>
    </row>
    <row r="21" spans="1:4" x14ac:dyDescent="0.3">
      <c r="A21" s="35">
        <f t="shared" si="1"/>
        <v>44303</v>
      </c>
      <c r="B21" s="33">
        <v>0</v>
      </c>
      <c r="C21" s="5">
        <v>0</v>
      </c>
      <c r="D21" s="34">
        <f t="shared" si="0"/>
        <v>0</v>
      </c>
    </row>
    <row r="22" spans="1:4" x14ac:dyDescent="0.3">
      <c r="A22" s="35">
        <f t="shared" si="1"/>
        <v>44304</v>
      </c>
      <c r="B22" s="33">
        <v>0</v>
      </c>
      <c r="C22" s="5">
        <v>0</v>
      </c>
      <c r="D22" s="34">
        <f t="shared" si="0"/>
        <v>0</v>
      </c>
    </row>
    <row r="23" spans="1:4" x14ac:dyDescent="0.3">
      <c r="A23" s="35">
        <f t="shared" si="1"/>
        <v>44305</v>
      </c>
      <c r="B23" s="33">
        <v>0</v>
      </c>
      <c r="C23" s="5">
        <v>0</v>
      </c>
      <c r="D23" s="34">
        <f t="shared" si="0"/>
        <v>0</v>
      </c>
    </row>
    <row r="24" spans="1:4" x14ac:dyDescent="0.3">
      <c r="A24" s="35">
        <f t="shared" si="1"/>
        <v>44306</v>
      </c>
      <c r="B24" s="33">
        <v>0</v>
      </c>
      <c r="C24" s="5">
        <v>0</v>
      </c>
      <c r="D24" s="34">
        <f t="shared" si="0"/>
        <v>0</v>
      </c>
    </row>
    <row r="25" spans="1:4" x14ac:dyDescent="0.3">
      <c r="A25" s="35">
        <f t="shared" si="1"/>
        <v>44307</v>
      </c>
      <c r="B25" s="33">
        <v>0</v>
      </c>
      <c r="C25" s="5">
        <v>0</v>
      </c>
      <c r="D25" s="34">
        <f t="shared" si="0"/>
        <v>0</v>
      </c>
    </row>
    <row r="26" spans="1:4" x14ac:dyDescent="0.3">
      <c r="A26" s="35">
        <f t="shared" si="1"/>
        <v>44308</v>
      </c>
      <c r="B26" s="33">
        <v>0</v>
      </c>
      <c r="C26" s="5">
        <v>0</v>
      </c>
      <c r="D26" s="34">
        <f t="shared" si="0"/>
        <v>0</v>
      </c>
    </row>
    <row r="27" spans="1:4" x14ac:dyDescent="0.3">
      <c r="A27" s="35">
        <f t="shared" si="1"/>
        <v>44309</v>
      </c>
      <c r="B27" s="33">
        <v>0</v>
      </c>
      <c r="C27" s="5">
        <v>0</v>
      </c>
      <c r="D27" s="34">
        <f t="shared" si="0"/>
        <v>0</v>
      </c>
    </row>
    <row r="28" spans="1:4" x14ac:dyDescent="0.3">
      <c r="A28" s="32">
        <f t="shared" si="1"/>
        <v>44310</v>
      </c>
      <c r="B28" s="33">
        <v>0</v>
      </c>
      <c r="C28" s="5">
        <v>0</v>
      </c>
      <c r="D28" s="34">
        <f t="shared" si="0"/>
        <v>0</v>
      </c>
    </row>
    <row r="29" spans="1:4" x14ac:dyDescent="0.3">
      <c r="A29" s="35">
        <f t="shared" si="1"/>
        <v>44311</v>
      </c>
      <c r="B29" s="33">
        <v>0</v>
      </c>
      <c r="C29" s="5">
        <v>0</v>
      </c>
      <c r="D29" s="34">
        <f t="shared" si="0"/>
        <v>0</v>
      </c>
    </row>
    <row r="30" spans="1:4" x14ac:dyDescent="0.3">
      <c r="A30" s="35">
        <f t="shared" si="1"/>
        <v>44312</v>
      </c>
      <c r="B30" s="33">
        <v>0</v>
      </c>
      <c r="C30" s="5">
        <v>0</v>
      </c>
      <c r="D30" s="34">
        <f t="shared" si="0"/>
        <v>0</v>
      </c>
    </row>
    <row r="31" spans="1:4" x14ac:dyDescent="0.3">
      <c r="A31" s="35">
        <f t="shared" si="1"/>
        <v>44313</v>
      </c>
      <c r="B31" s="33">
        <v>0</v>
      </c>
      <c r="C31" s="5">
        <v>0</v>
      </c>
      <c r="D31" s="34">
        <f t="shared" si="0"/>
        <v>0</v>
      </c>
    </row>
    <row r="32" spans="1:4" x14ac:dyDescent="0.3">
      <c r="A32" s="35">
        <f t="shared" si="1"/>
        <v>44314</v>
      </c>
      <c r="B32" s="33">
        <v>0</v>
      </c>
      <c r="C32" s="5">
        <v>0</v>
      </c>
      <c r="D32" s="34">
        <f t="shared" ref="D32:D33" si="2">B32+C32</f>
        <v>0</v>
      </c>
    </row>
    <row r="33" spans="1:4" x14ac:dyDescent="0.3">
      <c r="A33" s="32">
        <f t="shared" si="1"/>
        <v>44315</v>
      </c>
      <c r="B33" s="33">
        <v>0</v>
      </c>
      <c r="C33" s="5">
        <v>0</v>
      </c>
      <c r="D33" s="34">
        <f t="shared" si="2"/>
        <v>0</v>
      </c>
    </row>
    <row r="34" spans="1:4" x14ac:dyDescent="0.3">
      <c r="A34" s="35">
        <f t="shared" si="1"/>
        <v>44316</v>
      </c>
      <c r="B34" s="33">
        <v>0</v>
      </c>
      <c r="C34" s="5">
        <v>0</v>
      </c>
      <c r="D34" s="34">
        <f t="shared" si="0"/>
        <v>0</v>
      </c>
    </row>
    <row r="35" spans="1:4" x14ac:dyDescent="0.3">
      <c r="A35" s="36" t="s">
        <v>1</v>
      </c>
      <c r="B35" s="37">
        <f>SUM(B5:B34)</f>
        <v>163552.29999999999</v>
      </c>
      <c r="C35" s="37">
        <f>SUM(C5:C34)</f>
        <v>59278.380000000005</v>
      </c>
      <c r="D35" s="38">
        <f>SUM(D5:D34)</f>
        <v>222830.68</v>
      </c>
    </row>
    <row r="39" spans="1:4" ht="43.5" x14ac:dyDescent="0.35">
      <c r="A39" s="19" t="s">
        <v>5</v>
      </c>
      <c r="B39" s="39" t="s">
        <v>6</v>
      </c>
      <c r="C39" s="19" t="s">
        <v>7</v>
      </c>
      <c r="D39" s="19" t="s">
        <v>8</v>
      </c>
    </row>
    <row r="40" spans="1:4" x14ac:dyDescent="0.3">
      <c r="A40" s="23">
        <f>A5</f>
        <v>44287</v>
      </c>
      <c r="B40" s="25">
        <f>D35</f>
        <v>222830.68</v>
      </c>
      <c r="C40" s="40">
        <v>0.99960000000000004</v>
      </c>
      <c r="D40" s="24">
        <f>B40*C40</f>
        <v>222741.54772800001</v>
      </c>
    </row>
  </sheetData>
  <pageMargins left="1" right="1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Jan 2021 - Apr 2021 Summary</vt:lpstr>
      <vt:lpstr>Jan 2021</vt:lpstr>
      <vt:lpstr>Feb 2021</vt:lpstr>
      <vt:lpstr>Mar 2021</vt:lpstr>
      <vt:lpstr>Apr 2021</vt:lpstr>
      <vt:lpstr>'Apr 2021'!Print_Area</vt:lpstr>
      <vt:lpstr>'Feb 2021'!Print_Area</vt:lpstr>
      <vt:lpstr>'Jan 2021'!Print_Area</vt:lpstr>
      <vt:lpstr>'Jan 2021 - Apr 2021 Summary'!Print_Area</vt:lpstr>
      <vt:lpstr>'Mar 2021'!Print_Area</vt:lpstr>
    </vt:vector>
  </TitlesOfParts>
  <Company>Progress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i19531</dc:creator>
  <cp:lastModifiedBy>Dean, Gary</cp:lastModifiedBy>
  <cp:lastPrinted>2022-02-17T21:56:17Z</cp:lastPrinted>
  <dcterms:created xsi:type="dcterms:W3CDTF">2010-01-22T14:07:53Z</dcterms:created>
  <dcterms:modified xsi:type="dcterms:W3CDTF">2022-02-18T16:25:36Z</dcterms:modified>
</cp:coreProperties>
</file>