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uel\Dockets\220001-EI\5. Discovery\Staff\ROG-1\"/>
    </mc:Choice>
  </mc:AlternateContent>
  <xr:revisionPtr revIDLastSave="0" documentId="13_ncr:1_{7F666E56-5C78-484D-A537-D25C4FFEFDC2}" xr6:coauthVersionLast="45" xr6:coauthVersionMax="45" xr10:uidLastSave="{00000000-0000-0000-0000-000000000000}"/>
  <bookViews>
    <workbookView xWindow="28680" yWindow="-120" windowWidth="29040" windowHeight="16440" tabRatio="670" xr2:uid="{00000000-000D-0000-FFFF-FFFF00000000}"/>
  </bookViews>
  <sheets>
    <sheet name="May 2021 - Jul 2021 Summary" sheetId="8" r:id="rId1"/>
    <sheet name="May 2021" sheetId="4" r:id="rId2"/>
    <sheet name="Jun 2021" sheetId="3" r:id="rId3"/>
    <sheet name="Jul 2021" sheetId="5" r:id="rId4"/>
  </sheets>
  <definedNames>
    <definedName name="_xlnm.Print_Area" localSheetId="3">'Jul 2021'!$A$1:$D$41</definedName>
    <definedName name="_xlnm.Print_Area" localSheetId="2">'Jun 2021'!$A$1:$D$40</definedName>
    <definedName name="_xlnm.Print_Area" localSheetId="1">'May 2021'!$A$1:$D$41</definedName>
    <definedName name="_xlnm.Print_Area" localSheetId="0">'May 2021 - Jul 2021 Summary'!$A$1:$C$8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8" l="1"/>
  <c r="C5" i="8"/>
  <c r="C4" i="8"/>
  <c r="C7" i="8" s="1"/>
  <c r="B6" i="8"/>
  <c r="B5" i="8"/>
  <c r="B4" i="8"/>
  <c r="B7" i="8" l="1"/>
  <c r="A41" i="5"/>
  <c r="C36" i="5"/>
  <c r="B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D6" i="5"/>
  <c r="A6" i="5"/>
  <c r="D5" i="5"/>
  <c r="D36" i="5" s="1"/>
  <c r="B41" i="5" s="1"/>
  <c r="D41" i="5" s="1"/>
  <c r="A41" i="4" l="1"/>
  <c r="C36" i="4"/>
  <c r="B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D6" i="4"/>
  <c r="A6" i="4"/>
  <c r="D5" i="4"/>
  <c r="D36" i="4" s="1"/>
  <c r="B41" i="4" s="1"/>
  <c r="D41" i="4" s="1"/>
  <c r="A40" i="3"/>
  <c r="C35" i="3"/>
  <c r="B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D5" i="3"/>
  <c r="D35" i="3" s="1"/>
  <c r="B40" i="3" s="1"/>
  <c r="D40" i="3" s="1"/>
</calcChain>
</file>

<file path=xl/sharedStrings.xml><?xml version="1.0" encoding="utf-8"?>
<sst xmlns="http://schemas.openxmlformats.org/spreadsheetml/2006/main" count="37" uniqueCount="13">
  <si>
    <t>Date</t>
  </si>
  <si>
    <t>Total</t>
  </si>
  <si>
    <t>Total Cost</t>
  </si>
  <si>
    <t>Purchased Power</t>
  </si>
  <si>
    <t>Fuel</t>
  </si>
  <si>
    <t>Month</t>
  </si>
  <si>
    <t>System Replacement Power</t>
  </si>
  <si>
    <t>Monthly Jurisdictional Factor</t>
  </si>
  <si>
    <t>Retail Replacement Power</t>
  </si>
  <si>
    <t>DUKE ENERGY FLORIDA</t>
  </si>
  <si>
    <t>Bartow Replacement Power Cost (06/01/21 - 06/30/21)</t>
  </si>
  <si>
    <t>Bartow Replacement Power Cost (05/01/21 - 05/31/21)</t>
  </si>
  <si>
    <t>Bartow Replacement Power Cost (07/01/21 - 07/31/21)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</si>
</sst>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1" applyNumberFormat="1" applyFont="1" applyFill="1" applyBorder="1"/>
    <xf numFmtId="0" fontId="5" fillId="0" borderId="0" xfId="0" applyFont="1" applyAlignment="1">
      <alignment horizontal="center" wrapText="1"/>
    </xf>
    <xf numFmtId="165" fontId="5" fillId="0" borderId="3" xfId="1" applyNumberFormat="1" applyFont="1" applyFill="1" applyBorder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5" fontId="6" fillId="0" borderId="2" xfId="0" applyNumberFormat="1" applyFont="1" applyBorder="1" applyAlignment="1">
      <alignment horizontal="center"/>
    </xf>
    <xf numFmtId="165" fontId="5" fillId="0" borderId="3" xfId="1" applyNumberFormat="1" applyFont="1" applyFill="1" applyBorder="1" applyAlignment="1" applyProtection="1">
      <alignment horizontal="center"/>
    </xf>
    <xf numFmtId="165" fontId="5" fillId="0" borderId="4" xfId="1" applyNumberFormat="1" applyFont="1" applyBorder="1"/>
    <xf numFmtId="15" fontId="6" fillId="0" borderId="5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6" xfId="1" applyNumberFormat="1" applyFont="1" applyBorder="1"/>
    <xf numFmtId="15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5" fontId="4" fillId="0" borderId="9" xfId="1" applyNumberFormat="1" applyFont="1" applyBorder="1"/>
    <xf numFmtId="44" fontId="2" fillId="0" borderId="1" xfId="1" applyFont="1" applyBorder="1" applyAlignment="1">
      <alignment horizontal="center" wrapText="1"/>
    </xf>
    <xf numFmtId="165" fontId="6" fillId="0" borderId="9" xfId="1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44" fontId="2" fillId="0" borderId="10" xfId="1" applyFont="1" applyBorder="1" applyAlignment="1">
      <alignment horizontal="center" wrapText="1"/>
    </xf>
    <xf numFmtId="164" fontId="5" fillId="0" borderId="11" xfId="0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FCC00"/>
      <color rgb="FFFF3300"/>
      <color rgb="FF1882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3262-2FB3-4F2F-92F4-D961951D5353}">
  <dimension ref="A3:C8"/>
  <sheetViews>
    <sheetView tabSelected="1" zoomScale="90" zoomScaleNormal="90" workbookViewId="0"/>
  </sheetViews>
  <sheetFormatPr defaultRowHeight="14.5" x14ac:dyDescent="0.35"/>
  <cols>
    <col min="1" max="3" width="16.54296875" customWidth="1"/>
  </cols>
  <sheetData>
    <row r="3" spans="1:3" ht="43.5" x14ac:dyDescent="0.35">
      <c r="A3" s="33" t="s">
        <v>5</v>
      </c>
      <c r="B3" s="34" t="s">
        <v>6</v>
      </c>
      <c r="C3" s="33" t="s">
        <v>8</v>
      </c>
    </row>
    <row r="4" spans="1:3" x14ac:dyDescent="0.35">
      <c r="A4" s="29">
        <v>44317</v>
      </c>
      <c r="B4" s="30">
        <f>'May 2021'!B41</f>
        <v>2233057.77</v>
      </c>
      <c r="C4" s="30">
        <f>'May 2021'!D41</f>
        <v>2231717.9353379998</v>
      </c>
    </row>
    <row r="5" spans="1:3" x14ac:dyDescent="0.35">
      <c r="A5" s="36">
        <v>44348</v>
      </c>
      <c r="B5" s="30">
        <f>'Jun 2021'!B40</f>
        <v>1889593.1600000001</v>
      </c>
      <c r="C5" s="30">
        <f>'Jun 2021'!D40</f>
        <v>1879767.2755680003</v>
      </c>
    </row>
    <row r="6" spans="1:3" x14ac:dyDescent="0.35">
      <c r="A6" s="37">
        <v>44378</v>
      </c>
      <c r="B6" s="30">
        <f>'Jul 2021'!B41</f>
        <v>1461634.64</v>
      </c>
      <c r="C6" s="30">
        <f>'Jul 2021'!D41</f>
        <v>1442925.7166079998</v>
      </c>
    </row>
    <row r="7" spans="1:3" ht="15" thickBot="1" x14ac:dyDescent="0.4">
      <c r="A7" s="31" t="s">
        <v>1</v>
      </c>
      <c r="B7" s="35">
        <f>SUM(B4:B6)</f>
        <v>5584285.5700000003</v>
      </c>
      <c r="C7" s="35">
        <f>SUM(C4:C6)</f>
        <v>5554410.9275139999</v>
      </c>
    </row>
    <row r="8" spans="1:3" ht="15" thickTop="1" x14ac:dyDescent="0.35">
      <c r="A8" s="32"/>
      <c r="B8" s="32"/>
      <c r="C8" s="32"/>
    </row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E425-F85C-4522-B1C0-849247B4590F}">
  <sheetPr>
    <pageSetUpPr fitToPage="1"/>
  </sheetPr>
  <dimension ref="A1:D43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8" t="s">
        <v>9</v>
      </c>
      <c r="B1" s="8"/>
      <c r="C1" s="9"/>
      <c r="D1" s="9"/>
    </row>
    <row r="2" spans="1:4" x14ac:dyDescent="0.3">
      <c r="A2" s="8" t="s">
        <v>11</v>
      </c>
      <c r="B2" s="8"/>
      <c r="C2" s="9"/>
      <c r="D2" s="9"/>
    </row>
    <row r="3" spans="1:4" x14ac:dyDescent="0.3">
      <c r="B3" s="2"/>
    </row>
    <row r="4" spans="1:4" s="5" customFormat="1" ht="36" customHeight="1" x14ac:dyDescent="0.3">
      <c r="A4" s="14" t="s">
        <v>0</v>
      </c>
      <c r="B4" s="15" t="s">
        <v>4</v>
      </c>
      <c r="C4" s="14" t="s">
        <v>3</v>
      </c>
      <c r="D4" s="15" t="s">
        <v>2</v>
      </c>
    </row>
    <row r="5" spans="1:4" x14ac:dyDescent="0.3">
      <c r="A5" s="16">
        <v>44317</v>
      </c>
      <c r="B5" s="17">
        <v>0</v>
      </c>
      <c r="C5" s="6">
        <v>0</v>
      </c>
      <c r="D5" s="18">
        <f>B5+C5</f>
        <v>0</v>
      </c>
    </row>
    <row r="6" spans="1:4" x14ac:dyDescent="0.3">
      <c r="A6" s="19">
        <f>A5+1</f>
        <v>44318</v>
      </c>
      <c r="B6" s="20">
        <v>87983.35</v>
      </c>
      <c r="C6" s="4">
        <v>29703.73</v>
      </c>
      <c r="D6" s="21">
        <f t="shared" ref="D6:D35" si="0">B6+C6</f>
        <v>117687.08</v>
      </c>
    </row>
    <row r="7" spans="1:4" x14ac:dyDescent="0.3">
      <c r="A7" s="22">
        <f t="shared" ref="A7:A35" si="1">A6+1</f>
        <v>44319</v>
      </c>
      <c r="B7" s="20">
        <v>177832.47</v>
      </c>
      <c r="C7" s="4">
        <v>2568.75</v>
      </c>
      <c r="D7" s="21">
        <f t="shared" si="0"/>
        <v>180401.22</v>
      </c>
    </row>
    <row r="8" spans="1:4" x14ac:dyDescent="0.3">
      <c r="A8" s="22">
        <f t="shared" si="1"/>
        <v>44320</v>
      </c>
      <c r="B8" s="20">
        <v>697286.71</v>
      </c>
      <c r="C8" s="4">
        <v>1847.71</v>
      </c>
      <c r="D8" s="21">
        <f t="shared" si="0"/>
        <v>699134.41999999993</v>
      </c>
    </row>
    <row r="9" spans="1:4" x14ac:dyDescent="0.3">
      <c r="A9" s="19">
        <f t="shared" si="1"/>
        <v>44321</v>
      </c>
      <c r="B9" s="20">
        <v>125449.91</v>
      </c>
      <c r="C9" s="4">
        <v>54798.5</v>
      </c>
      <c r="D9" s="21">
        <f t="shared" si="0"/>
        <v>180248.41</v>
      </c>
    </row>
    <row r="10" spans="1:4" x14ac:dyDescent="0.3">
      <c r="A10" s="19">
        <f t="shared" si="1"/>
        <v>44322</v>
      </c>
      <c r="B10" s="20">
        <v>97825.62</v>
      </c>
      <c r="C10" s="4">
        <v>38870.629999999997</v>
      </c>
      <c r="D10" s="21">
        <f t="shared" si="0"/>
        <v>136696.25</v>
      </c>
    </row>
    <row r="11" spans="1:4" x14ac:dyDescent="0.3">
      <c r="A11" s="19">
        <f t="shared" si="1"/>
        <v>44323</v>
      </c>
      <c r="B11" s="20">
        <v>11243.96</v>
      </c>
      <c r="C11" s="4">
        <v>0</v>
      </c>
      <c r="D11" s="21">
        <f t="shared" si="0"/>
        <v>11243.96</v>
      </c>
    </row>
    <row r="12" spans="1:4" x14ac:dyDescent="0.3">
      <c r="A12" s="19">
        <f t="shared" si="1"/>
        <v>44324</v>
      </c>
      <c r="B12" s="20">
        <v>19823.669999999998</v>
      </c>
      <c r="C12" s="4">
        <v>0</v>
      </c>
      <c r="D12" s="21">
        <f t="shared" si="0"/>
        <v>19823.669999999998</v>
      </c>
    </row>
    <row r="13" spans="1:4" x14ac:dyDescent="0.3">
      <c r="A13" s="22">
        <f t="shared" si="1"/>
        <v>44325</v>
      </c>
      <c r="B13" s="20">
        <v>55932.18</v>
      </c>
      <c r="C13" s="4">
        <v>14090.16</v>
      </c>
      <c r="D13" s="21">
        <f t="shared" si="0"/>
        <v>70022.34</v>
      </c>
    </row>
    <row r="14" spans="1:4" x14ac:dyDescent="0.3">
      <c r="A14" s="22">
        <f t="shared" si="1"/>
        <v>44326</v>
      </c>
      <c r="B14" s="20">
        <v>52572.17</v>
      </c>
      <c r="C14" s="4">
        <v>17064.27</v>
      </c>
      <c r="D14" s="21">
        <f t="shared" si="0"/>
        <v>69636.44</v>
      </c>
    </row>
    <row r="15" spans="1:4" x14ac:dyDescent="0.3">
      <c r="A15" s="19">
        <f t="shared" si="1"/>
        <v>44327</v>
      </c>
      <c r="B15" s="20">
        <v>32305.51</v>
      </c>
      <c r="C15" s="4">
        <v>8424.92</v>
      </c>
      <c r="D15" s="21">
        <f t="shared" si="0"/>
        <v>40730.43</v>
      </c>
    </row>
    <row r="16" spans="1:4" x14ac:dyDescent="0.3">
      <c r="A16" s="19">
        <f t="shared" si="1"/>
        <v>44328</v>
      </c>
      <c r="B16" s="20">
        <v>40153.1</v>
      </c>
      <c r="C16" s="4">
        <v>35000.050000000003</v>
      </c>
      <c r="D16" s="21">
        <f t="shared" si="0"/>
        <v>75153.149999999994</v>
      </c>
    </row>
    <row r="17" spans="1:4" x14ac:dyDescent="0.3">
      <c r="A17" s="19">
        <f t="shared" si="1"/>
        <v>44329</v>
      </c>
      <c r="B17" s="20">
        <v>7999.28</v>
      </c>
      <c r="C17" s="4">
        <v>0</v>
      </c>
      <c r="D17" s="21">
        <f t="shared" si="0"/>
        <v>7999.28</v>
      </c>
    </row>
    <row r="18" spans="1:4" x14ac:dyDescent="0.3">
      <c r="A18" s="22">
        <f t="shared" si="1"/>
        <v>44330</v>
      </c>
      <c r="B18" s="20">
        <v>6362.68</v>
      </c>
      <c r="C18" s="4">
        <v>0</v>
      </c>
      <c r="D18" s="21">
        <f t="shared" si="0"/>
        <v>6362.68</v>
      </c>
    </row>
    <row r="19" spans="1:4" x14ac:dyDescent="0.3">
      <c r="A19" s="22">
        <f t="shared" si="1"/>
        <v>44331</v>
      </c>
      <c r="B19" s="20">
        <v>8157.56</v>
      </c>
      <c r="C19" s="4">
        <v>0</v>
      </c>
      <c r="D19" s="21">
        <f t="shared" si="0"/>
        <v>8157.56</v>
      </c>
    </row>
    <row r="20" spans="1:4" x14ac:dyDescent="0.3">
      <c r="A20" s="22">
        <f t="shared" si="1"/>
        <v>44332</v>
      </c>
      <c r="B20" s="20">
        <v>23216.11</v>
      </c>
      <c r="C20" s="4">
        <v>0</v>
      </c>
      <c r="D20" s="21">
        <f t="shared" si="0"/>
        <v>23216.11</v>
      </c>
    </row>
    <row r="21" spans="1:4" x14ac:dyDescent="0.3">
      <c r="A21" s="22">
        <f t="shared" si="1"/>
        <v>44333</v>
      </c>
      <c r="B21" s="20">
        <v>24287.09</v>
      </c>
      <c r="C21" s="4">
        <v>13927.67</v>
      </c>
      <c r="D21" s="21">
        <f t="shared" si="0"/>
        <v>38214.76</v>
      </c>
    </row>
    <row r="22" spans="1:4" x14ac:dyDescent="0.3">
      <c r="A22" s="22">
        <f t="shared" si="1"/>
        <v>44334</v>
      </c>
      <c r="B22" s="20">
        <v>31869.3</v>
      </c>
      <c r="C22" s="4">
        <v>14104.29</v>
      </c>
      <c r="D22" s="21">
        <f t="shared" si="0"/>
        <v>45973.59</v>
      </c>
    </row>
    <row r="23" spans="1:4" x14ac:dyDescent="0.3">
      <c r="A23" s="22">
        <f t="shared" si="1"/>
        <v>44335</v>
      </c>
      <c r="B23" s="20">
        <v>25174.02</v>
      </c>
      <c r="C23" s="4">
        <v>13899.99</v>
      </c>
      <c r="D23" s="21">
        <f t="shared" si="0"/>
        <v>39074.01</v>
      </c>
    </row>
    <row r="24" spans="1:4" x14ac:dyDescent="0.3">
      <c r="A24" s="22">
        <f t="shared" si="1"/>
        <v>44336</v>
      </c>
      <c r="B24" s="20">
        <v>18689.82</v>
      </c>
      <c r="C24" s="4">
        <v>0</v>
      </c>
      <c r="D24" s="21">
        <f t="shared" si="0"/>
        <v>18689.82</v>
      </c>
    </row>
    <row r="25" spans="1:4" x14ac:dyDescent="0.3">
      <c r="A25" s="22">
        <f t="shared" si="1"/>
        <v>44337</v>
      </c>
      <c r="B25" s="20">
        <v>23681.19</v>
      </c>
      <c r="C25" s="4">
        <v>13931.66</v>
      </c>
      <c r="D25" s="21">
        <f t="shared" si="0"/>
        <v>37612.85</v>
      </c>
    </row>
    <row r="26" spans="1:4" x14ac:dyDescent="0.3">
      <c r="A26" s="22">
        <f t="shared" si="1"/>
        <v>44338</v>
      </c>
      <c r="B26" s="20">
        <v>7834.04</v>
      </c>
      <c r="C26" s="4">
        <v>0</v>
      </c>
      <c r="D26" s="21">
        <f t="shared" si="0"/>
        <v>7834.04</v>
      </c>
    </row>
    <row r="27" spans="1:4" x14ac:dyDescent="0.3">
      <c r="A27" s="22">
        <f t="shared" si="1"/>
        <v>44339</v>
      </c>
      <c r="B27" s="20">
        <v>-305.89</v>
      </c>
      <c r="C27" s="4">
        <v>32081.11</v>
      </c>
      <c r="D27" s="21">
        <f t="shared" si="0"/>
        <v>31775.22</v>
      </c>
    </row>
    <row r="28" spans="1:4" x14ac:dyDescent="0.3">
      <c r="A28" s="19">
        <f t="shared" si="1"/>
        <v>44340</v>
      </c>
      <c r="B28" s="20">
        <v>31385.67</v>
      </c>
      <c r="C28" s="4">
        <v>7474.62</v>
      </c>
      <c r="D28" s="21">
        <f t="shared" si="0"/>
        <v>38860.29</v>
      </c>
    </row>
    <row r="29" spans="1:4" x14ac:dyDescent="0.3">
      <c r="A29" s="22">
        <f t="shared" si="1"/>
        <v>44341</v>
      </c>
      <c r="B29" s="20">
        <v>32095.19</v>
      </c>
      <c r="C29" s="4">
        <v>1383.29</v>
      </c>
      <c r="D29" s="21">
        <f t="shared" si="0"/>
        <v>33478.479999999996</v>
      </c>
    </row>
    <row r="30" spans="1:4" x14ac:dyDescent="0.3">
      <c r="A30" s="22">
        <f t="shared" si="1"/>
        <v>44342</v>
      </c>
      <c r="B30" s="20">
        <v>29468.73</v>
      </c>
      <c r="C30" s="4">
        <v>19679.080000000002</v>
      </c>
      <c r="D30" s="21">
        <f t="shared" si="0"/>
        <v>49147.81</v>
      </c>
    </row>
    <row r="31" spans="1:4" x14ac:dyDescent="0.3">
      <c r="A31" s="22">
        <f t="shared" si="1"/>
        <v>44343</v>
      </c>
      <c r="B31" s="20">
        <v>26581.1</v>
      </c>
      <c r="C31" s="4">
        <v>28629.08</v>
      </c>
      <c r="D31" s="21">
        <f t="shared" si="0"/>
        <v>55210.18</v>
      </c>
    </row>
    <row r="32" spans="1:4" x14ac:dyDescent="0.3">
      <c r="A32" s="22">
        <f t="shared" si="1"/>
        <v>44344</v>
      </c>
      <c r="B32" s="20">
        <v>35218.01</v>
      </c>
      <c r="C32" s="4">
        <v>3114.8</v>
      </c>
      <c r="D32" s="21">
        <f t="shared" si="0"/>
        <v>38332.810000000005</v>
      </c>
    </row>
    <row r="33" spans="1:4" x14ac:dyDescent="0.3">
      <c r="A33" s="22">
        <f t="shared" si="1"/>
        <v>44345</v>
      </c>
      <c r="B33" s="20">
        <v>40025.81</v>
      </c>
      <c r="C33" s="4">
        <v>13466.03</v>
      </c>
      <c r="D33" s="21">
        <f t="shared" si="0"/>
        <v>53491.839999999997</v>
      </c>
    </row>
    <row r="34" spans="1:4" x14ac:dyDescent="0.3">
      <c r="A34" s="22">
        <f t="shared" si="1"/>
        <v>44346</v>
      </c>
      <c r="B34" s="20">
        <v>22105.31</v>
      </c>
      <c r="C34" s="4">
        <v>27418.92</v>
      </c>
      <c r="D34" s="21">
        <f t="shared" si="0"/>
        <v>49524.229999999996</v>
      </c>
    </row>
    <row r="35" spans="1:4" x14ac:dyDescent="0.3">
      <c r="A35" s="22">
        <f t="shared" si="1"/>
        <v>44347</v>
      </c>
      <c r="B35" s="20">
        <v>33496.75</v>
      </c>
      <c r="C35" s="4">
        <v>15828.09</v>
      </c>
      <c r="D35" s="21">
        <f t="shared" si="0"/>
        <v>49324.84</v>
      </c>
    </row>
    <row r="36" spans="1:4" x14ac:dyDescent="0.3">
      <c r="A36" s="23" t="s">
        <v>1</v>
      </c>
      <c r="B36" s="24">
        <f>SUM(B5:B35)</f>
        <v>1825750.4200000004</v>
      </c>
      <c r="C36" s="24">
        <f>SUM(C5:C35)</f>
        <v>407307.35000000009</v>
      </c>
      <c r="D36" s="25">
        <f>SUM(D5:D35)</f>
        <v>2233057.77</v>
      </c>
    </row>
    <row r="40" spans="1:4" ht="43.5" x14ac:dyDescent="0.35">
      <c r="A40" s="7" t="s">
        <v>5</v>
      </c>
      <c r="B40" s="26" t="s">
        <v>6</v>
      </c>
      <c r="C40" s="7" t="s">
        <v>7</v>
      </c>
      <c r="D40" s="7" t="s">
        <v>8</v>
      </c>
    </row>
    <row r="41" spans="1:4" x14ac:dyDescent="0.3">
      <c r="A41" s="10">
        <f>A5</f>
        <v>44317</v>
      </c>
      <c r="B41" s="12">
        <f>D36</f>
        <v>2233057.77</v>
      </c>
      <c r="C41" s="13">
        <v>0.99939999999999996</v>
      </c>
      <c r="D41" s="11">
        <f>B41*C41</f>
        <v>2231717.9353379998</v>
      </c>
    </row>
    <row r="43" spans="1:4" x14ac:dyDescent="0.3">
      <c r="B43" s="28"/>
      <c r="D43" s="28"/>
    </row>
  </sheetData>
  <pageMargins left="1" right="1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C883-2DF2-4616-AD0A-2736F90FDEA3}">
  <sheetPr>
    <pageSetUpPr fitToPage="1"/>
  </sheetPr>
  <dimension ref="A1:D40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8" t="s">
        <v>9</v>
      </c>
      <c r="B1" s="8"/>
      <c r="C1" s="9"/>
      <c r="D1" s="9"/>
    </row>
    <row r="2" spans="1:4" x14ac:dyDescent="0.3">
      <c r="A2" s="8" t="s">
        <v>10</v>
      </c>
      <c r="B2" s="8"/>
      <c r="C2" s="9"/>
      <c r="D2" s="9"/>
    </row>
    <row r="3" spans="1:4" x14ac:dyDescent="0.3">
      <c r="B3" s="2"/>
    </row>
    <row r="4" spans="1:4" s="5" customFormat="1" ht="36" customHeight="1" x14ac:dyDescent="0.3">
      <c r="A4" s="14" t="s">
        <v>0</v>
      </c>
      <c r="B4" s="15" t="s">
        <v>4</v>
      </c>
      <c r="C4" s="14" t="s">
        <v>3</v>
      </c>
      <c r="D4" s="15" t="s">
        <v>2</v>
      </c>
    </row>
    <row r="5" spans="1:4" x14ac:dyDescent="0.3">
      <c r="A5" s="16">
        <v>44348</v>
      </c>
      <c r="B5" s="17">
        <v>23836.51</v>
      </c>
      <c r="C5" s="6">
        <v>13015.74</v>
      </c>
      <c r="D5" s="18">
        <f>B5+C5</f>
        <v>36852.25</v>
      </c>
    </row>
    <row r="6" spans="1:4" x14ac:dyDescent="0.3">
      <c r="A6" s="19">
        <f>A5+1</f>
        <v>44349</v>
      </c>
      <c r="B6" s="20">
        <v>29792.58</v>
      </c>
      <c r="C6" s="4">
        <v>12987.84</v>
      </c>
      <c r="D6" s="21">
        <f t="shared" ref="D6:D34" si="0">B6+C6</f>
        <v>42780.42</v>
      </c>
    </row>
    <row r="7" spans="1:4" x14ac:dyDescent="0.3">
      <c r="A7" s="22">
        <f t="shared" ref="A7:A34" si="1">A6+1</f>
        <v>44350</v>
      </c>
      <c r="B7" s="20">
        <v>41594.57</v>
      </c>
      <c r="C7" s="4">
        <v>12955.46</v>
      </c>
      <c r="D7" s="21">
        <f t="shared" si="0"/>
        <v>54550.03</v>
      </c>
    </row>
    <row r="8" spans="1:4" x14ac:dyDescent="0.3">
      <c r="A8" s="22">
        <f t="shared" si="1"/>
        <v>44351</v>
      </c>
      <c r="B8" s="20">
        <v>54643.16</v>
      </c>
      <c r="C8" s="4">
        <v>12927.13</v>
      </c>
      <c r="D8" s="21">
        <f t="shared" si="0"/>
        <v>67570.290000000008</v>
      </c>
    </row>
    <row r="9" spans="1:4" x14ac:dyDescent="0.3">
      <c r="A9" s="19">
        <f t="shared" si="1"/>
        <v>44352</v>
      </c>
      <c r="B9" s="20">
        <v>29852.01</v>
      </c>
      <c r="C9" s="4">
        <v>12974.81</v>
      </c>
      <c r="D9" s="21">
        <f t="shared" si="0"/>
        <v>42826.82</v>
      </c>
    </row>
    <row r="10" spans="1:4" x14ac:dyDescent="0.3">
      <c r="A10" s="19">
        <f t="shared" si="1"/>
        <v>44353</v>
      </c>
      <c r="B10" s="20">
        <v>27046.02</v>
      </c>
      <c r="C10" s="4">
        <v>35795.39</v>
      </c>
      <c r="D10" s="21">
        <f t="shared" si="0"/>
        <v>62841.41</v>
      </c>
    </row>
    <row r="11" spans="1:4" x14ac:dyDescent="0.3">
      <c r="A11" s="19">
        <f t="shared" si="1"/>
        <v>44354</v>
      </c>
      <c r="B11" s="20">
        <v>20175.439999999999</v>
      </c>
      <c r="C11" s="4">
        <v>35799.19</v>
      </c>
      <c r="D11" s="21">
        <f t="shared" si="0"/>
        <v>55974.630000000005</v>
      </c>
    </row>
    <row r="12" spans="1:4" x14ac:dyDescent="0.3">
      <c r="A12" s="19">
        <f t="shared" si="1"/>
        <v>44355</v>
      </c>
      <c r="B12" s="20">
        <v>90128.2</v>
      </c>
      <c r="C12" s="4">
        <v>18091.18</v>
      </c>
      <c r="D12" s="21">
        <f t="shared" si="0"/>
        <v>108219.38</v>
      </c>
    </row>
    <row r="13" spans="1:4" x14ac:dyDescent="0.3">
      <c r="A13" s="22">
        <f t="shared" si="1"/>
        <v>44356</v>
      </c>
      <c r="B13" s="20">
        <v>147684.21</v>
      </c>
      <c r="C13" s="4">
        <v>331.84</v>
      </c>
      <c r="D13" s="21">
        <f t="shared" si="0"/>
        <v>148016.04999999999</v>
      </c>
    </row>
    <row r="14" spans="1:4" x14ac:dyDescent="0.3">
      <c r="A14" s="22">
        <f t="shared" si="1"/>
        <v>44357</v>
      </c>
      <c r="B14" s="20">
        <v>54421.26</v>
      </c>
      <c r="C14" s="4">
        <v>18059.34</v>
      </c>
      <c r="D14" s="21">
        <f t="shared" si="0"/>
        <v>72480.600000000006</v>
      </c>
    </row>
    <row r="15" spans="1:4" x14ac:dyDescent="0.3">
      <c r="A15" s="19">
        <f t="shared" si="1"/>
        <v>44358</v>
      </c>
      <c r="B15" s="20">
        <v>130193.55</v>
      </c>
      <c r="C15" s="4">
        <v>266.85000000000002</v>
      </c>
      <c r="D15" s="21">
        <f t="shared" si="0"/>
        <v>130460.40000000001</v>
      </c>
    </row>
    <row r="16" spans="1:4" x14ac:dyDescent="0.3">
      <c r="A16" s="19">
        <f t="shared" si="1"/>
        <v>44359</v>
      </c>
      <c r="B16" s="20">
        <v>51742.35</v>
      </c>
      <c r="C16" s="4">
        <v>269.95999999999998</v>
      </c>
      <c r="D16" s="21">
        <f t="shared" si="0"/>
        <v>52012.31</v>
      </c>
    </row>
    <row r="17" spans="1:4" x14ac:dyDescent="0.3">
      <c r="A17" s="19">
        <f t="shared" si="1"/>
        <v>44360</v>
      </c>
      <c r="B17" s="20">
        <v>61366.31</v>
      </c>
      <c r="C17" s="4">
        <v>204.28</v>
      </c>
      <c r="D17" s="21">
        <f t="shared" si="0"/>
        <v>61570.59</v>
      </c>
    </row>
    <row r="18" spans="1:4" x14ac:dyDescent="0.3">
      <c r="A18" s="22">
        <f t="shared" si="1"/>
        <v>44361</v>
      </c>
      <c r="B18" s="20">
        <v>47940.91</v>
      </c>
      <c r="C18" s="4">
        <v>189.13</v>
      </c>
      <c r="D18" s="21">
        <f t="shared" si="0"/>
        <v>48130.04</v>
      </c>
    </row>
    <row r="19" spans="1:4" x14ac:dyDescent="0.3">
      <c r="A19" s="22">
        <f t="shared" si="1"/>
        <v>44362</v>
      </c>
      <c r="B19" s="20">
        <v>33052.699999999997</v>
      </c>
      <c r="C19" s="4">
        <v>0</v>
      </c>
      <c r="D19" s="21">
        <f t="shared" si="0"/>
        <v>33052.699999999997</v>
      </c>
    </row>
    <row r="20" spans="1:4" x14ac:dyDescent="0.3">
      <c r="A20" s="22">
        <f t="shared" si="1"/>
        <v>44363</v>
      </c>
      <c r="B20" s="20">
        <v>43548.9</v>
      </c>
      <c r="C20" s="4">
        <v>0</v>
      </c>
      <c r="D20" s="21">
        <f t="shared" si="0"/>
        <v>43548.9</v>
      </c>
    </row>
    <row r="21" spans="1:4" x14ac:dyDescent="0.3">
      <c r="A21" s="22">
        <f t="shared" si="1"/>
        <v>44364</v>
      </c>
      <c r="B21" s="20">
        <v>37421.93</v>
      </c>
      <c r="C21" s="4">
        <v>28.36</v>
      </c>
      <c r="D21" s="21">
        <f t="shared" si="0"/>
        <v>37450.29</v>
      </c>
    </row>
    <row r="22" spans="1:4" x14ac:dyDescent="0.3">
      <c r="A22" s="22">
        <f t="shared" si="1"/>
        <v>44365</v>
      </c>
      <c r="B22" s="20">
        <v>34037.599999999999</v>
      </c>
      <c r="C22" s="4">
        <v>29.41</v>
      </c>
      <c r="D22" s="21">
        <f t="shared" si="0"/>
        <v>34067.01</v>
      </c>
    </row>
    <row r="23" spans="1:4" x14ac:dyDescent="0.3">
      <c r="A23" s="22">
        <f t="shared" si="1"/>
        <v>44366</v>
      </c>
      <c r="B23" s="20">
        <v>31799.14</v>
      </c>
      <c r="C23" s="4">
        <v>13001.24</v>
      </c>
      <c r="D23" s="21">
        <f t="shared" si="0"/>
        <v>44800.38</v>
      </c>
    </row>
    <row r="24" spans="1:4" x14ac:dyDescent="0.3">
      <c r="A24" s="22">
        <f t="shared" si="1"/>
        <v>44367</v>
      </c>
      <c r="B24" s="20">
        <v>48151.82</v>
      </c>
      <c r="C24" s="4">
        <v>13058.32</v>
      </c>
      <c r="D24" s="21">
        <f t="shared" si="0"/>
        <v>61210.14</v>
      </c>
    </row>
    <row r="25" spans="1:4" x14ac:dyDescent="0.3">
      <c r="A25" s="22">
        <f t="shared" si="1"/>
        <v>44368</v>
      </c>
      <c r="B25" s="20">
        <v>217281.79</v>
      </c>
      <c r="C25" s="4">
        <v>446.74</v>
      </c>
      <c r="D25" s="21">
        <f t="shared" si="0"/>
        <v>217728.53</v>
      </c>
    </row>
    <row r="26" spans="1:4" x14ac:dyDescent="0.3">
      <c r="A26" s="22">
        <f t="shared" si="1"/>
        <v>44369</v>
      </c>
      <c r="B26" s="20">
        <v>31125.040000000001</v>
      </c>
      <c r="C26" s="4">
        <v>30897.29</v>
      </c>
      <c r="D26" s="21">
        <f t="shared" si="0"/>
        <v>62022.33</v>
      </c>
    </row>
    <row r="27" spans="1:4" x14ac:dyDescent="0.3">
      <c r="A27" s="22">
        <f t="shared" si="1"/>
        <v>44370</v>
      </c>
      <c r="B27" s="20">
        <v>40261.75</v>
      </c>
      <c r="C27" s="4">
        <v>18030.73</v>
      </c>
      <c r="D27" s="21">
        <f t="shared" si="0"/>
        <v>58292.479999999996</v>
      </c>
    </row>
    <row r="28" spans="1:4" x14ac:dyDescent="0.3">
      <c r="A28" s="19">
        <f t="shared" si="1"/>
        <v>44371</v>
      </c>
      <c r="B28" s="20">
        <v>33752.379999999997</v>
      </c>
      <c r="C28" s="4">
        <v>12977.06</v>
      </c>
      <c r="D28" s="21">
        <f t="shared" si="0"/>
        <v>46729.439999999995</v>
      </c>
    </row>
    <row r="29" spans="1:4" x14ac:dyDescent="0.3">
      <c r="A29" s="22">
        <f t="shared" si="1"/>
        <v>44372</v>
      </c>
      <c r="B29" s="20">
        <v>17742.36</v>
      </c>
      <c r="C29" s="4">
        <v>25740.44</v>
      </c>
      <c r="D29" s="21">
        <f t="shared" si="0"/>
        <v>43482.8</v>
      </c>
    </row>
    <row r="30" spans="1:4" x14ac:dyDescent="0.3">
      <c r="A30" s="22">
        <f t="shared" si="1"/>
        <v>44373</v>
      </c>
      <c r="B30" s="20">
        <v>25182.98</v>
      </c>
      <c r="C30" s="4">
        <v>12868.82</v>
      </c>
      <c r="D30" s="21">
        <f t="shared" si="0"/>
        <v>38051.800000000003</v>
      </c>
    </row>
    <row r="31" spans="1:4" x14ac:dyDescent="0.3">
      <c r="A31" s="22">
        <f t="shared" si="1"/>
        <v>44374</v>
      </c>
      <c r="B31" s="20">
        <v>38139.96</v>
      </c>
      <c r="C31" s="4">
        <v>13016.05</v>
      </c>
      <c r="D31" s="21">
        <f t="shared" si="0"/>
        <v>51156.009999999995</v>
      </c>
    </row>
    <row r="32" spans="1:4" x14ac:dyDescent="0.3">
      <c r="A32" s="22">
        <f t="shared" si="1"/>
        <v>44375</v>
      </c>
      <c r="B32" s="20">
        <v>41332.61</v>
      </c>
      <c r="C32" s="4">
        <v>35867.96</v>
      </c>
      <c r="D32" s="21">
        <f t="shared" si="0"/>
        <v>77200.570000000007</v>
      </c>
    </row>
    <row r="33" spans="1:4" x14ac:dyDescent="0.3">
      <c r="A33" s="22">
        <f t="shared" si="1"/>
        <v>44376</v>
      </c>
      <c r="B33" s="20">
        <v>24154.59</v>
      </c>
      <c r="C33" s="4">
        <v>146.86000000000001</v>
      </c>
      <c r="D33" s="21">
        <f t="shared" si="0"/>
        <v>24301.45</v>
      </c>
    </row>
    <row r="34" spans="1:4" x14ac:dyDescent="0.3">
      <c r="A34" s="22">
        <f t="shared" si="1"/>
        <v>44377</v>
      </c>
      <c r="B34" s="20">
        <v>32213.11</v>
      </c>
      <c r="C34" s="4">
        <v>0</v>
      </c>
      <c r="D34" s="21">
        <f t="shared" si="0"/>
        <v>32213.11</v>
      </c>
    </row>
    <row r="35" spans="1:4" x14ac:dyDescent="0.3">
      <c r="A35" s="23" t="s">
        <v>1</v>
      </c>
      <c r="B35" s="24">
        <f>SUM(B5:B34)</f>
        <v>1539615.7400000002</v>
      </c>
      <c r="C35" s="24">
        <f>SUM(C5:C34)</f>
        <v>349977.42</v>
      </c>
      <c r="D35" s="25">
        <f>SUM(D5:D34)</f>
        <v>1889593.1600000001</v>
      </c>
    </row>
    <row r="39" spans="1:4" ht="43.5" x14ac:dyDescent="0.35">
      <c r="A39" s="7" t="s">
        <v>5</v>
      </c>
      <c r="B39" s="26" t="s">
        <v>6</v>
      </c>
      <c r="C39" s="7" t="s">
        <v>7</v>
      </c>
      <c r="D39" s="7" t="s">
        <v>8</v>
      </c>
    </row>
    <row r="40" spans="1:4" x14ac:dyDescent="0.3">
      <c r="A40" s="10">
        <f>A5</f>
        <v>44348</v>
      </c>
      <c r="B40" s="12">
        <f>D35</f>
        <v>1889593.1600000001</v>
      </c>
      <c r="C40" s="13">
        <v>0.99480000000000002</v>
      </c>
      <c r="D40" s="11">
        <f>B40*C40</f>
        <v>1879767.2755680003</v>
      </c>
    </row>
  </sheetData>
  <pageMargins left="1" right="1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54E1-BE8E-4A32-97F5-AEDD045FDA16}">
  <sheetPr>
    <pageSetUpPr fitToPage="1"/>
  </sheetPr>
  <dimension ref="A1:D41"/>
  <sheetViews>
    <sheetView zoomScale="90" zoomScaleNormal="90" workbookViewId="0"/>
  </sheetViews>
  <sheetFormatPr defaultColWidth="9.1796875" defaultRowHeight="13" x14ac:dyDescent="0.3"/>
  <cols>
    <col min="1" max="1" width="9.7265625" style="2" bestFit="1" customWidth="1"/>
    <col min="2" max="2" width="12.7265625" style="3" bestFit="1" customWidth="1"/>
    <col min="3" max="3" width="14.7265625" style="1" bestFit="1" customWidth="1"/>
    <col min="4" max="4" width="12.7265625" style="1" bestFit="1" customWidth="1"/>
    <col min="5" max="16384" width="9.1796875" style="1"/>
  </cols>
  <sheetData>
    <row r="1" spans="1:4" x14ac:dyDescent="0.3">
      <c r="A1" s="8" t="s">
        <v>9</v>
      </c>
      <c r="B1" s="8"/>
      <c r="C1" s="9"/>
      <c r="D1" s="9"/>
    </row>
    <row r="2" spans="1:4" x14ac:dyDescent="0.3">
      <c r="A2" s="8" t="s">
        <v>12</v>
      </c>
      <c r="B2" s="8"/>
      <c r="C2" s="9"/>
      <c r="D2" s="9"/>
    </row>
    <row r="3" spans="1:4" x14ac:dyDescent="0.3">
      <c r="B3" s="2"/>
    </row>
    <row r="4" spans="1:4" s="5" customFormat="1" ht="36" customHeight="1" x14ac:dyDescent="0.3">
      <c r="A4" s="14" t="s">
        <v>0</v>
      </c>
      <c r="B4" s="15" t="s">
        <v>4</v>
      </c>
      <c r="C4" s="14" t="s">
        <v>3</v>
      </c>
      <c r="D4" s="15" t="s">
        <v>2</v>
      </c>
    </row>
    <row r="5" spans="1:4" x14ac:dyDescent="0.3">
      <c r="A5" s="16">
        <v>44378</v>
      </c>
      <c r="B5" s="17">
        <v>30712.05</v>
      </c>
      <c r="C5" s="6">
        <v>30725.38</v>
      </c>
      <c r="D5" s="18">
        <f>B5+C5</f>
        <v>61437.43</v>
      </c>
    </row>
    <row r="6" spans="1:4" x14ac:dyDescent="0.3">
      <c r="A6" s="19">
        <f>A5+1</f>
        <v>44379</v>
      </c>
      <c r="B6" s="20">
        <v>31500.74</v>
      </c>
      <c r="C6" s="4">
        <v>25824.15</v>
      </c>
      <c r="D6" s="21">
        <f t="shared" ref="D6:D35" si="0">B6+C6</f>
        <v>57324.89</v>
      </c>
    </row>
    <row r="7" spans="1:4" x14ac:dyDescent="0.3">
      <c r="A7" s="22">
        <f t="shared" ref="A7:A35" si="1">A6+1</f>
        <v>44380</v>
      </c>
      <c r="B7" s="20">
        <v>9811.59</v>
      </c>
      <c r="C7" s="4">
        <v>0</v>
      </c>
      <c r="D7" s="21">
        <f t="shared" si="0"/>
        <v>9811.59</v>
      </c>
    </row>
    <row r="8" spans="1:4" x14ac:dyDescent="0.3">
      <c r="A8" s="22">
        <f t="shared" si="1"/>
        <v>44381</v>
      </c>
      <c r="B8" s="20">
        <v>17702.79</v>
      </c>
      <c r="C8" s="4">
        <v>25735.38</v>
      </c>
      <c r="D8" s="21">
        <f t="shared" si="0"/>
        <v>43438.17</v>
      </c>
    </row>
    <row r="9" spans="1:4" x14ac:dyDescent="0.3">
      <c r="A9" s="19">
        <f t="shared" si="1"/>
        <v>44382</v>
      </c>
      <c r="B9" s="20">
        <v>31733.35</v>
      </c>
      <c r="C9" s="4">
        <v>17864.830000000002</v>
      </c>
      <c r="D9" s="21">
        <f t="shared" si="0"/>
        <v>49598.18</v>
      </c>
    </row>
    <row r="10" spans="1:4" x14ac:dyDescent="0.3">
      <c r="A10" s="19">
        <f t="shared" si="1"/>
        <v>44383</v>
      </c>
      <c r="B10" s="20">
        <v>25793.89</v>
      </c>
      <c r="C10" s="4">
        <v>25908.17</v>
      </c>
      <c r="D10" s="21">
        <f t="shared" si="0"/>
        <v>51702.06</v>
      </c>
    </row>
    <row r="11" spans="1:4" x14ac:dyDescent="0.3">
      <c r="A11" s="19">
        <f t="shared" si="1"/>
        <v>44384</v>
      </c>
      <c r="B11" s="20">
        <v>46249.289999999994</v>
      </c>
      <c r="C11" s="4">
        <v>131.9</v>
      </c>
      <c r="D11" s="21">
        <f t="shared" si="0"/>
        <v>46381.189999999995</v>
      </c>
    </row>
    <row r="12" spans="1:4" x14ac:dyDescent="0.3">
      <c r="A12" s="19">
        <f t="shared" si="1"/>
        <v>44385</v>
      </c>
      <c r="B12" s="20">
        <v>18813.97</v>
      </c>
      <c r="C12" s="4">
        <v>0</v>
      </c>
      <c r="D12" s="21">
        <f t="shared" si="0"/>
        <v>18813.97</v>
      </c>
    </row>
    <row r="13" spans="1:4" x14ac:dyDescent="0.3">
      <c r="A13" s="22">
        <f t="shared" si="1"/>
        <v>44386</v>
      </c>
      <c r="B13" s="20">
        <v>30962.389999999956</v>
      </c>
      <c r="C13" s="4">
        <v>12978.46</v>
      </c>
      <c r="D13" s="21">
        <f t="shared" si="0"/>
        <v>43940.849999999955</v>
      </c>
    </row>
    <row r="14" spans="1:4" x14ac:dyDescent="0.3">
      <c r="A14" s="22">
        <f t="shared" si="1"/>
        <v>44387</v>
      </c>
      <c r="B14" s="20">
        <v>25926.670000000013</v>
      </c>
      <c r="C14" s="4">
        <v>0</v>
      </c>
      <c r="D14" s="21">
        <f t="shared" si="0"/>
        <v>25926.670000000013</v>
      </c>
    </row>
    <row r="15" spans="1:4" x14ac:dyDescent="0.3">
      <c r="A15" s="19">
        <f t="shared" si="1"/>
        <v>44388</v>
      </c>
      <c r="B15" s="20">
        <v>-1369.6499999999942</v>
      </c>
      <c r="C15" s="4">
        <v>0</v>
      </c>
      <c r="D15" s="21">
        <f t="shared" si="0"/>
        <v>-1369.6499999999942</v>
      </c>
    </row>
    <row r="16" spans="1:4" x14ac:dyDescent="0.3">
      <c r="A16" s="19">
        <f t="shared" si="1"/>
        <v>44389</v>
      </c>
      <c r="B16" s="20">
        <v>-439.97000000000116</v>
      </c>
      <c r="C16" s="4">
        <v>0</v>
      </c>
      <c r="D16" s="21">
        <f t="shared" si="0"/>
        <v>-439.97000000000116</v>
      </c>
    </row>
    <row r="17" spans="1:4" x14ac:dyDescent="0.3">
      <c r="A17" s="19">
        <f t="shared" si="1"/>
        <v>44390</v>
      </c>
      <c r="B17" s="20">
        <v>29210.02</v>
      </c>
      <c r="C17" s="4">
        <v>124.02</v>
      </c>
      <c r="D17" s="21">
        <f t="shared" si="0"/>
        <v>29334.04</v>
      </c>
    </row>
    <row r="18" spans="1:4" x14ac:dyDescent="0.3">
      <c r="A18" s="22">
        <f t="shared" si="1"/>
        <v>44391</v>
      </c>
      <c r="B18" s="20">
        <v>11356.08</v>
      </c>
      <c r="C18" s="4">
        <v>0</v>
      </c>
      <c r="D18" s="21">
        <f t="shared" si="0"/>
        <v>11356.08</v>
      </c>
    </row>
    <row r="19" spans="1:4" x14ac:dyDescent="0.3">
      <c r="A19" s="22">
        <f t="shared" si="1"/>
        <v>44392</v>
      </c>
      <c r="B19" s="20">
        <v>40469.850000000006</v>
      </c>
      <c r="C19" s="4">
        <v>13076.04</v>
      </c>
      <c r="D19" s="21">
        <f t="shared" si="0"/>
        <v>53545.890000000007</v>
      </c>
    </row>
    <row r="20" spans="1:4" x14ac:dyDescent="0.3">
      <c r="A20" s="22">
        <f t="shared" si="1"/>
        <v>44393</v>
      </c>
      <c r="B20" s="20">
        <v>47697.949999999983</v>
      </c>
      <c r="C20" s="4">
        <v>117.27999999999884</v>
      </c>
      <c r="D20" s="21">
        <f t="shared" si="0"/>
        <v>47815.229999999981</v>
      </c>
    </row>
    <row r="21" spans="1:4" x14ac:dyDescent="0.3">
      <c r="A21" s="22">
        <f t="shared" si="1"/>
        <v>44394</v>
      </c>
      <c r="B21" s="20">
        <v>40901.08</v>
      </c>
      <c r="C21" s="4">
        <v>12982.95</v>
      </c>
      <c r="D21" s="21">
        <f t="shared" si="0"/>
        <v>53884.03</v>
      </c>
    </row>
    <row r="22" spans="1:4" x14ac:dyDescent="0.3">
      <c r="A22" s="22">
        <f t="shared" si="1"/>
        <v>44395</v>
      </c>
      <c r="B22" s="20">
        <v>32271.690000000002</v>
      </c>
      <c r="C22" s="4">
        <v>13014.989999999998</v>
      </c>
      <c r="D22" s="21">
        <f t="shared" si="0"/>
        <v>45286.68</v>
      </c>
    </row>
    <row r="23" spans="1:4" x14ac:dyDescent="0.3">
      <c r="A23" s="22">
        <f t="shared" si="1"/>
        <v>44396</v>
      </c>
      <c r="B23" s="20">
        <v>28150.990000000005</v>
      </c>
      <c r="C23" s="4">
        <v>12988.369999999999</v>
      </c>
      <c r="D23" s="21">
        <f t="shared" si="0"/>
        <v>41139.360000000001</v>
      </c>
    </row>
    <row r="24" spans="1:4" x14ac:dyDescent="0.3">
      <c r="A24" s="22">
        <f t="shared" si="1"/>
        <v>44397</v>
      </c>
      <c r="B24" s="20">
        <v>33683.42</v>
      </c>
      <c r="C24" s="4">
        <v>12974.98</v>
      </c>
      <c r="D24" s="21">
        <f t="shared" si="0"/>
        <v>46658.399999999994</v>
      </c>
    </row>
    <row r="25" spans="1:4" x14ac:dyDescent="0.3">
      <c r="A25" s="22">
        <f t="shared" si="1"/>
        <v>44398</v>
      </c>
      <c r="B25" s="20">
        <v>41880.43</v>
      </c>
      <c r="C25" s="4">
        <v>17982.53</v>
      </c>
      <c r="D25" s="21">
        <f t="shared" si="0"/>
        <v>59862.96</v>
      </c>
    </row>
    <row r="26" spans="1:4" x14ac:dyDescent="0.3">
      <c r="A26" s="22">
        <f t="shared" si="1"/>
        <v>44399</v>
      </c>
      <c r="B26" s="20">
        <v>45808.39</v>
      </c>
      <c r="C26" s="4">
        <v>17964.87</v>
      </c>
      <c r="D26" s="21">
        <f t="shared" si="0"/>
        <v>63773.259999999995</v>
      </c>
    </row>
    <row r="27" spans="1:4" x14ac:dyDescent="0.3">
      <c r="A27" s="22">
        <f t="shared" si="1"/>
        <v>44400</v>
      </c>
      <c r="B27" s="20">
        <v>40256.449999999997</v>
      </c>
      <c r="C27" s="4">
        <v>12921.01</v>
      </c>
      <c r="D27" s="21">
        <f t="shared" si="0"/>
        <v>53177.46</v>
      </c>
    </row>
    <row r="28" spans="1:4" x14ac:dyDescent="0.3">
      <c r="A28" s="19">
        <f t="shared" si="1"/>
        <v>44401</v>
      </c>
      <c r="B28" s="20">
        <v>39217.800000000003</v>
      </c>
      <c r="C28" s="4">
        <v>12999.54</v>
      </c>
      <c r="D28" s="21">
        <f t="shared" si="0"/>
        <v>52217.340000000004</v>
      </c>
    </row>
    <row r="29" spans="1:4" x14ac:dyDescent="0.3">
      <c r="A29" s="22">
        <f t="shared" si="1"/>
        <v>44402</v>
      </c>
      <c r="B29" s="20">
        <v>48241.72</v>
      </c>
      <c r="C29" s="4">
        <v>17960.62</v>
      </c>
      <c r="D29" s="21">
        <f t="shared" si="0"/>
        <v>66202.34</v>
      </c>
    </row>
    <row r="30" spans="1:4" x14ac:dyDescent="0.3">
      <c r="A30" s="22">
        <f t="shared" si="1"/>
        <v>44403</v>
      </c>
      <c r="B30" s="20">
        <v>40712.33</v>
      </c>
      <c r="C30" s="4">
        <v>35956.14</v>
      </c>
      <c r="D30" s="21">
        <f t="shared" si="0"/>
        <v>76668.47</v>
      </c>
    </row>
    <row r="31" spans="1:4" x14ac:dyDescent="0.3">
      <c r="A31" s="22">
        <f t="shared" si="1"/>
        <v>44404</v>
      </c>
      <c r="B31" s="20">
        <v>99884.739999999991</v>
      </c>
      <c r="C31" s="4">
        <v>18197.48</v>
      </c>
      <c r="D31" s="21">
        <f t="shared" si="0"/>
        <v>118082.21999999999</v>
      </c>
    </row>
    <row r="32" spans="1:4" x14ac:dyDescent="0.3">
      <c r="A32" s="22">
        <f t="shared" si="1"/>
        <v>44405</v>
      </c>
      <c r="B32" s="20">
        <v>20940.23</v>
      </c>
      <c r="C32" s="4">
        <v>25792.82</v>
      </c>
      <c r="D32" s="21">
        <f t="shared" si="0"/>
        <v>46733.05</v>
      </c>
    </row>
    <row r="33" spans="1:4" x14ac:dyDescent="0.3">
      <c r="A33" s="22">
        <f t="shared" si="1"/>
        <v>44406</v>
      </c>
      <c r="B33" s="20">
        <v>23445.5</v>
      </c>
      <c r="C33" s="4">
        <v>0</v>
      </c>
      <c r="D33" s="21">
        <f t="shared" si="0"/>
        <v>23445.5</v>
      </c>
    </row>
    <row r="34" spans="1:4" x14ac:dyDescent="0.3">
      <c r="A34" s="22">
        <f t="shared" si="1"/>
        <v>44407</v>
      </c>
      <c r="B34" s="20">
        <v>36080.22</v>
      </c>
      <c r="C34" s="4">
        <v>13031.199999999999</v>
      </c>
      <c r="D34" s="21">
        <f t="shared" si="0"/>
        <v>49111.42</v>
      </c>
    </row>
    <row r="35" spans="1:4" x14ac:dyDescent="0.3">
      <c r="A35" s="22">
        <f t="shared" si="1"/>
        <v>44408</v>
      </c>
      <c r="B35" s="20">
        <v>116599.26</v>
      </c>
      <c r="C35" s="4">
        <v>176.27</v>
      </c>
      <c r="D35" s="21">
        <f t="shared" si="0"/>
        <v>116775.53</v>
      </c>
    </row>
    <row r="36" spans="1:4" x14ac:dyDescent="0.3">
      <c r="A36" s="23" t="s">
        <v>1</v>
      </c>
      <c r="B36" s="24">
        <f>SUM(B5:B35)</f>
        <v>1084205.26</v>
      </c>
      <c r="C36" s="24">
        <f t="shared" ref="C36:D36" si="2">SUM(C5:C35)</f>
        <v>377429.38</v>
      </c>
      <c r="D36" s="27">
        <f t="shared" si="2"/>
        <v>1461634.64</v>
      </c>
    </row>
    <row r="40" spans="1:4" ht="43.5" x14ac:dyDescent="0.35">
      <c r="A40" s="7" t="s">
        <v>5</v>
      </c>
      <c r="B40" s="26" t="s">
        <v>6</v>
      </c>
      <c r="C40" s="7" t="s">
        <v>7</v>
      </c>
      <c r="D40" s="7" t="s">
        <v>8</v>
      </c>
    </row>
    <row r="41" spans="1:4" x14ac:dyDescent="0.3">
      <c r="A41" s="10">
        <f>A5</f>
        <v>44378</v>
      </c>
      <c r="B41" s="12">
        <f>D36</f>
        <v>1461634.64</v>
      </c>
      <c r="C41" s="13">
        <v>0.98719999999999997</v>
      </c>
      <c r="D41" s="11">
        <f>B41*C41</f>
        <v>1442925.7166079998</v>
      </c>
    </row>
  </sheetData>
  <pageMargins left="1" right="1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May 2021 - Jul 2021 Summary</vt:lpstr>
      <vt:lpstr>May 2021</vt:lpstr>
      <vt:lpstr>Jun 2021</vt:lpstr>
      <vt:lpstr>Jul 2021</vt:lpstr>
      <vt:lpstr>'Jul 2021'!Print_Area</vt:lpstr>
      <vt:lpstr>'Jun 2021'!Print_Area</vt:lpstr>
      <vt:lpstr>'May 2021'!Print_Area</vt:lpstr>
      <vt:lpstr>'May 2021 - Jul 2021 Summary'!Print_Area</vt:lpstr>
    </vt:vector>
  </TitlesOfParts>
  <Company>Progress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i19531</dc:creator>
  <cp:lastModifiedBy>Dean, Gary</cp:lastModifiedBy>
  <cp:lastPrinted>2022-02-17T21:56:17Z</cp:lastPrinted>
  <dcterms:created xsi:type="dcterms:W3CDTF">2010-01-22T14:07:53Z</dcterms:created>
  <dcterms:modified xsi:type="dcterms:W3CDTF">2022-02-18T16:25:20Z</dcterms:modified>
</cp:coreProperties>
</file>