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bookViews>
    <workbookView xWindow="-110" yWindow="-110" windowWidth="19420" windowHeight="10420" activeTab="0"/>
  </bookViews>
  <sheets>
    <sheet name="Sheet1" sheetId="1" r:id="rId1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<sst xmlns="http://schemas.openxmlformats.org/spreadsheetml/2006/main" count="27" uniqueCount="26">
  <si>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Sunassist</t>
  </si>
  <si>
    <t>Residential</t>
  </si>
  <si>
    <t>Commercial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</si>
  <si>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</si>
  <si>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</si>
  <si>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</si>
  <si>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</si>
  <si>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</si>
  <si>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</si>
  <si>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</si>
  <si>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</si>
  <si>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</si>
  <si>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</si>
  <si>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</si>
  <si>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</si>
  <si>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</si>
  <si>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2021 ST Subscription Credits</t>
  </si>
  <si>
    <t>RAF</t>
  </si>
  <si>
    <t>SolarTogether Credit, Net of Revenue Taxes</t>
  </si>
  <si>
    <t>Difference</t>
  </si>
  <si>
    <t>2021 Final True-Up Amount</t>
  </si>
  <si>
    <t>Florida Power &amp; Light Company</t>
  </si>
  <si>
    <t>Docket No. 20220001-EI</t>
  </si>
  <si>
    <t xml:space="preserve">Staff’s 2nd Set of Interrogatories </t>
  </si>
  <si>
    <t>Page 1 of 1</t>
  </si>
  <si>
    <t>Attachment No. II, Interrogatory No.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</si>
</sst>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_);_(@_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 val="sing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" fillId="0" borderId="0">
      <alignment/>
      <protection/>
    </xf>
  </cellStyleXfs>
  <cellXfs count="13">
    <xf numFmtId="0" fontId="0" fillId="0" borderId="0" xfId="0"/>
    <xf numFmtId="164" fontId="0" fillId="0" borderId="0" xfId="18" applyNumberFormat="1" applyFont="1"/>
    <xf numFmtId="164" fontId="3" fillId="0" borderId="0" xfId="18" applyNumberFormat="1" applyFont="1"/>
    <xf numFmtId="165" fontId="0" fillId="0" borderId="1" xfId="19" applyNumberFormat="1" applyFont="1" applyBorder="1"/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164" fontId="4" fillId="0" borderId="0" xfId="18" applyNumberFormat="1" applyFont="1" applyAlignment="1">
      <alignment horizontal="right"/>
    </xf>
    <xf numFmtId="0" fontId="4" fillId="0" borderId="0" xfId="0" applyFont="1" applyAlignment="1">
      <alignment/>
    </xf>
    <xf numFmtId="0" fontId="1" fillId="0" borderId="0" xfId="20">
      <alignment/>
      <protection/>
    </xf>
    <xf numFmtId="0" fontId="5" fillId="0" borderId="0" xfId="0" applyFont="1"/>
    <xf numFmtId="0" fontId="6" fillId="0" borderId="0" xfId="20" applyFont="1" applyAlignment="1">
      <alignment horizontal="left" vertical="center" indent="15"/>
      <protection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3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6158-BEBA-4936-AECD-EBCDB85677A2}">
  <sheetPr>
    <pageSetUpPr fitToPage="1"/>
  </sheetPr>
  <dimension ref="A1:N18"/>
  <sheetViews>
    <sheetView tabSelected="1" workbookViewId="0" topLeftCell="A1"/>
  </sheetViews>
  <sheetFormatPr defaultColWidth="9.1796875" defaultRowHeight="15"/>
  <cols>
    <col min="1" max="1" width="38.5714285714286" style="6" customWidth="1"/>
    <col min="2" max="11" width="11.2857142857143" style="6" bestFit="1" customWidth="1"/>
    <col min="12" max="12" width="10.8571428571429" style="6" customWidth="1"/>
    <col min="13" max="13" width="11.2857142857143" style="6" bestFit="1" customWidth="1"/>
    <col min="14" max="14" width="12.2857142857143" style="6" bestFit="1" customWidth="1"/>
    <col min="15" max="15" width="17.5714285714286" style="6" bestFit="1" customWidth="1"/>
    <col min="16" max="16384" width="9.14285714285714" style="6"/>
  </cols>
  <sheetData>
    <row r="1" spans="1:13" s="11" customFormat="1" ht="13">
      <c r="A1" s="10"/>
      <c r="B1" s="10"/>
      <c r="C1" s="10"/>
      <c r="D1" s="10"/>
      <c r="E1" s="10"/>
      <c r="F1" s="10"/>
      <c r="H1" s="12" t="s">
        <v>21</v>
      </c>
      <c r="J1" s="10"/>
      <c r="K1" s="10"/>
      <c r="L1" s="10"/>
      <c r="M1" s="10"/>
    </row>
    <row r="2" spans="1:13" s="11" customFormat="1" ht="13">
      <c r="A2" s="10"/>
      <c r="B2" s="10"/>
      <c r="C2" s="10"/>
      <c r="D2" s="10"/>
      <c r="E2" s="10"/>
      <c r="F2" s="10"/>
      <c r="H2" s="12" t="s">
        <v>22</v>
      </c>
      <c r="J2" s="10"/>
      <c r="K2" s="10"/>
      <c r="L2" s="10"/>
      <c r="M2" s="10"/>
    </row>
    <row r="3" spans="1:13" s="11" customFormat="1" ht="13">
      <c r="A3" s="10"/>
      <c r="B3" s="10"/>
      <c r="C3" s="10"/>
      <c r="D3" s="10"/>
      <c r="E3" s="10"/>
      <c r="F3" s="10"/>
      <c r="H3" s="12" t="s">
        <v>23</v>
      </c>
      <c r="J3" s="10"/>
      <c r="K3" s="10"/>
      <c r="L3" s="10"/>
      <c r="M3" s="10"/>
    </row>
    <row r="4" spans="1:13" s="11" customFormat="1" ht="13">
      <c r="A4" s="10"/>
      <c r="B4" s="10"/>
      <c r="C4" s="10"/>
      <c r="D4" s="10"/>
      <c r="E4" s="10"/>
      <c r="F4" s="10"/>
      <c r="H4" s="12" t="s">
        <v>25</v>
      </c>
      <c r="J4" s="10"/>
      <c r="K4" s="10"/>
      <c r="L4" s="10"/>
      <c r="M4" s="10"/>
    </row>
    <row r="5" spans="1:13" s="11" customFormat="1" ht="13">
      <c r="A5" s="10"/>
      <c r="B5" s="10"/>
      <c r="C5" s="10"/>
      <c r="D5" s="10"/>
      <c r="E5" s="10"/>
      <c r="F5" s="10"/>
      <c r="H5" s="12" t="s">
        <v>24</v>
      </c>
      <c r="J5" s="10"/>
      <c r="K5" s="10"/>
      <c r="L5" s="10"/>
      <c r="M5" s="10"/>
    </row>
    <row r="7" spans="1:14" ht="14.5">
      <c r="A7" s="4" t="s">
        <v>16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3</v>
      </c>
    </row>
    <row r="8" spans="1:14" ht="14.5">
      <c r="A8" s="6" t="s">
        <v>0</v>
      </c>
      <c r="B8" s="1">
        <v>0</v>
      </c>
      <c r="C8" s="1">
        <v>46366.65</v>
      </c>
      <c r="D8" s="1">
        <v>52454.82</v>
      </c>
      <c r="E8" s="1">
        <v>85591.77</v>
      </c>
      <c r="F8" s="1">
        <v>122534.61</v>
      </c>
      <c r="G8" s="1">
        <v>127613.31</v>
      </c>
      <c r="H8" s="1">
        <v>130560.21</v>
      </c>
      <c r="I8" s="1">
        <v>140830.47</v>
      </c>
      <c r="J8" s="1">
        <v>146617.68</v>
      </c>
      <c r="K8" s="1">
        <v>148078.59</v>
      </c>
      <c r="L8" s="1">
        <v>155583.78</v>
      </c>
      <c r="M8" s="1">
        <v>189316.38</v>
      </c>
      <c r="N8" s="1">
        <f>SUM(B8:M8)</f>
        <v>1345548.27</v>
      </c>
    </row>
    <row r="9" spans="1:14" ht="14.5">
      <c r="A9" s="6" t="s">
        <v>1</v>
      </c>
      <c r="B9" s="1">
        <v>531936.67000000004</v>
      </c>
      <c r="C9" s="1">
        <v>834521.07</v>
      </c>
      <c r="D9" s="1">
        <v>836466.39</v>
      </c>
      <c r="E9" s="1">
        <v>1205859.02</v>
      </c>
      <c r="F9" s="1">
        <v>1573604.52</v>
      </c>
      <c r="G9" s="1">
        <v>1923253.04</v>
      </c>
      <c r="H9" s="1">
        <v>1631889.80</v>
      </c>
      <c r="I9" s="1">
        <v>1865388</v>
      </c>
      <c r="J9" s="1">
        <v>1768263.42</v>
      </c>
      <c r="K9" s="1">
        <v>1738216.18</v>
      </c>
      <c r="L9" s="1">
        <v>1717333.05</v>
      </c>
      <c r="M9" s="1">
        <v>1398229.99</v>
      </c>
      <c r="N9" s="1">
        <f>SUM(B9:M9)</f>
        <v>17024961.149999999</v>
      </c>
    </row>
    <row r="10" spans="1:14" ht="14.5">
      <c r="A10" s="6" t="s">
        <v>2</v>
      </c>
      <c r="B10" s="2">
        <v>1703623.84</v>
      </c>
      <c r="C10" s="2">
        <v>2929499.63</v>
      </c>
      <c r="D10" s="2">
        <v>2975854.81</v>
      </c>
      <c r="E10" s="2">
        <v>4320505.6500000004</v>
      </c>
      <c r="F10" s="2">
        <v>5751423.7999999998</v>
      </c>
      <c r="G10" s="2">
        <v>7119362.8799999999</v>
      </c>
      <c r="H10" s="2">
        <v>6030647.4500000002</v>
      </c>
      <c r="I10" s="2">
        <v>6873328.7400000002</v>
      </c>
      <c r="J10" s="2">
        <v>6595792.8399999999</v>
      </c>
      <c r="K10" s="2">
        <v>6563681.3700000001</v>
      </c>
      <c r="L10" s="2">
        <v>6449774.6500000004</v>
      </c>
      <c r="M10" s="2">
        <v>5389524.1900000004</v>
      </c>
      <c r="N10" s="2">
        <f>SUM(B10:M10)</f>
        <v>62703019.849999994</v>
      </c>
    </row>
    <row r="11" spans="1:14" ht="14.5">
      <c r="A11" s="6" t="s">
        <v>3</v>
      </c>
      <c r="B11" s="1">
        <f>SUM(B8:B10)</f>
        <v>2235560.5100000002</v>
      </c>
      <c r="C11" s="1">
        <f>SUM(C8:C10)</f>
        <v>3810387.3499999996</v>
      </c>
      <c r="D11" s="1">
        <f t="shared" si="0" ref="D11:M11">SUM(D8:D10)</f>
        <v>3864776.02</v>
      </c>
      <c r="E11" s="1">
        <f t="shared" si="0"/>
        <v>5611956.4400000004</v>
      </c>
      <c r="F11" s="1">
        <f t="shared" si="0"/>
        <v>7447562.9299999997</v>
      </c>
      <c r="G11" s="1">
        <f t="shared" si="0"/>
        <v>9170229.2300000004</v>
      </c>
      <c r="H11" s="1">
        <f t="shared" si="0"/>
        <v>7793097.46</v>
      </c>
      <c r="I11" s="1">
        <f t="shared" si="0"/>
        <v>8879547.2100000009</v>
      </c>
      <c r="J11" s="1">
        <f t="shared" si="0"/>
        <v>8510673.9399999995</v>
      </c>
      <c r="K11" s="1">
        <f t="shared" si="0"/>
        <v>8449976.1400000006</v>
      </c>
      <c r="L11" s="1">
        <f t="shared" si="0"/>
        <v>8322691.4800000004</v>
      </c>
      <c r="M11" s="1">
        <f t="shared" si="0"/>
        <v>6977070.5600000005</v>
      </c>
      <c r="N11" s="1">
        <f>SUM(B11:M11)</f>
        <v>81073529.269999996</v>
      </c>
    </row>
    <row r="12" spans="2:14" ht="8.2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4.5">
      <c r="A13" s="6" t="s">
        <v>17</v>
      </c>
      <c r="B13" s="7">
        <v>0.99927999999999995</v>
      </c>
      <c r="C13" s="7">
        <v>0.99927999999999995</v>
      </c>
      <c r="D13" s="7">
        <v>0.99927999999999995</v>
      </c>
      <c r="E13" s="7">
        <v>0.99927999999999995</v>
      </c>
      <c r="F13" s="7">
        <v>0.99927999999999995</v>
      </c>
      <c r="G13" s="7">
        <v>0.99927999999999995</v>
      </c>
      <c r="H13" s="7">
        <v>0.99927999999999995</v>
      </c>
      <c r="I13" s="7">
        <v>0.99927999999999995</v>
      </c>
      <c r="J13" s="7">
        <v>0.99927999999999995</v>
      </c>
      <c r="K13" s="7">
        <v>0.99927999999999995</v>
      </c>
      <c r="L13" s="7">
        <v>0.99927999999999995</v>
      </c>
      <c r="M13" s="3">
        <v>0.99927999999999995</v>
      </c>
      <c r="N13" s="3">
        <v>0.99927999999999995</v>
      </c>
    </row>
    <row r="14" spans="1:14" ht="14.5">
      <c r="A14" s="9" t="s">
        <v>18</v>
      </c>
      <c r="B14" s="1">
        <f t="shared" si="1" ref="B14:N14">B11*B13</f>
        <v>2233950.9064328</v>
      </c>
      <c r="C14" s="1">
        <f t="shared" si="1"/>
        <v>3807643.8711079992</v>
      </c>
      <c r="D14" s="1">
        <f t="shared" si="1"/>
        <v>3861993.3812655997</v>
      </c>
      <c r="E14" s="1">
        <f t="shared" si="1"/>
        <v>5607915.8313632002</v>
      </c>
      <c r="F14" s="1">
        <f t="shared" si="1"/>
        <v>7442200.6846903991</v>
      </c>
      <c r="G14" s="1">
        <f t="shared" si="1"/>
        <v>9163626.6649543997</v>
      </c>
      <c r="H14" s="1">
        <f t="shared" si="1"/>
        <v>7787486.4298287993</v>
      </c>
      <c r="I14" s="1">
        <f t="shared" si="1"/>
        <v>8873153.9360087998</v>
      </c>
      <c r="J14" s="1">
        <f t="shared" si="1"/>
        <v>8504546.254763199</v>
      </c>
      <c r="K14" s="1">
        <f t="shared" si="1"/>
        <v>8443892.157179201</v>
      </c>
      <c r="L14" s="1">
        <f t="shared" si="1"/>
        <v>8316699.1421344001</v>
      </c>
      <c r="M14" s="1">
        <f t="shared" si="1"/>
        <v>6972047.0691967998</v>
      </c>
      <c r="N14" s="1">
        <f t="shared" si="1"/>
        <v>81015156.328925595</v>
      </c>
    </row>
    <row r="15" spans="2:14" ht="9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4.5">
      <c r="A16" s="9" t="s">
        <v>20</v>
      </c>
      <c r="B16" s="8">
        <v>-2233950.9064328</v>
      </c>
      <c r="C16" s="8">
        <v>-3807643.8711079988</v>
      </c>
      <c r="D16" s="8">
        <v>-3861993.3812655997</v>
      </c>
      <c r="E16" s="8">
        <v>-5607908.8364031995</v>
      </c>
      <c r="F16" s="8">
        <v>-7442028.6586383991</v>
      </c>
      <c r="G16" s="8">
        <v>-9161666.3973639999</v>
      </c>
      <c r="H16" s="8">
        <v>-7789380.6949751982</v>
      </c>
      <c r="I16" s="8">
        <v>-8873354.7613103949</v>
      </c>
      <c r="J16" s="8">
        <v>-8504577.1225223988</v>
      </c>
      <c r="K16" s="8">
        <v>-8443891.4776687995</v>
      </c>
      <c r="L16" s="8">
        <v>-8316706.7866263986</v>
      </c>
      <c r="M16" s="8">
        <v>-6972044.7009031987</v>
      </c>
      <c r="N16" s="8">
        <v>-81015147.595218375</v>
      </c>
    </row>
    <row r="17" ht="6.75" customHeight="1"/>
    <row r="18" spans="1:14" ht="14.5">
      <c r="A18" s="6" t="s">
        <v>19</v>
      </c>
      <c r="B18" s="1">
        <f t="shared" si="2" ref="B18:N18">B16+B14</f>
        <v>0</v>
      </c>
      <c r="C18" s="1">
        <f t="shared" si="2"/>
        <v>0</v>
      </c>
      <c r="D18" s="1">
        <f t="shared" si="2"/>
        <v>0</v>
      </c>
      <c r="E18" s="1">
        <f t="shared" si="2"/>
        <v>6.9949600007385015</v>
      </c>
      <c r="F18" s="1">
        <f t="shared" si="2"/>
        <v>172.02605200000107</v>
      </c>
      <c r="G18" s="1">
        <f t="shared" si="2"/>
        <v>1960.2675903998315</v>
      </c>
      <c r="H18" s="1">
        <f t="shared" si="2"/>
        <v>-1894.2651463989168</v>
      </c>
      <c r="I18" s="1">
        <f t="shared" si="2"/>
        <v>-200.82530159503222</v>
      </c>
      <c r="J18" s="1">
        <f t="shared" si="2"/>
        <v>-30.867759199813008</v>
      </c>
      <c r="K18" s="1">
        <f t="shared" si="2"/>
        <v>0.67951040156185627</v>
      </c>
      <c r="L18" s="1">
        <f t="shared" si="2"/>
        <v>-7.6444919984787703</v>
      </c>
      <c r="M18" s="1">
        <f t="shared" si="2"/>
        <v>2.3682936010882258</v>
      </c>
      <c r="N18" s="1">
        <f t="shared" si="2"/>
        <v>8.7337072193622589</v>
      </c>
    </row>
  </sheetData>
  <pageMargins left="0.7" right="0.7" top="0.75" bottom="0.75" header="0.3" footer="0.3"/>
  <pageSetup orientation="landscape" scale="10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MB xmlns="D03F14C7-5027-473F-9843-80441AA772CE">2.02560424804687E-02</MB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equence_x0020_Number xmlns="D03F14C7-5027-473F-9843-80441AA772CE" xsi:nil="true"/>
    <SRCH_DRSetNumber xmlns="8b86ae58-4ff9-4300-8876-bb89783e485c" xsi:nil="true"/>
    <SRCH_DocketId xmlns="8b86ae58-4ff9-4300-8876-bb89783e485c">214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Pgs xmlns="D03F14C7-5027-473F-9843-80441AA772CE">1</Pgs>
    <SRCH_DrSiteId xmlns="8b86ae58-4ff9-4300-8876-bb89783e48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89EAC11300E643A0493AAB3F0A2BC9" ma:contentTypeVersion="" ma:contentTypeDescription="Create a new document." ma:contentTypeScope="" ma:versionID="a1119862acdd351a50f447dde2fe6689">
  <xsd:schema xmlns:xsd="http://www.w3.org/2001/XMLSchema" xmlns:xs="http://www.w3.org/2001/XMLSchema" xmlns:p="http://schemas.microsoft.com/office/2006/metadata/properties" xmlns:ns2="c85253b9-0a55-49a1-98ad-b5b6252d7079" xmlns:ns3="D03F14C7-5027-473F-9843-80441AA772CE" xmlns:ns4="8b86ae58-4ff9-4300-8876-bb89783e485c" xmlns:ns5="d45cdb80-29a5-403f-961d-5d96f3e310b8" targetNamespace="http://schemas.microsoft.com/office/2006/metadata/properties" ma:root="true" ma:fieldsID="3b8598cc8a02b581c2d42dc1617d5616" ns2:_="" ns3:_="" ns4:_="" ns5:_="">
    <xsd:import namespace="c85253b9-0a55-49a1-98ad-b5b6252d7079"/>
    <xsd:import namespace="D03F14C7-5027-473F-9843-80441AA772CE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F14C7-5027-473F-9843-80441AA772C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50FC00-2BE2-4B04-B72A-25B008542D32}">
  <ds:schemaRefs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45cdb80-29a5-403f-961d-5d96f3e310b8"/>
    <ds:schemaRef ds:uri="c85253b9-0a55-49a1-98ad-b5b6252d7079"/>
    <ds:schemaRef ds:uri="D03F14C7-5027-473F-9843-80441AA772C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31C092-E854-413E-ACA6-8657E8011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D03F14C7-5027-473F-9843-80441AA772CE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8B72F2-D61F-45EF-843C-6962E5A366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