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2A6DCD1D-4090-4887-AD11-5C58D91B60F1}" xr6:coauthVersionLast="46" xr6:coauthVersionMax="46" xr10:uidLastSave="{00000000-0000-0000-0000-000000000000}"/>
  <bookViews>
    <workbookView xWindow="30600" yWindow="2565" windowWidth="21600" windowHeight="11385" xr2:uid="{8469244E-B6A1-4A32-AACB-36FEF9FD6E28}"/>
  </bookViews>
  <sheets>
    <sheet name="Attachment 1" sheetId="1" r:id="rId1"/>
  </sheets>
  <definedNames>
    <definedName name="\A">#REF!</definedName>
    <definedName name="\B">#REF!</definedName>
    <definedName name="\C">#REF!</definedName>
    <definedName name="\D">#REF!</definedName>
    <definedName name="\E">#REF!</definedName>
    <definedName name="\I">#REF!</definedName>
    <definedName name="\M">#REF!</definedName>
    <definedName name="\N">#REF!</definedName>
    <definedName name="\P">#REF!</definedName>
    <definedName name="\R">#REF!</definedName>
    <definedName name="\Z">#REF!</definedName>
    <definedName name="_B2">#REF!</definedName>
    <definedName name="_Key1" hidden="1">#REF!</definedName>
    <definedName name="_LIB01">#REF!</definedName>
    <definedName name="_LIB87">#REF!</definedName>
    <definedName name="_Order1" hidden="1">255</definedName>
    <definedName name="_Sort" hidden="1">#REF!</definedName>
    <definedName name="A10CWIP">#REF!</definedName>
    <definedName name="A11CUSTADV">#REF!</definedName>
    <definedName name="A12JOBSUP">#REF!</definedName>
    <definedName name="A12LPINV">#REF!</definedName>
    <definedName name="A13WORKCAP">#REF!</definedName>
    <definedName name="A14ADDRBASE">#REF!</definedName>
    <definedName name="A16NOIADJ">#REF!</definedName>
    <definedName name="A17DISEXP">#REF!</definedName>
    <definedName name="A17REVENUES">#REF!</definedName>
    <definedName name="A18ENCONS">#REF!</definedName>
    <definedName name="A19EXPALL">#REF!</definedName>
    <definedName name="A1FINSTAT">#REF!</definedName>
    <definedName name="A20NONADJ">#REF!</definedName>
    <definedName name="A21EXPFAC">#REF!</definedName>
    <definedName name="A22RATERELIEF">#REF!</definedName>
    <definedName name="A23COSTCAP">#REF!</definedName>
    <definedName name="A23DEBTCOST">#REF!</definedName>
    <definedName name="A24CEBTCOST">#REF!</definedName>
    <definedName name="A25COSTFREECAP">#REF!</definedName>
    <definedName name="A26INTREL">#REF!</definedName>
    <definedName name="A27PROJDATA">#REF!</definedName>
    <definedName name="A28SAFTYCIT">#REF!</definedName>
    <definedName name="A29RAXINFO">#REF!</definedName>
    <definedName name="A2RATEBASE">#REF!</definedName>
    <definedName name="A30REACQBONDS">#REF!</definedName>
    <definedName name="A31DEFINCTAX">#REF!</definedName>
    <definedName name="A33TAXCHECK">#REF!</definedName>
    <definedName name="A3ADJRBASE">#REF!</definedName>
    <definedName name="A4PLBAL">#REF!</definedName>
    <definedName name="A5BKDEP">#REF!</definedName>
    <definedName name="A5DEPEXP">#REF!</definedName>
    <definedName name="A5PLDEP">#REF!</definedName>
    <definedName name="A6DEPRES">#REF!</definedName>
    <definedName name="A7COMPL">#REF!</definedName>
    <definedName name="A8COMRES">#REF!</definedName>
    <definedName name="A9FUTUSE">#REF!</definedName>
    <definedName name="ASST01">#REF!</definedName>
    <definedName name="ASST87">#REF!</definedName>
    <definedName name="C_10">#REF!</definedName>
    <definedName name="C_11">#REF!</definedName>
    <definedName name="C_12">#REF!</definedName>
    <definedName name="C_13">#REF!</definedName>
    <definedName name="C_14">#REF!</definedName>
    <definedName name="C_15">#REF!</definedName>
    <definedName name="C_16">#REF!</definedName>
    <definedName name="C_19">#REF!</definedName>
    <definedName name="C_20">#REF!</definedName>
    <definedName name="C_21">#REF!</definedName>
    <definedName name="C_22">#REF!</definedName>
    <definedName name="C_24">#REF!</definedName>
    <definedName name="C_24_2">#REF!</definedName>
    <definedName name="C_25">#REF!</definedName>
    <definedName name="C_26">#REF!</definedName>
    <definedName name="C_27">#REF!</definedName>
    <definedName name="C_30">#REF!</definedName>
    <definedName name="C_31">#REF!</definedName>
    <definedName name="C_34">#REF!</definedName>
    <definedName name="C_35">#REF!</definedName>
    <definedName name="C_36">#REF!</definedName>
    <definedName name="C_37">#REF!</definedName>
    <definedName name="C_6">#REF!</definedName>
    <definedName name="C_8">#REF!</definedName>
    <definedName name="C_9">#REF!</definedName>
    <definedName name="COVER">#REF!</definedName>
    <definedName name="DIST_MTCE_1">#REF!</definedName>
    <definedName name="DIST_OP_1">#REF!</definedName>
    <definedName name="EXEC">#REF!</definedName>
    <definedName name="F_1">#REF!</definedName>
    <definedName name="F_2">#REF!</definedName>
    <definedName name="F_2_2">#REF!</definedName>
    <definedName name="F_3">#REF!</definedName>
    <definedName name="F_3_2">#REF!</definedName>
    <definedName name="F_3_3">#REF!</definedName>
    <definedName name="F_4">#REF!</definedName>
    <definedName name="F_5">#REF!</definedName>
    <definedName name="F_5_2">#REF!</definedName>
    <definedName name="F_6">#REF!</definedName>
    <definedName name="F_7">#REF!</definedName>
    <definedName name="F_8">#REF!</definedName>
    <definedName name="INCOME01">#REF!</definedName>
    <definedName name="INCOME87">#REF!</definedName>
    <definedName name="INDEX">#REF!</definedName>
    <definedName name="INT_FY86">#REF!</definedName>
    <definedName name="INTERIM">#REF!</definedName>
    <definedName name="NOI">#REF!</definedName>
    <definedName name="PAGE_5">#REF!</definedName>
    <definedName name="PAGE_6">#REF!</definedName>
    <definedName name="_xlnm.Print_Area">#REF!</definedName>
    <definedName name="_xlnm.Print_Titles" localSheetId="0">'Attachment 1'!$B:$B,'Attachment 1'!$6:$9</definedName>
    <definedName name="PROD_1">#REF!</definedName>
    <definedName name="RATE">#REF!</definedName>
    <definedName name="RATEBASE">#REF!</definedName>
    <definedName name="ROR">#REF!</definedName>
    <definedName name="SALES_1">#REF!</definedName>
    <definedName name="SCHA4RC">#REF!</definedName>
    <definedName name="SCHA6RC">#REF!</definedName>
    <definedName name="SCHB12PAGE1">#REF!</definedName>
    <definedName name="SCHB12PAGE2">#REF!</definedName>
    <definedName name="SCHB5P1">#REF!</definedName>
    <definedName name="SCHB5P2">#REF!</definedName>
    <definedName name="SCHB5P3">#REF!</definedName>
    <definedName name="SCHB7P1">#REF!</definedName>
    <definedName name="SCHB7P2">#REF!</definedName>
    <definedName name="SCHC19PG1">#REF!</definedName>
    <definedName name="SCHC19PG2">#REF!</definedName>
    <definedName name="SCHC22P1">#REF!</definedName>
    <definedName name="SCHC22P2">#REF!</definedName>
    <definedName name="SCHC24P1">#REF!</definedName>
    <definedName name="SCHC24P2">#REF!</definedName>
    <definedName name="SCHE3P1">#REF!</definedName>
    <definedName name="SCHE3P2">#REF!</definedName>
    <definedName name="SCHE3P3">#REF!</definedName>
    <definedName name="SCHE3P4">#REF!</definedName>
    <definedName name="SCHE6P1">#REF!</definedName>
    <definedName name="SCHE6P2">#REF!</definedName>
    <definedName name="SCHE6P3">#REF!</definedName>
    <definedName name="SCHE6P4">#REF!</definedName>
    <definedName name="TAXES">#REF!</definedName>
    <definedName name="TIT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1" l="1"/>
  <c r="A14" i="1"/>
  <c r="A13" i="1"/>
  <c r="A12" i="1"/>
  <c r="A11" i="1"/>
  <c r="N15" i="1"/>
  <c r="M15" i="1"/>
  <c r="L15" i="1"/>
  <c r="K15" i="1"/>
  <c r="J15" i="1"/>
  <c r="I15" i="1"/>
  <c r="H15" i="1"/>
  <c r="G15" i="1"/>
  <c r="F15" i="1"/>
  <c r="E15" i="1"/>
  <c r="D15" i="1"/>
  <c r="C15" i="1"/>
  <c r="O15" i="1" l="1"/>
  <c r="P11" i="1" l="1"/>
  <c r="P14" i="1"/>
  <c r="P13" i="1"/>
  <c r="P12" i="1"/>
  <c r="P10" i="1"/>
  <c r="P15" i="1" l="1"/>
</calcChain>
</file>

<file path=xl/sharedStrings.xml><?xml version="1.0" encoding="utf-8"?>
<sst xmlns="http://schemas.openxmlformats.org/spreadsheetml/2006/main" count="36" uniqueCount="35">
  <si>
    <t xml:space="preserve">Note: </t>
  </si>
  <si>
    <t>Clause Net Under-Recoveries</t>
  </si>
  <si>
    <t>Competitive Rate Adjustment Clause - Reg Asset (under-recovery)</t>
  </si>
  <si>
    <t>Natural Gas Conservation Recovery Clause - Reg Asset (under-recovery)</t>
  </si>
  <si>
    <t>Purchased Gas Adjustment Clause - Reg Asset (under-recovery)</t>
  </si>
  <si>
    <t>Safety, Access, and Facility Enhancement Clause - Reg Asset (under-recovery)</t>
  </si>
  <si>
    <t>Safety, Access, and Facility Enhancement Clause - Reg Liab (over-recovery)</t>
  </si>
  <si>
    <t>13-Month Average</t>
  </si>
  <si>
    <t>FCG's 2021 Final True-Up Filing to be filed with the Commission in the SAFE Docket in September 2022</t>
  </si>
  <si>
    <t>Line No.</t>
  </si>
  <si>
    <t>Docket/Filing Reference</t>
  </si>
  <si>
    <t>FCG's Competitive Rate Adjustment Calculation for the period October 2021 through September 2022 to be filed with the Commission in October 2022</t>
  </si>
  <si>
    <t>Total Clause Net Under-Recoveries (1)</t>
  </si>
  <si>
    <t>Jan - 2021</t>
  </si>
  <si>
    <t>Feb - 2021</t>
  </si>
  <si>
    <t>Mar - 2021</t>
  </si>
  <si>
    <t>Apr - 2021</t>
  </si>
  <si>
    <t>May - 2021</t>
  </si>
  <si>
    <t>Jun - 2021</t>
  </si>
  <si>
    <t>Jul - 2021</t>
  </si>
  <si>
    <t>Aug - 2021</t>
  </si>
  <si>
    <t>Sep - 2021</t>
  </si>
  <si>
    <t>Oct - 2021</t>
  </si>
  <si>
    <t>Nov - 2021</t>
  </si>
  <si>
    <t>Dec - 2021</t>
  </si>
  <si>
    <t>Dec - 2020</t>
  </si>
  <si>
    <t>1) Represents actual amounts recorded on FCG’s books and records, which may differ from the amounts reflected in the filings to the Commission due to adjusting entries or rounding of amounts reflected in the filings.</t>
  </si>
  <si>
    <t>Docket No. 20220004-GU; Document No. 02753-2022; Exhibit MB-1, Schedule CT-3, Page 4 of 5, Line12</t>
  </si>
  <si>
    <t>Docket No. 20220003-GU; Document No. 00289-2022; Schedule A-2, Page 5 of 12, Line 11</t>
  </si>
  <si>
    <t>Docket No. 20220069-GU</t>
  </si>
  <si>
    <t>Attachment No. 1 of 1</t>
  </si>
  <si>
    <t>Tab 1 of 1</t>
  </si>
  <si>
    <t>Staff's First Set of Interrogatories</t>
  </si>
  <si>
    <t>Interrogatory No. 7</t>
  </si>
  <si>
    <t>Florida City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</si>
</sst>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General_)"/>
  </numFmts>
  <fonts count="14">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0"/>
      <name val="Arial"/>
      <family val="2"/>
    </font>
    <font>
      <b/>
      <sz val="10"/>
      <name val="Arial"/>
      <family val="2"/>
    </font>
    <font>
      <sz val="12"/>
      <name val="Arial"/>
      <family val="2"/>
    </font>
    <font>
      <sz val="10"/>
      <name val="Courier"/>
    </font>
    <font>
      <sz val="14"/>
      <name val="Tms Rmn"/>
    </font>
    <font>
      <sz val="12"/>
      <name val="Univers (W1)"/>
    </font>
    <font>
      <b/>
      <sz val="11"/>
      <color indexed="8"/>
      <name val="Calibri"/>
      <family val="2"/>
      <scheme val="minor"/>
    </font>
    <font>
      <sz val="10"/>
      <color theme="1"/>
      <name val="Arial"/>
      <family val="2"/>
    </font>
    <font>
      <sz val="11"/>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7" fillId="0" borderId="0"/>
    <xf numFmtId="0" fontId="3" fillId="0" borderId="0"/>
    <xf numFmtId="0" fontId="8" fillId="0" borderId="0"/>
    <xf numFmtId="43" fontId="4" fillId="0" borderId="0" applyFont="0" applyFill="0" applyBorder="0" applyAlignment="0" applyProtection="0"/>
    <xf numFmtId="164" fontId="9" fillId="0" borderId="0"/>
    <xf numFmtId="43" fontId="10" fillId="0" borderId="0" applyFont="0" applyFill="0" applyBorder="0" applyAlignment="0" applyProtection="0"/>
    <xf numFmtId="0" fontId="2" fillId="0" borderId="0"/>
    <xf numFmtId="44" fontId="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 fillId="0" borderId="0"/>
    <xf numFmtId="43" fontId="1" fillId="0" borderId="0" applyFont="0" applyFill="0" applyBorder="0" applyAlignment="0" applyProtection="0"/>
  </cellStyleXfs>
  <cellXfs count="25">
    <xf numFmtId="0" fontId="0" fillId="0" borderId="0" xfId="0"/>
    <xf numFmtId="0" fontId="4" fillId="0" borderId="0" xfId="0" applyFont="1"/>
    <xf numFmtId="37" fontId="4" fillId="0" borderId="0" xfId="0" applyNumberFormat="1" applyFont="1" applyAlignment="1">
      <alignment horizontal="right" vertical="center"/>
    </xf>
    <xf numFmtId="0" fontId="0" fillId="0" borderId="0" xfId="0" applyBorder="1"/>
    <xf numFmtId="39" fontId="4" fillId="0" borderId="0" xfId="0" applyNumberFormat="1" applyFont="1" applyBorder="1" applyAlignment="1">
      <alignment horizontal="right" vertical="center"/>
    </xf>
    <xf numFmtId="39" fontId="0" fillId="0" borderId="0" xfId="0" applyNumberFormat="1" applyBorder="1"/>
    <xf numFmtId="37" fontId="4" fillId="0" borderId="1" xfId="0" applyNumberFormat="1" applyFont="1" applyBorder="1" applyAlignment="1">
      <alignment horizontal="right" vertical="center"/>
    </xf>
    <xf numFmtId="37" fontId="4" fillId="0" borderId="1" xfId="0" applyNumberFormat="1" applyFont="1" applyFill="1" applyBorder="1" applyAlignment="1">
      <alignment horizontal="left" vertical="center" wrapText="1"/>
    </xf>
    <xf numFmtId="0" fontId="6" fillId="0" borderId="1" xfId="0" applyFont="1" applyBorder="1" applyAlignment="1">
      <alignment horizontal="left" vertical="center" indent="4"/>
    </xf>
    <xf numFmtId="37" fontId="6" fillId="0" borderId="1" xfId="0" applyNumberFormat="1" applyFont="1" applyBorder="1" applyAlignment="1">
      <alignment horizontal="right" vertical="center"/>
    </xf>
    <xf numFmtId="37" fontId="6" fillId="0" borderId="1" xfId="0" applyNumberFormat="1" applyFont="1" applyFill="1" applyBorder="1" applyAlignment="1">
      <alignment horizontal="left" vertical="center" wrapText="1"/>
    </xf>
    <xf numFmtId="0" fontId="11" fillId="0" borderId="0" xfId="0" applyFont="1" applyBorder="1"/>
    <xf numFmtId="0" fontId="11" fillId="0" borderId="0" xfId="0" applyFont="1"/>
    <xf numFmtId="0" fontId="5" fillId="0" borderId="0" xfId="0" applyFont="1" applyAlignment="1">
      <alignmen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39" fontId="6" fillId="0" borderId="1" xfId="0" applyNumberFormat="1" applyFont="1" applyBorder="1" applyAlignment="1">
      <alignment horizontal="center" vertical="center"/>
    </xf>
    <xf numFmtId="37"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37" fontId="4" fillId="0" borderId="1" xfId="0" applyNumberFormat="1" applyFont="1" applyFill="1" applyBorder="1" applyAlignment="1">
      <alignment horizontal="right" vertical="center"/>
    </xf>
    <xf numFmtId="37" fontId="0" fillId="0" borderId="0" xfId="0" applyNumberFormat="1"/>
    <xf numFmtId="39" fontId="6" fillId="0" borderId="1" xfId="0" quotePrefix="1" applyNumberFormat="1" applyFont="1" applyBorder="1" applyAlignment="1">
      <alignment horizontal="center" vertical="center"/>
    </xf>
    <xf numFmtId="0" fontId="13" fillId="0" borderId="0" xfId="12" applyFont="1"/>
    <xf numFmtId="0" fontId="13" fillId="0" borderId="0" xfId="12" applyFont="1" applyAlignment="1">
      <alignment horizontal="left" vertical="center"/>
    </xf>
  </cellXfs>
  <cellStyles count="14">
    <cellStyle name="Comma 2" xfId="6" xr:uid="{A06AA67A-B230-4CFF-8B34-8563D35363F7}"/>
    <cellStyle name="Comma 2 2" xfId="13" xr:uid="{312B0FDC-2D4C-46C2-878A-407DF597ACB2}"/>
    <cellStyle name="Comma 3" xfId="4" xr:uid="{95C06690-654B-4515-9550-679CA8F03F3A}"/>
    <cellStyle name="Comma 4" xfId="10" xr:uid="{2A36D94C-6DA4-4E68-B97A-6B48E90271BA}"/>
    <cellStyle name="Currency 2" xfId="8" xr:uid="{DCA62664-DC1A-422C-A130-3A171C22F860}"/>
    <cellStyle name="Normal" xfId="0" builtinId="0"/>
    <cellStyle name="Normal 2" xfId="1" xr:uid="{7B9BE2A0-A96B-43BF-A8FD-B46C0981AD77}"/>
    <cellStyle name="Normal 2 2" xfId="3" xr:uid="{1AC42EB5-901B-4879-BC07-75C41A00FD9A}"/>
    <cellStyle name="Normal 2 21" xfId="5" xr:uid="{5EEC9625-158A-4AE2-A6B0-1CBAF1BAD16A}"/>
    <cellStyle name="Normal 2 3" xfId="12" xr:uid="{46D65C8E-2C42-4BE5-B39F-B3124F7994CF}"/>
    <cellStyle name="Normal 3" xfId="7" xr:uid="{D55ACC2F-0825-47B4-AB11-BBD0447ECC4B}"/>
    <cellStyle name="Normal 4" xfId="9" xr:uid="{13044B81-5E2E-498D-9879-245AB597AA06}"/>
    <cellStyle name="Normal 6" xfId="2" xr:uid="{87BA320D-C628-4F07-8762-7B8566C00896}"/>
    <cellStyle name="Percent 2" xfId="11" xr:uid="{C15F2733-691F-4F52-B6AD-97EB9D06B3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5348-C168-45D1-9BE8-9F3A344E6603}">
  <dimension ref="A1:U19"/>
  <sheetViews>
    <sheetView showGridLines="0" showZeros="0" tabSelected="1" zoomScale="90" zoomScaleNormal="90" workbookViewId="0">
      <pane xSplit="2" ySplit="9" topLeftCell="C10" activePane="bottomRight" state="frozen"/>
      <selection pane="topRight"/>
      <selection pane="bottomLeft"/>
      <selection pane="bottomRight"/>
    </sheetView>
  </sheetViews>
  <sheetFormatPr defaultRowHeight="14.25" customHeight="1"/>
  <cols>
    <col min="1" max="1" width="5.5703125" customWidth="1"/>
    <col min="2" max="2" width="71" customWidth="1"/>
    <col min="3" max="15" width="13.140625" bestFit="1" customWidth="1"/>
    <col min="16" max="16" width="11.28515625" bestFit="1" customWidth="1"/>
    <col min="17" max="17" width="33.5703125" customWidth="1"/>
    <col min="18" max="18" width="14" style="3" customWidth="1"/>
    <col min="19" max="19" width="10.85546875" style="3" customWidth="1"/>
    <col min="20" max="21" width="9.140625" style="3"/>
  </cols>
  <sheetData>
    <row r="1" spans="1:21" ht="14.25" customHeight="1">
      <c r="A1" s="23" t="s">
        <v>34</v>
      </c>
    </row>
    <row r="2" spans="1:21" ht="14.25" customHeight="1">
      <c r="A2" s="23" t="s">
        <v>29</v>
      </c>
    </row>
    <row r="3" spans="1:21" ht="14.25" customHeight="1">
      <c r="A3" s="24" t="s">
        <v>32</v>
      </c>
    </row>
    <row r="4" spans="1:21" ht="14.25" customHeight="1">
      <c r="A4" s="24" t="s">
        <v>33</v>
      </c>
    </row>
    <row r="5" spans="1:21" ht="14.25" customHeight="1">
      <c r="A5" s="24" t="s">
        <v>30</v>
      </c>
    </row>
    <row r="6" spans="1:21" s="3" customFormat="1" ht="15">
      <c r="A6" s="24" t="s">
        <v>31</v>
      </c>
    </row>
    <row r="7" spans="1:21" ht="14.25" customHeight="1">
      <c r="A7" s="1"/>
      <c r="B7" s="1"/>
    </row>
    <row r="8" spans="1:21" s="3" customFormat="1" ht="14.25" customHeight="1"/>
    <row r="9" spans="1:21" s="12" customFormat="1" ht="37.5" customHeight="1">
      <c r="A9" s="18" t="s">
        <v>9</v>
      </c>
      <c r="B9" s="15" t="s">
        <v>1</v>
      </c>
      <c r="C9" s="22" t="s">
        <v>25</v>
      </c>
      <c r="D9" s="16" t="s">
        <v>13</v>
      </c>
      <c r="E9" s="16" t="s">
        <v>14</v>
      </c>
      <c r="F9" s="16" t="s">
        <v>15</v>
      </c>
      <c r="G9" s="16" t="s">
        <v>16</v>
      </c>
      <c r="H9" s="16" t="s">
        <v>17</v>
      </c>
      <c r="I9" s="16" t="s">
        <v>18</v>
      </c>
      <c r="J9" s="16" t="s">
        <v>19</v>
      </c>
      <c r="K9" s="16" t="s">
        <v>20</v>
      </c>
      <c r="L9" s="16" t="s">
        <v>21</v>
      </c>
      <c r="M9" s="16" t="s">
        <v>22</v>
      </c>
      <c r="N9" s="16" t="s">
        <v>23</v>
      </c>
      <c r="O9" s="16" t="s">
        <v>24</v>
      </c>
      <c r="P9" s="17" t="s">
        <v>7</v>
      </c>
      <c r="Q9" s="10" t="s">
        <v>10</v>
      </c>
      <c r="R9" s="11"/>
      <c r="S9" s="11"/>
      <c r="T9" s="11"/>
      <c r="U9" s="11"/>
    </row>
    <row r="10" spans="1:21" ht="37.5" customHeight="1">
      <c r="A10" s="19">
        <v>1</v>
      </c>
      <c r="B10" s="14" t="s">
        <v>5</v>
      </c>
      <c r="C10" s="6">
        <v>0</v>
      </c>
      <c r="D10" s="6">
        <v>0</v>
      </c>
      <c r="E10" s="6">
        <v>0</v>
      </c>
      <c r="F10" s="6">
        <v>0</v>
      </c>
      <c r="G10" s="6">
        <v>0</v>
      </c>
      <c r="H10" s="6">
        <v>0</v>
      </c>
      <c r="I10" s="6">
        <v>25196.959999999999</v>
      </c>
      <c r="J10" s="6">
        <v>74711.44</v>
      </c>
      <c r="K10" s="6">
        <v>133413.64000000001</v>
      </c>
      <c r="L10" s="6">
        <v>192470.42</v>
      </c>
      <c r="M10" s="6">
        <v>269611.75</v>
      </c>
      <c r="N10" s="6">
        <v>372621.95</v>
      </c>
      <c r="O10" s="20">
        <v>466194.4</v>
      </c>
      <c r="P10" s="6">
        <f>SUM(C10:O10)/13</f>
        <v>118016.96615384615</v>
      </c>
      <c r="Q10" s="7" t="s">
        <v>8</v>
      </c>
    </row>
    <row r="11" spans="1:21" ht="37.5" customHeight="1">
      <c r="A11" s="19">
        <f>+A10+1</f>
        <v>2</v>
      </c>
      <c r="B11" s="14" t="s">
        <v>6</v>
      </c>
      <c r="C11" s="6">
        <v>-89484.150000000009</v>
      </c>
      <c r="D11" s="6">
        <v>-122140.72</v>
      </c>
      <c r="E11" s="6">
        <v>-94530.790000000008</v>
      </c>
      <c r="F11" s="6">
        <v>-72131.799999999988</v>
      </c>
      <c r="G11" s="6">
        <v>-65000.9</v>
      </c>
      <c r="H11" s="6">
        <v>-24045.82</v>
      </c>
      <c r="I11" s="6">
        <v>0</v>
      </c>
      <c r="J11" s="6">
        <v>0</v>
      </c>
      <c r="K11" s="6">
        <v>0</v>
      </c>
      <c r="L11" s="6">
        <v>0</v>
      </c>
      <c r="M11" s="6">
        <v>0</v>
      </c>
      <c r="N11" s="6">
        <v>0</v>
      </c>
      <c r="O11" s="6">
        <v>0</v>
      </c>
      <c r="P11" s="6">
        <f>SUM(C11:O11)/13</f>
        <v>-35948.783076923079</v>
      </c>
      <c r="Q11" s="7" t="s">
        <v>8</v>
      </c>
    </row>
    <row r="12" spans="1:21" ht="63.75">
      <c r="A12" s="19">
        <f>+A11+1</f>
        <v>3</v>
      </c>
      <c r="B12" s="14" t="s">
        <v>2</v>
      </c>
      <c r="C12" s="6">
        <v>703374.27</v>
      </c>
      <c r="D12" s="6">
        <v>679142.22</v>
      </c>
      <c r="E12" s="6">
        <v>655896.25</v>
      </c>
      <c r="F12" s="6">
        <v>689043.9</v>
      </c>
      <c r="G12" s="6">
        <v>668935.05000000005</v>
      </c>
      <c r="H12" s="6">
        <v>657771.02</v>
      </c>
      <c r="I12" s="6">
        <v>646103.83000000007</v>
      </c>
      <c r="J12" s="6">
        <v>633095.90999999992</v>
      </c>
      <c r="K12" s="6">
        <v>675744.56</v>
      </c>
      <c r="L12" s="6">
        <v>683518.16</v>
      </c>
      <c r="M12" s="6">
        <v>684885.56</v>
      </c>
      <c r="N12" s="6">
        <v>697313.7300000001</v>
      </c>
      <c r="O12" s="20">
        <v>690621.15</v>
      </c>
      <c r="P12" s="6">
        <f t="shared" ref="P12:P14" si="0">SUM(C12:O12)/13</f>
        <v>674265.0469230772</v>
      </c>
      <c r="Q12" s="7" t="s">
        <v>11</v>
      </c>
    </row>
    <row r="13" spans="1:21" ht="37.5" customHeight="1">
      <c r="A13" s="19">
        <f>+A12+1</f>
        <v>4</v>
      </c>
      <c r="B13" s="14" t="s">
        <v>3</v>
      </c>
      <c r="C13" s="6">
        <v>1283353.06</v>
      </c>
      <c r="D13" s="6">
        <v>951296.85000000009</v>
      </c>
      <c r="E13" s="6">
        <v>599619.56999999995</v>
      </c>
      <c r="F13" s="6">
        <v>440980.82999999996</v>
      </c>
      <c r="G13" s="6">
        <v>483779.98000000004</v>
      </c>
      <c r="H13" s="6">
        <v>447192.79</v>
      </c>
      <c r="I13" s="6">
        <v>614416.56999999995</v>
      </c>
      <c r="J13" s="6">
        <v>752090.2</v>
      </c>
      <c r="K13" s="6">
        <v>748005.41999999993</v>
      </c>
      <c r="L13" s="6">
        <v>815847.41</v>
      </c>
      <c r="M13" s="6">
        <v>871002.42</v>
      </c>
      <c r="N13" s="6">
        <v>788712.65</v>
      </c>
      <c r="O13" s="6">
        <v>1291668.95</v>
      </c>
      <c r="P13" s="6">
        <f t="shared" si="0"/>
        <v>775997.4384615384</v>
      </c>
      <c r="Q13" s="7" t="s">
        <v>27</v>
      </c>
      <c r="R13" s="4"/>
      <c r="S13" s="5"/>
    </row>
    <row r="14" spans="1:21" ht="37.5" customHeight="1">
      <c r="A14" s="19">
        <f>+A13+1</f>
        <v>5</v>
      </c>
      <c r="B14" s="14" t="s">
        <v>4</v>
      </c>
      <c r="C14" s="6">
        <v>285258.78000000003</v>
      </c>
      <c r="D14" s="6">
        <v>529090.51</v>
      </c>
      <c r="E14" s="6">
        <v>1796417.97</v>
      </c>
      <c r="F14" s="6">
        <v>2389149.5300000003</v>
      </c>
      <c r="G14" s="6">
        <v>1688787.0099999998</v>
      </c>
      <c r="H14" s="6">
        <v>1507231.36</v>
      </c>
      <c r="I14" s="6">
        <v>920542.64000000013</v>
      </c>
      <c r="J14" s="6">
        <v>843808.98</v>
      </c>
      <c r="K14" s="6">
        <v>447252.44</v>
      </c>
      <c r="L14" s="6">
        <v>124294.16999999998</v>
      </c>
      <c r="M14" s="6">
        <v>138464.18</v>
      </c>
      <c r="N14" s="6">
        <v>2151947.9</v>
      </c>
      <c r="O14" s="6">
        <v>2889782.83</v>
      </c>
      <c r="P14" s="6">
        <f t="shared" si="0"/>
        <v>1208617.5615384616</v>
      </c>
      <c r="Q14" s="7" t="s">
        <v>28</v>
      </c>
    </row>
    <row r="15" spans="1:21" s="12" customFormat="1" ht="15">
      <c r="A15" s="19">
        <f>+A14+1</f>
        <v>6</v>
      </c>
      <c r="B15" s="8" t="s">
        <v>12</v>
      </c>
      <c r="C15" s="9">
        <f t="shared" ref="C15:P15" si="1">SUM(C10:C14)</f>
        <v>2182501.96</v>
      </c>
      <c r="D15" s="9">
        <f t="shared" si="1"/>
        <v>2037388.86</v>
      </c>
      <c r="E15" s="9">
        <f t="shared" si="1"/>
        <v>2957403</v>
      </c>
      <c r="F15" s="9">
        <f t="shared" si="1"/>
        <v>3447042.4600000004</v>
      </c>
      <c r="G15" s="9">
        <f t="shared" si="1"/>
        <v>2776501.1399999997</v>
      </c>
      <c r="H15" s="9">
        <f t="shared" si="1"/>
        <v>2588149.35</v>
      </c>
      <c r="I15" s="9">
        <f t="shared" si="1"/>
        <v>2206260</v>
      </c>
      <c r="J15" s="9">
        <f t="shared" si="1"/>
        <v>2303706.5299999998</v>
      </c>
      <c r="K15" s="9">
        <f t="shared" si="1"/>
        <v>2004416.06</v>
      </c>
      <c r="L15" s="9">
        <f t="shared" si="1"/>
        <v>1816130.1600000001</v>
      </c>
      <c r="M15" s="9">
        <f t="shared" si="1"/>
        <v>1963963.91</v>
      </c>
      <c r="N15" s="9">
        <f t="shared" si="1"/>
        <v>4010596.23</v>
      </c>
      <c r="O15" s="9">
        <f t="shared" si="1"/>
        <v>5338267.33</v>
      </c>
      <c r="P15" s="9">
        <f t="shared" si="1"/>
        <v>2740948.2300000004</v>
      </c>
      <c r="Q15" s="10"/>
      <c r="R15" s="11"/>
      <c r="S15" s="11"/>
      <c r="T15" s="11"/>
      <c r="U15" s="11"/>
    </row>
    <row r="16" spans="1:21" ht="15">
      <c r="D16" s="21"/>
      <c r="O16" s="21"/>
      <c r="P16" s="2"/>
    </row>
    <row r="18" spans="1:15" ht="14.25" customHeight="1">
      <c r="A18" s="13"/>
      <c r="B18" s="13" t="s">
        <v>0</v>
      </c>
      <c r="O18" s="21"/>
    </row>
    <row r="19" spans="1:15" ht="14.25" customHeight="1">
      <c r="B19" t="s">
        <v>26</v>
      </c>
    </row>
  </sheetData>
  <pageMargins left="0.7" right="0.7" top="0.75" bottom="0.75" header="0.3" footer="0.3"/>
  <pageSetup orientation="portrait" r:id="rId1"/>
  <headerFooter>
    <oddHeader>&amp;L&amp;"Arial"&amp;10 &amp;D - &amp;T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1</vt:lpstr>
      <vt:lpstr>'Attachment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2022-08-17T02:50:36Z</dcterms:created>
  <dcterms:modified xsi:type="dcterms:W3CDTF">2022-08-17T02:51:09Z</dcterms:modified>
</cp:coreProperties>
</file>