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8_{8F03D225-4285-4EB7-BD67-95773DF2F467}" xr6:coauthVersionLast="46" xr6:coauthVersionMax="46" xr10:uidLastSave="{00000000-0000-0000-0000-000000000000}"/>
  <bookViews>
    <workbookView xWindow="30960" yWindow="2100" windowWidth="21600" windowHeight="11385" xr2:uid="{ED51876E-5B22-4FCB-BBFB-BB9FE919EE01}"/>
  </bookViews>
  <sheets>
    <sheet name="INT 8" sheetId="5" r:id="rId1"/>
  </sheets>
  <externalReferences>
    <externalReference r:id="rId2"/>
    <externalReference r:id="rId3"/>
  </externalReferences>
  <definedNames>
    <definedName name="\A">#REF!</definedName>
    <definedName name="\B">#REF!</definedName>
    <definedName name="\C">#REF!</definedName>
    <definedName name="\D">#REF!</definedName>
    <definedName name="\M">'[1]B-17 3of4'!#REF!</definedName>
    <definedName name="\N">#REF!</definedName>
    <definedName name="\P">#REF!</definedName>
    <definedName name="\R">#REF!</definedName>
    <definedName name="\Z">#REF!</definedName>
    <definedName name="_B2">#REF!</definedName>
    <definedName name="_B3">#REF!</definedName>
    <definedName name="_Key1" hidden="1">'[1]G1-1'!#REF!</definedName>
    <definedName name="_Order1" hidden="1">255</definedName>
    <definedName name="A10CWIP">#REF!</definedName>
    <definedName name="A11CUSTADV">#REF!</definedName>
    <definedName name="A12JOBSUP">#REF!</definedName>
    <definedName name="A12LPINV">#REF!</definedName>
    <definedName name="A13WORKCAP">#REF!</definedName>
    <definedName name="A14ADDRBASE">#REF!</definedName>
    <definedName name="A16NOIADJ">#REF!</definedName>
    <definedName name="A17DISEXP">#REF!</definedName>
    <definedName name="A17REVENUES">#REF!</definedName>
    <definedName name="A18ENCONS">#REF!</definedName>
    <definedName name="A19EXPALL">#REF!</definedName>
    <definedName name="A1FINSTAT">#REF!</definedName>
    <definedName name="A20NONADJ">#REF!</definedName>
    <definedName name="A21EXPFAC">#REF!</definedName>
    <definedName name="A22RATERELIEF">#REF!</definedName>
    <definedName name="A23COSTCAP">#REF!</definedName>
    <definedName name="A23DEBTCOST">#REF!</definedName>
    <definedName name="A24CEBTCOST">#REF!</definedName>
    <definedName name="A25COSTFREECAP">#REF!</definedName>
    <definedName name="A26INTREL">#REF!</definedName>
    <definedName name="A27PROJDATA">#REF!</definedName>
    <definedName name="A28SAFTYCIT">#REF!</definedName>
    <definedName name="A29RAXINFO">#REF!</definedName>
    <definedName name="A2RATEBASE">#REF!</definedName>
    <definedName name="A30REACQBONDS">#REF!</definedName>
    <definedName name="A31DEFINCTAX">#REF!</definedName>
    <definedName name="A33TAXCHECK">#REF!</definedName>
    <definedName name="A3ADJRBASE">#REF!</definedName>
    <definedName name="A4PLBAL">#REF!</definedName>
    <definedName name="A5BKDEP">#REF!</definedName>
    <definedName name="A5DEPEXP">#REF!</definedName>
    <definedName name="A5PLDEP">#REF!</definedName>
    <definedName name="A6DEPRES">#REF!</definedName>
    <definedName name="A7COMPL">#REF!</definedName>
    <definedName name="A8COMRES">#REF!</definedName>
    <definedName name="A9FUTUSE">#REF!</definedName>
    <definedName name="COVER">#REF!</definedName>
    <definedName name="DF_GRID_1" localSheetId="0">BALANCE [2]Sheet!$F$15</definedName>
    <definedName name="DF_GRID_1">BALANCE [2]Sheet!$F$15</definedName>
    <definedName name="EXEC">#REF!</definedName>
    <definedName name="F_1">#REF!</definedName>
    <definedName name="F_2">#REF!</definedName>
    <definedName name="F_2_2">#REF!</definedName>
    <definedName name="F_3">#REF!</definedName>
    <definedName name="F_3_2">#REF!</definedName>
    <definedName name="F_3_3">#REF!</definedName>
    <definedName name="F_4">#REF!</definedName>
    <definedName name="F_5">#REF!</definedName>
    <definedName name="F_5_2">#REF!</definedName>
    <definedName name="F_6">#REF!</definedName>
    <definedName name="F_7">#REF!</definedName>
    <definedName name="F_8">#REF!</definedName>
    <definedName name="INDEX">#REF!</definedName>
    <definedName name="INTERIM">#REF!</definedName>
    <definedName name="NOI">#REF!</definedName>
    <definedName name="_xlnm.Print_Area">#REF!</definedName>
    <definedName name="_xlnm.Print_Titles" localSheetId="0">'INT 8'!$B:$B,'INT 8'!$10:$10</definedName>
    <definedName name="RATE">#REF!</definedName>
    <definedName name="RATEBASE">#REF!</definedName>
    <definedName name="ROR">#REF!</definedName>
    <definedName name="SAPBEXhrIndnt" hidden="1">"Wide"</definedName>
    <definedName name="SAPsysID" hidden="1">"708C5W7SBKP804JT78WJ0JNKI"</definedName>
    <definedName name="SAPwbID" hidden="1">"ARS"</definedName>
    <definedName name="SCHA2">#REF!</definedName>
    <definedName name="SCHA4RC">#REF!</definedName>
    <definedName name="SCHB5P1">#REF!</definedName>
    <definedName name="SCHB5P2">#REF!</definedName>
    <definedName name="SCHB5P3">#REF!</definedName>
    <definedName name="SCHB7P1">#REF!</definedName>
    <definedName name="SCHB7P2">#REF!</definedName>
    <definedName name="TAXES">#REF!</definedName>
    <definedName name="TIT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8" i="5" l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13" i="5"/>
  <c r="A14" i="5" s="1"/>
  <c r="A15" i="5" s="1"/>
  <c r="A16" i="5" s="1"/>
  <c r="A17" i="5" s="1"/>
  <c r="O30" i="5" l="1"/>
  <c r="N31" i="5"/>
  <c r="M31" i="5"/>
  <c r="L31" i="5"/>
  <c r="K31" i="5"/>
  <c r="J31" i="5"/>
  <c r="I31" i="5"/>
  <c r="H31" i="5"/>
  <c r="G31" i="5"/>
  <c r="F31" i="5"/>
  <c r="E31" i="5"/>
  <c r="D31" i="5"/>
  <c r="C31" i="5"/>
  <c r="C21" i="5"/>
  <c r="D21" i="5"/>
  <c r="N21" i="5"/>
  <c r="M21" i="5"/>
  <c r="L21" i="5"/>
  <c r="K21" i="5"/>
  <c r="J21" i="5"/>
  <c r="I21" i="5"/>
  <c r="H21" i="5"/>
  <c r="G21" i="5"/>
  <c r="F21" i="5"/>
  <c r="E21" i="5"/>
  <c r="N15" i="5"/>
  <c r="M15" i="5"/>
  <c r="L15" i="5"/>
  <c r="K15" i="5"/>
  <c r="J15" i="5"/>
  <c r="I15" i="5"/>
  <c r="H15" i="5"/>
  <c r="G15" i="5"/>
  <c r="F15" i="5"/>
  <c r="E15" i="5"/>
  <c r="D15" i="5"/>
  <c r="C15" i="5"/>
  <c r="O29" i="5"/>
  <c r="O28" i="5"/>
  <c r="O27" i="5"/>
  <c r="O20" i="5"/>
  <c r="O19" i="5"/>
  <c r="O18" i="5"/>
  <c r="O17" i="5"/>
  <c r="O25" i="5"/>
  <c r="O14" i="5"/>
  <c r="O13" i="5"/>
  <c r="O31" i="5" l="1"/>
  <c r="O21" i="5"/>
  <c r="O15" i="5"/>
</calcChain>
</file>

<file path=xl/sharedStrings.xml><?xml version="1.0" encoding="utf-8"?>
<sst xmlns="http://schemas.openxmlformats.org/spreadsheetml/2006/main" count="49" uniqueCount="48">
  <si>
    <t>Florida City Gas</t>
  </si>
  <si>
    <t>Jan - 2021</t>
  </si>
  <si>
    <t>Feb - 2021</t>
  </si>
  <si>
    <t>Mar - 2021</t>
  </si>
  <si>
    <t>Apr - 2021</t>
  </si>
  <si>
    <t>May - 2021</t>
  </si>
  <si>
    <t>Jun - 2021</t>
  </si>
  <si>
    <t>Jul - 2021</t>
  </si>
  <si>
    <t>Aug - 2021</t>
  </si>
  <si>
    <t>Sep - 2021</t>
  </si>
  <si>
    <t>Oct - 2021</t>
  </si>
  <si>
    <t>Nov - 2021</t>
  </si>
  <si>
    <t>Dec - 2021</t>
  </si>
  <si>
    <t>Residential Sales</t>
  </si>
  <si>
    <t>MFR C-2, page 1 of 2, Line 1</t>
  </si>
  <si>
    <t>MFR C-2, page 1 of 2, Line 7</t>
  </si>
  <si>
    <t>Natural Gas Conservation Cost Recovery Clause</t>
  </si>
  <si>
    <t>Commercial and Industrial sales</t>
  </si>
  <si>
    <t>Natural Gas City Gate Purchases</t>
  </si>
  <si>
    <t>Other Gas Purchases</t>
  </si>
  <si>
    <t>Purchased Gas Expense</t>
  </si>
  <si>
    <t>Gas Used for Other Utility Operations - Credit</t>
  </si>
  <si>
    <t>MFR C-2, page 1 of 2, Line 3</t>
  </si>
  <si>
    <t xml:space="preserve">     Total Revenues</t>
  </si>
  <si>
    <t>Regulatory Assessment Fee</t>
  </si>
  <si>
    <t>Employee Pensions and Benefits</t>
  </si>
  <si>
    <t>Informational and Instructional Advertising Expenses</t>
  </si>
  <si>
    <t>Injuries &amp; Damages Expense -Workers Compensation Insurance</t>
  </si>
  <si>
    <t>MFR C-2, page 1 of 2, Line 10</t>
  </si>
  <si>
    <t>Purchased Gas Adjustment Clause</t>
  </si>
  <si>
    <t>Docket Reference</t>
  </si>
  <si>
    <t>MFR
Reference</t>
  </si>
  <si>
    <t>Notes:</t>
  </si>
  <si>
    <t>Docket No. 20220004-GU; Document No. 02753-2022; Exhibit MB-1, Schedule CT-3, Page 4 of 5, Line 3</t>
  </si>
  <si>
    <r>
      <t xml:space="preserve">Other Gas Revenues  </t>
    </r>
    <r>
      <rPr>
        <b/>
        <vertAlign val="superscript"/>
        <sz val="10"/>
        <rFont val="Arial"/>
        <family val="2"/>
      </rPr>
      <t>(1)</t>
    </r>
  </si>
  <si>
    <t xml:space="preserve">1) Represents actual amounts recorded on FCG's books and records each period, and may include amounts for under/over-recoveries or true-ups to prior periods.  </t>
  </si>
  <si>
    <r>
      <t xml:space="preserve">     Total Operating Expenses </t>
    </r>
    <r>
      <rPr>
        <b/>
        <vertAlign val="superscript"/>
        <sz val="10"/>
        <rFont val="Arial"/>
        <family val="2"/>
      </rPr>
      <t>(1)(2)</t>
    </r>
  </si>
  <si>
    <r>
      <t xml:space="preserve">     Total Cost of Gas </t>
    </r>
    <r>
      <rPr>
        <b/>
        <vertAlign val="superscript"/>
        <sz val="10"/>
        <rFont val="Arial"/>
        <family val="2"/>
      </rPr>
      <t>(1)(2)</t>
    </r>
  </si>
  <si>
    <t>Docket No. 20220004-GU; Document No. 02753-2022; Exhibit MB-1, Schedule CT-3, Page 4 of 5, Line 7</t>
  </si>
  <si>
    <t>2) Amounts reflected on this line may differ from the amounts reflected in the filings to the Commission due to inclusion of adjusting entries, other expenses, and/or rounding of amounts in the filings.</t>
  </si>
  <si>
    <t>Line No.</t>
  </si>
  <si>
    <t>Docket No. 20220003-GU; Document No. 00289-2022; Schedule A-2, Page 5 of 12, Line 4</t>
  </si>
  <si>
    <t>Docket No. 20220003-GU; Document No. 00289-2022; Schedule A-2, Page 5 of 12, Line 3 less Line 10b</t>
  </si>
  <si>
    <t>Docket No. 20220069-GU</t>
  </si>
  <si>
    <t>Staff's First Set of Interrogatories</t>
  </si>
  <si>
    <t>Attachment No. 1 of 1</t>
  </si>
  <si>
    <t>Tab 1 of 1</t>
  </si>
  <si>
    <t>Interrogatory No.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</si>
</sst>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</numFmts>
  <fonts count="19"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vertAlign val="superscript"/>
      <sz val="10"/>
      <name val="Arial"/>
      <family val="2"/>
    </font>
    <font>
      <u/>
      <sz val="11"/>
      <color indexed="8"/>
      <name val="Calibri"/>
      <family val="2"/>
      <scheme val="minor"/>
    </font>
    <font>
      <sz val="12"/>
      <name val="Arial"/>
      <family val="2"/>
    </font>
    <font>
      <sz val="10"/>
      <name val="Courier"/>
    </font>
    <font>
      <sz val="14"/>
      <name val="Tms Rmn"/>
    </font>
    <font>
      <sz val="12"/>
      <name val="Univers (W1)"/>
    </font>
    <font>
      <sz val="10"/>
      <color theme="1"/>
      <name val="Arial"/>
      <family val="2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3" fillId="0" borderId="0"/>
    <xf numFmtId="0" fontId="2" fillId="0" borderId="0"/>
    <xf numFmtId="0" fontId="14" fillId="0" borderId="0"/>
    <xf numFmtId="43" fontId="3" fillId="0" borderId="0" applyFont="0" applyFill="0" applyBorder="0" applyAlignment="0" applyProtection="0"/>
    <xf numFmtId="164" fontId="15" fillId="0" borderId="0"/>
    <xf numFmtId="43" fontId="1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1"/>
    <xf numFmtId="0" fontId="6" fillId="0" borderId="0" xfId="2" applyFont="1" applyAlignment="1">
      <alignment horizontal="left" vertical="center" indent="3"/>
    </xf>
    <xf numFmtId="37" fontId="3" fillId="0" borderId="0" xfId="2" applyNumberFormat="1" applyFont="1" applyAlignment="1">
      <alignment horizontal="right" vertical="center"/>
    </xf>
    <xf numFmtId="37" fontId="4" fillId="0" borderId="0" xfId="1" applyNumberFormat="1" applyFont="1" applyAlignment="1">
      <alignment horizontal="right" vertical="center"/>
    </xf>
    <xf numFmtId="37" fontId="2" fillId="0" borderId="0" xfId="1" applyNumberFormat="1"/>
    <xf numFmtId="0" fontId="9" fillId="0" borderId="0" xfId="1" applyFont="1"/>
    <xf numFmtId="37" fontId="7" fillId="0" borderId="0" xfId="2" applyNumberFormat="1" applyFont="1" applyBorder="1" applyAlignment="1">
      <alignment horizontal="right" vertical="center"/>
    </xf>
    <xf numFmtId="37" fontId="8" fillId="0" borderId="0" xfId="1" applyNumberFormat="1" applyFont="1" applyBorder="1" applyAlignment="1">
      <alignment horizontal="right" vertical="center"/>
    </xf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Fill="1" applyAlignment="1">
      <alignment horizontal="left" vertical="center" indent="6"/>
    </xf>
    <xf numFmtId="37" fontId="3" fillId="0" borderId="0" xfId="2" applyNumberFormat="1" applyFont="1" applyFill="1" applyAlignment="1">
      <alignment horizontal="right" vertical="center"/>
    </xf>
    <xf numFmtId="37" fontId="4" fillId="0" borderId="0" xfId="1" applyNumberFormat="1" applyFont="1" applyFill="1" applyAlignment="1">
      <alignment horizontal="right" vertical="center"/>
    </xf>
    <xf numFmtId="0" fontId="2" fillId="0" borderId="0" xfId="1" applyFill="1"/>
    <xf numFmtId="37" fontId="3" fillId="0" borderId="1" xfId="2" applyNumberFormat="1" applyFont="1" applyFill="1" applyBorder="1" applyAlignment="1">
      <alignment horizontal="right" vertical="center"/>
    </xf>
    <xf numFmtId="37" fontId="4" fillId="0" borderId="1" xfId="1" applyNumberFormat="1" applyFont="1" applyFill="1" applyBorder="1" applyAlignment="1">
      <alignment horizontal="right" vertical="center"/>
    </xf>
    <xf numFmtId="0" fontId="3" fillId="0" borderId="0" xfId="1" applyFont="1" applyFill="1" applyAlignment="1">
      <alignment vertical="center"/>
    </xf>
    <xf numFmtId="0" fontId="4" fillId="0" borderId="0" xfId="1" applyFont="1" applyFill="1" applyBorder="1" applyAlignment="1">
      <alignment horizontal="center" vertical="center" wrapText="1"/>
    </xf>
    <xf numFmtId="0" fontId="10" fillId="0" borderId="0" xfId="1" applyFo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37" fontId="7" fillId="0" borderId="0" xfId="2" applyNumberFormat="1" applyFont="1" applyFill="1" applyAlignment="1">
      <alignment horizontal="right" vertical="center"/>
    </xf>
    <xf numFmtId="0" fontId="9" fillId="0" borderId="0" xfId="1" applyFont="1" applyFill="1"/>
    <xf numFmtId="37" fontId="7" fillId="0" borderId="0" xfId="1" applyNumberFormat="1" applyFont="1" applyFill="1" applyAlignment="1">
      <alignment horizontal="right" vertical="center"/>
    </xf>
    <xf numFmtId="0" fontId="9" fillId="0" borderId="0" xfId="1" applyFont="1" applyFill="1" applyAlignment="1">
      <alignment horizontal="center" vertical="top" wrapText="1"/>
    </xf>
    <xf numFmtId="0" fontId="9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 vertical="top" wrapText="1"/>
    </xf>
    <xf numFmtId="0" fontId="2" fillId="0" borderId="0" xfId="1" applyFont="1" applyFill="1" applyAlignment="1">
      <alignment horizontal="center" vertical="top" wrapText="1"/>
    </xf>
    <xf numFmtId="0" fontId="12" fillId="0" borderId="0" xfId="1" applyFont="1"/>
    <xf numFmtId="37" fontId="7" fillId="0" borderId="0" xfId="2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39" fontId="7" fillId="0" borderId="2" xfId="0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37" fontId="9" fillId="0" borderId="0" xfId="1" applyNumberFormat="1" applyFont="1" applyAlignment="1">
      <alignment horizontal="right" vertical="center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wrapText="1"/>
    </xf>
    <xf numFmtId="0" fontId="18" fillId="0" borderId="0" xfId="15" applyFont="1"/>
    <xf numFmtId="0" fontId="18" fillId="0" borderId="0" xfId="15" applyFont="1" applyAlignment="1">
      <alignment horizontal="left" vertical="center"/>
    </xf>
  </cellXfs>
  <cellStyles count="17">
    <cellStyle name="Comma 2" xfId="3" xr:uid="{1FF68856-10E0-412C-81D1-9EE8E88B56A6}"/>
    <cellStyle name="Comma 2 2" xfId="16" xr:uid="{75A75C5F-D39C-4715-8C65-9983F067EF6E}"/>
    <cellStyle name="Comma 2 3" xfId="9" xr:uid="{90E92BE4-01E2-4293-A63A-4D1A01C31160}"/>
    <cellStyle name="Comma 3" xfId="7" xr:uid="{EF3D3C32-CBF8-469F-B314-9C45F4BBFE18}"/>
    <cellStyle name="Comma 4" xfId="13" xr:uid="{DAB4AF17-CC7D-4BD0-9172-F1B26749A580}"/>
    <cellStyle name="Currency 2" xfId="11" xr:uid="{A1FCA7CF-B67C-4700-9100-89F5F76B4B25}"/>
    <cellStyle name="Normal" xfId="0" builtinId="0"/>
    <cellStyle name="Normal 2" xfId="1" xr:uid="{37276176-5C33-47C2-ABC0-1BC24FCB40C6}"/>
    <cellStyle name="Normal 2 2" xfId="6" xr:uid="{E7142C3D-FB3E-4AC6-8CDA-61665052D1F2}"/>
    <cellStyle name="Normal 2 21" xfId="8" xr:uid="{9082805D-F479-4788-B191-473E9F209195}"/>
    <cellStyle name="Normal 2 3" xfId="15" xr:uid="{8402215E-B997-435A-831A-C1F1DD8F50E4}"/>
    <cellStyle name="Normal 2 4" xfId="4" xr:uid="{655B33AD-0B59-49CA-9E98-B857F6BB9C0E}"/>
    <cellStyle name="Normal 3" xfId="10" xr:uid="{E2F247ED-9BF5-4C43-A4A8-5950C3FF86C1}"/>
    <cellStyle name="Normal 4" xfId="12" xr:uid="{0AD2B2C6-F30B-4D3C-AE0B-5C86E8BD9DD0}"/>
    <cellStyle name="Normal 52" xfId="2" xr:uid="{A7049842-58D5-46CA-8EF4-5B7CCCD9E07C}"/>
    <cellStyle name="Normal 6" xfId="5" xr:uid="{358D18FD-17A6-4B9E-8096-C43777C12C4A}"/>
    <cellStyle name="Percent 2" xfId="14" xr:uid="{FDEF6207-3405-405D-ACF5-F4EFA57A4C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ktmgmt.nee.com/206/DataRequests/15405/Library/Test/MF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-9"/>
      <sheetName val="B-10"/>
      <sheetName val="B-11"/>
      <sheetName val="B-12"/>
      <sheetName val="B-13 1of2"/>
      <sheetName val="B-13 2of2"/>
      <sheetName val="B-14"/>
      <sheetName val="B-15"/>
      <sheetName val="B-16"/>
      <sheetName val="B-17 1of4"/>
      <sheetName val="B-17 2of4"/>
      <sheetName val="B-17 3of4"/>
      <sheetName val="B-17 4of4"/>
      <sheetName val="B-18 1of3"/>
      <sheetName val="B-18 2of3"/>
      <sheetName val="B-18 3of3"/>
      <sheetName val="C-1"/>
      <sheetName val="C-2 1of2"/>
      <sheetName val="C-2 2of2"/>
      <sheetName val="C-3"/>
      <sheetName val="C-4"/>
      <sheetName val="C-5 1of2"/>
      <sheetName val="C-5 2of2"/>
      <sheetName val="C-6"/>
      <sheetName val="C-7"/>
      <sheetName val="C-8 1of2"/>
      <sheetName val="C-8 2of2"/>
      <sheetName val="C-9 1of2"/>
      <sheetName val="C-9 2of2"/>
      <sheetName val="C-10"/>
      <sheetName val="C-11"/>
      <sheetName val="C-12"/>
      <sheetName val="C-13"/>
      <sheetName val="C-14"/>
      <sheetName val="C-15"/>
      <sheetName val="C-16"/>
      <sheetName val="C-17"/>
      <sheetName val="C-18"/>
      <sheetName val="C-19"/>
      <sheetName val="C-20"/>
      <sheetName val="C-21"/>
      <sheetName val="C-22"/>
      <sheetName val="C-23"/>
      <sheetName val="C-24"/>
      <sheetName val="C-25 1of2"/>
      <sheetName val="C-25 2of2"/>
      <sheetName val="C-26"/>
      <sheetName val="C-27"/>
      <sheetName val="C-28"/>
      <sheetName val="C-29"/>
      <sheetName val="C-30 1of2"/>
      <sheetName val="C-30 2of2"/>
      <sheetName val="C-31"/>
      <sheetName val="C-32"/>
      <sheetName val="C-33"/>
      <sheetName val="C-34"/>
      <sheetName val="C-35"/>
      <sheetName val="C-36"/>
      <sheetName val="C-37"/>
      <sheetName val="C-38"/>
      <sheetName val="D-1 1of2"/>
      <sheetName val="D-1 2of2"/>
      <sheetName val="D-2 1of2"/>
      <sheetName val="D-2 2of2"/>
      <sheetName val="D-3"/>
      <sheetName val="D-4"/>
      <sheetName val="D-5"/>
      <sheetName val="D-6"/>
      <sheetName val="D-7"/>
      <sheetName val="D-8"/>
      <sheetName val="D-9"/>
      <sheetName val="D-10"/>
      <sheetName val="D-11 1of3"/>
      <sheetName val="D-11 2of3"/>
      <sheetName val="D11 3of3"/>
      <sheetName val="D-12"/>
      <sheetName val="E-1 1of3"/>
      <sheetName val="E-1 2of3"/>
      <sheetName val="E-1 3of3"/>
      <sheetName val="E-2"/>
      <sheetName val="E-3 1of6"/>
      <sheetName val="E-3 2of6"/>
      <sheetName val="E-3 3of6"/>
      <sheetName val="E-3 4of6"/>
      <sheetName val="E-3 5of6"/>
      <sheetName val="E-3 6of6"/>
      <sheetName val="E-4"/>
      <sheetName val="E-5 1of4"/>
      <sheetName val="E-5 2of4"/>
      <sheetName val="E-5 3of4"/>
      <sheetName val="E-5 4of4"/>
      <sheetName val="E-6 1of5"/>
      <sheetName val="E-6 2of5"/>
      <sheetName val="E-6 3of5"/>
      <sheetName val="E-6 4of5"/>
      <sheetName val="E-6 5of5"/>
      <sheetName val="E-7"/>
      <sheetName val="E-8"/>
      <sheetName val="E-9"/>
      <sheetName val="F-1"/>
      <sheetName val="F-2 1of2"/>
      <sheetName val="F-2 2of2"/>
      <sheetName val="F-3"/>
      <sheetName val="F-4"/>
      <sheetName val="F-5 1of2"/>
      <sheetName val="F-5 2of2"/>
      <sheetName val="F-6"/>
      <sheetName val="F-7"/>
      <sheetName val="F-8"/>
      <sheetName val="F-9"/>
      <sheetName val="F-10"/>
      <sheetName val="G1-1"/>
      <sheetName val="G1-2"/>
      <sheetName val="G1-3"/>
      <sheetName val="G1-4"/>
      <sheetName val="G1-5"/>
      <sheetName val="G1-6"/>
      <sheetName val="G1-7"/>
      <sheetName val="G1-8"/>
      <sheetName val="G1-9"/>
      <sheetName val="G1-10"/>
      <sheetName val="G1-11"/>
      <sheetName val="G1-12"/>
      <sheetName val="G1-13"/>
      <sheetName val="G1-14"/>
      <sheetName val="G1-15"/>
      <sheetName val="G1-16a"/>
      <sheetName val="G1-16b"/>
      <sheetName val="G1-16c"/>
      <sheetName val="G1-16d"/>
      <sheetName val="G1-17"/>
      <sheetName val="G1-18"/>
      <sheetName val="G1-19a"/>
      <sheetName val="G1-19b"/>
      <sheetName val="G1-19c"/>
      <sheetName val="G1-19d"/>
      <sheetName val="G1-20"/>
      <sheetName val="G1-21"/>
      <sheetName val="G1-22"/>
      <sheetName val="G1-23"/>
      <sheetName val="G1-24"/>
      <sheetName val="G1-25"/>
      <sheetName val="G1-26"/>
      <sheetName val="G1-27"/>
      <sheetName val="G1-28"/>
      <sheetName val="G2-1"/>
      <sheetName val="G2-2"/>
      <sheetName val="G2-3"/>
      <sheetName val="G2-4"/>
      <sheetName val="G2-5"/>
      <sheetName val="G2-6"/>
      <sheetName val="G2-7"/>
      <sheetName val="G2-8"/>
      <sheetName val="G2-9"/>
      <sheetName val="G2-10"/>
      <sheetName val="G2-11"/>
      <sheetName val="G2-12"/>
      <sheetName val="G2-13"/>
      <sheetName val="G2-14"/>
      <sheetName val="G2-15"/>
      <sheetName val="G2-16"/>
      <sheetName val="G2-17"/>
      <sheetName val="G2-18"/>
      <sheetName val="G2-19"/>
      <sheetName val="G2-20"/>
      <sheetName val="G2-21"/>
      <sheetName val="G2-22"/>
      <sheetName val="G2-23"/>
      <sheetName val="G2-24"/>
      <sheetName val="G2-25"/>
      <sheetName val="G2-26"/>
      <sheetName val="G2-27"/>
      <sheetName val="G2-28"/>
      <sheetName val="G2-29"/>
      <sheetName val="G2-30"/>
      <sheetName val="G2-31"/>
      <sheetName val="G3-1"/>
      <sheetName val="G3-2"/>
      <sheetName val="G3-3"/>
      <sheetName val="G3-4"/>
      <sheetName val="G3-5"/>
      <sheetName val="G3-6"/>
      <sheetName val="G3-7"/>
      <sheetName val="G3-8"/>
      <sheetName val="G3-9"/>
      <sheetName val="G3-10"/>
      <sheetName val="G3-11"/>
      <sheetName val="G4"/>
      <sheetName val="G5"/>
      <sheetName val="G6 1of3"/>
      <sheetName val="G6 2of3"/>
      <sheetName val="G6 3of3"/>
      <sheetName val="G7 1of2"/>
      <sheetName val="G7 2of2"/>
      <sheetName val="H-1 1of6"/>
      <sheetName val="H-1 2of6"/>
      <sheetName val="H-1 3of6"/>
      <sheetName val="H-1 4of6"/>
      <sheetName val="H-1 5of6"/>
      <sheetName val="H-1 6of6"/>
      <sheetName val="H-2 1of6"/>
      <sheetName val="H-2 2of6"/>
      <sheetName val="H-2 3of6"/>
      <sheetName val="H-2 4of6"/>
      <sheetName val="H-2 5of6"/>
      <sheetName val="H-2 6of6"/>
      <sheetName val="H-3 1of5"/>
      <sheetName val="H-3 2of5"/>
      <sheetName val="H-3 3of5"/>
      <sheetName val="H-3 4of5"/>
      <sheetName val="H-3 5of5"/>
      <sheetName val="I-1"/>
      <sheetName val="I-2"/>
      <sheetName val="I-3 1of3"/>
      <sheetName val="I-3 2of3"/>
      <sheetName val="I-3 3of3"/>
      <sheetName val="I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8AFE8-F0E5-403D-8851-2047824EBA52}">
  <dimension ref="A1:Q37"/>
  <sheetViews>
    <sheetView showGridLines="0" tabSelected="1" zoomScaleNormal="100" workbookViewId="0">
      <pane xSplit="2" ySplit="10" topLeftCell="C11" activePane="bottomRight" state="frozen"/>
      <selection activeCell="I51" sqref="I51"/>
      <selection pane="topRight" activeCell="I51" sqref="I51"/>
      <selection pane="bottomLeft" activeCell="I51" sqref="I51"/>
      <selection pane="bottomRight" activeCell="B5" sqref="B5"/>
    </sheetView>
  </sheetViews>
  <sheetFormatPr defaultColWidth="8.88671875" defaultRowHeight="15"/>
  <cols>
    <col min="1" max="1" width="5.44140625" style="1" customWidth="1"/>
    <col min="2" max="2" width="44" style="1" bestFit="1" customWidth="1"/>
    <col min="3" max="3" width="9.109375" style="1" customWidth="1"/>
    <col min="4" max="14" width="8.77734375" style="1" bestFit="1" customWidth="1"/>
    <col min="15" max="15" width="9.5546875" style="1" bestFit="1" customWidth="1"/>
    <col min="16" max="16" width="11.44140625" style="26" customWidth="1"/>
    <col min="17" max="17" width="26" style="26" customWidth="1"/>
    <col min="18" max="16384" width="8.88671875" style="1"/>
  </cols>
  <sheetData>
    <row r="1" spans="1:17">
      <c r="A1" s="39" t="s">
        <v>0</v>
      </c>
    </row>
    <row r="2" spans="1:17">
      <c r="A2" s="39" t="s">
        <v>43</v>
      </c>
    </row>
    <row r="3" spans="1:17">
      <c r="A3" s="40" t="s">
        <v>44</v>
      </c>
    </row>
    <row r="4" spans="1:17">
      <c r="A4" s="40" t="s">
        <v>47</v>
      </c>
    </row>
    <row r="5" spans="1:17">
      <c r="A5" s="40" t="s">
        <v>45</v>
      </c>
    </row>
    <row r="6" spans="1:17">
      <c r="A6" s="40" t="s">
        <v>46</v>
      </c>
    </row>
    <row r="8" spans="1:17" ht="18.75">
      <c r="A8" s="18" t="s">
        <v>0</v>
      </c>
    </row>
    <row r="10" spans="1:17" ht="25.5">
      <c r="A10" s="33" t="s">
        <v>40</v>
      </c>
      <c r="B10" s="32"/>
      <c r="C10" s="31" t="s">
        <v>1</v>
      </c>
      <c r="D10" s="31" t="s">
        <v>2</v>
      </c>
      <c r="E10" s="31" t="s">
        <v>3</v>
      </c>
      <c r="F10" s="31" t="s">
        <v>4</v>
      </c>
      <c r="G10" s="31" t="s">
        <v>5</v>
      </c>
      <c r="H10" s="31" t="s">
        <v>6</v>
      </c>
      <c r="I10" s="31" t="s">
        <v>7</v>
      </c>
      <c r="J10" s="31" t="s">
        <v>8</v>
      </c>
      <c r="K10" s="31" t="s">
        <v>9</v>
      </c>
      <c r="L10" s="31" t="s">
        <v>10</v>
      </c>
      <c r="M10" s="31" t="s">
        <v>11</v>
      </c>
      <c r="N10" s="31" t="s">
        <v>12</v>
      </c>
      <c r="O10" s="36">
        <v>2021</v>
      </c>
      <c r="P10" s="37" t="s">
        <v>31</v>
      </c>
      <c r="Q10" s="38" t="s">
        <v>30</v>
      </c>
    </row>
    <row r="11" spans="1:17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17"/>
    </row>
    <row r="12" spans="1:17">
      <c r="A12" s="34">
        <v>1</v>
      </c>
      <c r="B12" s="19" t="s">
        <v>29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7"/>
    </row>
    <row r="13" spans="1:17" s="13" customFormat="1">
      <c r="A13" s="34">
        <f>+A12+1</f>
        <v>2</v>
      </c>
      <c r="B13" s="16" t="s">
        <v>13</v>
      </c>
      <c r="C13" s="11">
        <v>-1013564.21</v>
      </c>
      <c r="D13" s="11">
        <v>-928336.47</v>
      </c>
      <c r="E13" s="11">
        <v>-834075.8</v>
      </c>
      <c r="F13" s="11">
        <v>-859192.7</v>
      </c>
      <c r="G13" s="11">
        <v>-774242.03</v>
      </c>
      <c r="H13" s="11">
        <v>-733086.15</v>
      </c>
      <c r="I13" s="11">
        <v>-683266.58</v>
      </c>
      <c r="J13" s="11">
        <v>-720620.32</v>
      </c>
      <c r="K13" s="11">
        <v>-654426.85</v>
      </c>
      <c r="L13" s="11">
        <v>-740478.12</v>
      </c>
      <c r="M13" s="11">
        <v>-758524.57</v>
      </c>
      <c r="N13" s="11">
        <v>-1173751.96</v>
      </c>
      <c r="O13" s="12">
        <f t="shared" ref="O13:O27" si="0">SUM(C13:N13)</f>
        <v>-9873565.7600000016</v>
      </c>
      <c r="P13" s="27"/>
      <c r="Q13" s="27"/>
    </row>
    <row r="14" spans="1:17" s="13" customFormat="1">
      <c r="A14" s="34">
        <f>+A13+1</f>
        <v>3</v>
      </c>
      <c r="B14" s="16" t="s">
        <v>17</v>
      </c>
      <c r="C14" s="14">
        <v>-932628.26</v>
      </c>
      <c r="D14" s="14">
        <v>-964570.85</v>
      </c>
      <c r="E14" s="14">
        <v>-1001027.11</v>
      </c>
      <c r="F14" s="14">
        <v>-1179299.55</v>
      </c>
      <c r="G14" s="14">
        <v>-1104959.27</v>
      </c>
      <c r="H14" s="14">
        <v>-1423128.04</v>
      </c>
      <c r="I14" s="14">
        <v>-1048896.23</v>
      </c>
      <c r="J14" s="14">
        <v>-1076807.72</v>
      </c>
      <c r="K14" s="14">
        <v>-1136367.79</v>
      </c>
      <c r="L14" s="14">
        <v>-1163173.3899999999</v>
      </c>
      <c r="M14" s="14">
        <v>-1192495.83</v>
      </c>
      <c r="N14" s="14">
        <v>-1500068.47</v>
      </c>
      <c r="O14" s="15">
        <f t="shared" si="0"/>
        <v>-13723422.510000002</v>
      </c>
      <c r="P14" s="27"/>
      <c r="Q14" s="27"/>
    </row>
    <row r="15" spans="1:17" s="22" customFormat="1" ht="45">
      <c r="A15" s="34">
        <f>+A14+1</f>
        <v>4</v>
      </c>
      <c r="B15" s="20" t="s">
        <v>23</v>
      </c>
      <c r="C15" s="21">
        <f>SUM(C13:C14)</f>
        <v>-1946192.47</v>
      </c>
      <c r="D15" s="21">
        <f t="shared" ref="D15:O15" si="1">SUM(D13:D14)</f>
        <v>-1892907.3199999998</v>
      </c>
      <c r="E15" s="21">
        <f t="shared" si="1"/>
        <v>-1835102.9100000001</v>
      </c>
      <c r="F15" s="21">
        <f t="shared" si="1"/>
        <v>-2038492.25</v>
      </c>
      <c r="G15" s="21">
        <f t="shared" si="1"/>
        <v>-1879201.3</v>
      </c>
      <c r="H15" s="21">
        <f t="shared" si="1"/>
        <v>-2156214.19</v>
      </c>
      <c r="I15" s="21">
        <f t="shared" si="1"/>
        <v>-1732162.81</v>
      </c>
      <c r="J15" s="21">
        <f t="shared" si="1"/>
        <v>-1797428.04</v>
      </c>
      <c r="K15" s="21">
        <f t="shared" si="1"/>
        <v>-1790794.6400000001</v>
      </c>
      <c r="L15" s="21">
        <f t="shared" si="1"/>
        <v>-1903651.5099999998</v>
      </c>
      <c r="M15" s="21">
        <f t="shared" si="1"/>
        <v>-1951020.4</v>
      </c>
      <c r="N15" s="21">
        <f t="shared" si="1"/>
        <v>-2673820.4299999997</v>
      </c>
      <c r="O15" s="21">
        <f t="shared" si="1"/>
        <v>-23596988.270000003</v>
      </c>
      <c r="P15" s="24" t="s">
        <v>14</v>
      </c>
      <c r="Q15" s="24" t="s">
        <v>41</v>
      </c>
    </row>
    <row r="16" spans="1:17" s="13" customFormat="1">
      <c r="A16" s="34">
        <f>+A15+1</f>
        <v>5</v>
      </c>
      <c r="B16" s="16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2"/>
      <c r="P16" s="24"/>
      <c r="Q16" s="24"/>
    </row>
    <row r="17" spans="1:17" s="13" customFormat="1">
      <c r="A17" s="34">
        <f>+A16+1</f>
        <v>6</v>
      </c>
      <c r="B17" s="16" t="s">
        <v>18</v>
      </c>
      <c r="C17" s="11">
        <v>1864086.9100000001</v>
      </c>
      <c r="D17" s="11">
        <v>1874654.5799999996</v>
      </c>
      <c r="E17" s="11">
        <v>1822146.66</v>
      </c>
      <c r="F17" s="11">
        <v>2023529.0099999998</v>
      </c>
      <c r="G17" s="11">
        <v>1851922.71</v>
      </c>
      <c r="H17" s="11">
        <v>2138628.48</v>
      </c>
      <c r="I17" s="11">
        <v>1713896.88</v>
      </c>
      <c r="J17" s="11">
        <v>1764357.4399999995</v>
      </c>
      <c r="K17" s="11">
        <v>1839299.2999999998</v>
      </c>
      <c r="L17" s="11">
        <v>1881213.7800000003</v>
      </c>
      <c r="M17" s="11">
        <v>1927835.6400000001</v>
      </c>
      <c r="N17" s="11">
        <v>2647522.3299999996</v>
      </c>
      <c r="O17" s="12">
        <f t="shared" si="0"/>
        <v>23349093.719999999</v>
      </c>
      <c r="P17" s="24"/>
      <c r="Q17" s="24"/>
    </row>
    <row r="18" spans="1:17" s="13" customFormat="1">
      <c r="A18" s="34">
        <f t="shared" ref="A18:A31" si="2">+A17+1</f>
        <v>7</v>
      </c>
      <c r="B18" s="16" t="s">
        <v>19</v>
      </c>
      <c r="C18" s="11">
        <v>790.85</v>
      </c>
      <c r="D18" s="11">
        <v>7556.97</v>
      </c>
      <c r="E18" s="11">
        <v>3696.45</v>
      </c>
      <c r="F18" s="11">
        <v>4750.0599999999995</v>
      </c>
      <c r="G18" s="11">
        <v>14383.57</v>
      </c>
      <c r="H18" s="11">
        <v>6338.73</v>
      </c>
      <c r="I18" s="11">
        <v>9011.34</v>
      </c>
      <c r="J18" s="11">
        <v>20397.52</v>
      </c>
      <c r="K18" s="11">
        <v>12638.55</v>
      </c>
      <c r="L18" s="11">
        <v>13869.83</v>
      </c>
      <c r="M18" s="11">
        <v>12881.5</v>
      </c>
      <c r="N18" s="11">
        <v>12103.36</v>
      </c>
      <c r="O18" s="12">
        <f t="shared" si="0"/>
        <v>118418.73000000001</v>
      </c>
      <c r="P18" s="24"/>
      <c r="Q18" s="24"/>
    </row>
    <row r="19" spans="1:17" s="13" customFormat="1">
      <c r="A19" s="34">
        <f t="shared" si="2"/>
        <v>8</v>
      </c>
      <c r="B19" s="16" t="s">
        <v>20</v>
      </c>
      <c r="C19" s="11">
        <v>71855.5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-71855.5</v>
      </c>
      <c r="L19" s="11">
        <v>0</v>
      </c>
      <c r="M19" s="11">
        <v>0</v>
      </c>
      <c r="N19" s="11">
        <v>0</v>
      </c>
      <c r="O19" s="12">
        <f t="shared" si="0"/>
        <v>0</v>
      </c>
      <c r="P19" s="24"/>
      <c r="Q19" s="24"/>
    </row>
    <row r="20" spans="1:17" s="13" customFormat="1">
      <c r="A20" s="34">
        <f t="shared" si="2"/>
        <v>9</v>
      </c>
      <c r="B20" s="16" t="s">
        <v>21</v>
      </c>
      <c r="C20" s="14">
        <v>-368.98</v>
      </c>
      <c r="D20" s="14">
        <v>31.28</v>
      </c>
      <c r="E20" s="14">
        <v>-1019.47</v>
      </c>
      <c r="F20" s="14">
        <v>-641.9</v>
      </c>
      <c r="G20" s="14">
        <v>-901.96</v>
      </c>
      <c r="H20" s="14">
        <v>-1089.17</v>
      </c>
      <c r="I20" s="14">
        <v>-1157.94</v>
      </c>
      <c r="J20" s="14">
        <v>463.38</v>
      </c>
      <c r="K20" s="14">
        <v>-3469.55</v>
      </c>
      <c r="L20" s="14">
        <v>-1207.4100000000001</v>
      </c>
      <c r="M20" s="14">
        <v>-996.96</v>
      </c>
      <c r="N20" s="14">
        <v>-868.51</v>
      </c>
      <c r="O20" s="15">
        <f t="shared" si="0"/>
        <v>-11227.19</v>
      </c>
      <c r="P20" s="24"/>
      <c r="Q20" s="24"/>
    </row>
    <row r="21" spans="1:17" s="22" customFormat="1" ht="45">
      <c r="A21" s="34">
        <f t="shared" si="2"/>
        <v>10</v>
      </c>
      <c r="B21" s="30" t="s">
        <v>37</v>
      </c>
      <c r="C21" s="29">
        <f t="shared" ref="C21:D21" si="3">SUM(C17:C20)</f>
        <v>1936364.2800000003</v>
      </c>
      <c r="D21" s="29">
        <f t="shared" si="3"/>
        <v>1882242.8299999996</v>
      </c>
      <c r="E21" s="29">
        <f>SUM(E17:E20)</f>
        <v>1824823.64</v>
      </c>
      <c r="F21" s="29">
        <f t="shared" ref="F21:O21" si="4">SUM(F17:F20)</f>
        <v>2027637.17</v>
      </c>
      <c r="G21" s="29">
        <f t="shared" si="4"/>
        <v>1865404.32</v>
      </c>
      <c r="H21" s="29">
        <f t="shared" si="4"/>
        <v>2143878.04</v>
      </c>
      <c r="I21" s="29">
        <f t="shared" si="4"/>
        <v>1721750.28</v>
      </c>
      <c r="J21" s="29">
        <f t="shared" si="4"/>
        <v>1785218.3399999994</v>
      </c>
      <c r="K21" s="29">
        <f t="shared" si="4"/>
        <v>1776612.7999999998</v>
      </c>
      <c r="L21" s="29">
        <f t="shared" si="4"/>
        <v>1893876.2000000004</v>
      </c>
      <c r="M21" s="29">
        <f t="shared" si="4"/>
        <v>1939720.1800000002</v>
      </c>
      <c r="N21" s="29">
        <f t="shared" si="4"/>
        <v>2658757.1799999997</v>
      </c>
      <c r="O21" s="29">
        <f t="shared" si="4"/>
        <v>23456285.259999998</v>
      </c>
      <c r="P21" s="24" t="s">
        <v>15</v>
      </c>
      <c r="Q21" s="24" t="s">
        <v>42</v>
      </c>
    </row>
    <row r="22" spans="1:17" s="13" customFormat="1">
      <c r="A22" s="34">
        <f t="shared" si="2"/>
        <v>11</v>
      </c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/>
      <c r="P22" s="24"/>
      <c r="Q22" s="24"/>
    </row>
    <row r="23" spans="1:17" s="13" customFormat="1">
      <c r="A23" s="34">
        <f t="shared" si="2"/>
        <v>12</v>
      </c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2"/>
      <c r="P23" s="24"/>
      <c r="Q23" s="24"/>
    </row>
    <row r="24" spans="1:17">
      <c r="A24" s="34">
        <f t="shared" si="2"/>
        <v>13</v>
      </c>
      <c r="B24" s="19" t="s">
        <v>16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8"/>
      <c r="P24" s="25"/>
      <c r="Q24" s="25"/>
    </row>
    <row r="25" spans="1:17" s="22" customFormat="1" ht="45">
      <c r="A25" s="34">
        <f t="shared" si="2"/>
        <v>14</v>
      </c>
      <c r="B25" s="20" t="s">
        <v>34</v>
      </c>
      <c r="C25" s="21">
        <v>332130.7</v>
      </c>
      <c r="D25" s="21">
        <v>351719.28</v>
      </c>
      <c r="E25" s="21">
        <v>158660.42000000001</v>
      </c>
      <c r="F25" s="21">
        <v>-42783.74</v>
      </c>
      <c r="G25" s="21">
        <v>36600.769999999997</v>
      </c>
      <c r="H25" s="21">
        <v>-167208.29999999999</v>
      </c>
      <c r="I25" s="21">
        <v>-137647.98000000001</v>
      </c>
      <c r="J25" s="21">
        <v>-4385916.5999999996</v>
      </c>
      <c r="K25" s="21">
        <v>-533883.82999999996</v>
      </c>
      <c r="L25" s="21">
        <v>-544333.16</v>
      </c>
      <c r="M25" s="21">
        <v>-402914.17</v>
      </c>
      <c r="N25" s="21">
        <v>-1086316.08</v>
      </c>
      <c r="O25" s="23">
        <f>SUM(C25:N25)</f>
        <v>-6421892.6899999995</v>
      </c>
      <c r="P25" s="24" t="s">
        <v>22</v>
      </c>
      <c r="Q25" s="24" t="s">
        <v>33</v>
      </c>
    </row>
    <row r="26" spans="1:17">
      <c r="A26" s="34">
        <f t="shared" si="2"/>
        <v>15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25"/>
      <c r="Q26" s="25"/>
    </row>
    <row r="27" spans="1:17" s="13" customFormat="1">
      <c r="A27" s="34">
        <f t="shared" si="2"/>
        <v>16</v>
      </c>
      <c r="B27" s="16" t="s">
        <v>26</v>
      </c>
      <c r="C27" s="11">
        <v>289704.42</v>
      </c>
      <c r="D27" s="11">
        <v>251550.74</v>
      </c>
      <c r="E27" s="11">
        <v>380591.97</v>
      </c>
      <c r="F27" s="11">
        <v>624765.06000000006</v>
      </c>
      <c r="G27" s="11">
        <v>465356.19</v>
      </c>
      <c r="H27" s="11">
        <v>667043.61</v>
      </c>
      <c r="I27" s="11">
        <v>602075.02</v>
      </c>
      <c r="J27" s="11">
        <v>462820.74</v>
      </c>
      <c r="K27" s="11">
        <v>521403.77</v>
      </c>
      <c r="L27" s="11">
        <v>532648.18999999994</v>
      </c>
      <c r="M27" s="11">
        <v>389930.2</v>
      </c>
      <c r="N27" s="11">
        <v>1074121.6000000001</v>
      </c>
      <c r="O27" s="12">
        <f t="shared" si="0"/>
        <v>6262011.5099999998</v>
      </c>
      <c r="P27" s="24"/>
      <c r="Q27" s="24"/>
    </row>
    <row r="28" spans="1:17" s="13" customFormat="1">
      <c r="A28" s="34">
        <f t="shared" si="2"/>
        <v>17</v>
      </c>
      <c r="B28" s="16" t="s">
        <v>27</v>
      </c>
      <c r="C28" s="11">
        <v>56.68</v>
      </c>
      <c r="D28" s="11">
        <v>206.46</v>
      </c>
      <c r="E28" s="11">
        <v>32.020000000000003</v>
      </c>
      <c r="F28" s="11">
        <v>34.43</v>
      </c>
      <c r="G28" s="11">
        <v>-136.13999999999999</v>
      </c>
      <c r="H28" s="11">
        <v>750.32</v>
      </c>
      <c r="I28" s="11">
        <v>159.91</v>
      </c>
      <c r="J28" s="11">
        <v>298.64999999999998</v>
      </c>
      <c r="K28" s="11">
        <v>8.49</v>
      </c>
      <c r="L28" s="11">
        <v>7.35</v>
      </c>
      <c r="M28" s="11">
        <v>6.99</v>
      </c>
      <c r="N28" s="11">
        <v>68.37</v>
      </c>
      <c r="O28" s="12">
        <f t="shared" ref="O28:O30" si="5">SUM(C28:N28)</f>
        <v>1493.5299999999997</v>
      </c>
      <c r="P28" s="24"/>
      <c r="Q28" s="24"/>
    </row>
    <row r="29" spans="1:17" s="13" customFormat="1">
      <c r="A29" s="34">
        <f t="shared" si="2"/>
        <v>18</v>
      </c>
      <c r="B29" s="16" t="s">
        <v>25</v>
      </c>
      <c r="C29" s="11">
        <v>6820.67</v>
      </c>
      <c r="D29" s="11">
        <v>5982.44</v>
      </c>
      <c r="E29" s="11">
        <v>6379.51</v>
      </c>
      <c r="F29" s="11">
        <v>6131.49</v>
      </c>
      <c r="G29" s="11">
        <v>6857.59</v>
      </c>
      <c r="H29" s="11">
        <v>6394.62</v>
      </c>
      <c r="I29" s="11">
        <v>6223.07</v>
      </c>
      <c r="J29" s="11">
        <v>8047.49</v>
      </c>
      <c r="K29" s="11">
        <v>6017.66</v>
      </c>
      <c r="L29" s="11">
        <v>6083.72</v>
      </c>
      <c r="M29" s="11">
        <v>7075.2</v>
      </c>
      <c r="N29" s="11">
        <v>6926.35</v>
      </c>
      <c r="O29" s="12">
        <f t="shared" si="5"/>
        <v>78939.81</v>
      </c>
      <c r="P29" s="24"/>
      <c r="Q29" s="24"/>
    </row>
    <row r="30" spans="1:17" s="13" customFormat="1">
      <c r="A30" s="34">
        <f t="shared" si="2"/>
        <v>19</v>
      </c>
      <c r="B30" s="16" t="s">
        <v>24</v>
      </c>
      <c r="C30" s="14">
        <v>-1660.65</v>
      </c>
      <c r="D30" s="14">
        <v>-1758.6</v>
      </c>
      <c r="E30" s="14">
        <v>-793.3</v>
      </c>
      <c r="F30" s="14">
        <v>213.92</v>
      </c>
      <c r="G30" s="14">
        <v>-183</v>
      </c>
      <c r="H30" s="14">
        <v>836.04</v>
      </c>
      <c r="I30" s="14">
        <v>688.24</v>
      </c>
      <c r="J30" s="14">
        <v>21929.58</v>
      </c>
      <c r="K30" s="14">
        <v>2669.42</v>
      </c>
      <c r="L30" s="14">
        <v>2721.67</v>
      </c>
      <c r="M30" s="14">
        <v>2014.57</v>
      </c>
      <c r="N30" s="14">
        <v>5431.58</v>
      </c>
      <c r="O30" s="15">
        <f t="shared" si="5"/>
        <v>32109.47</v>
      </c>
      <c r="P30" s="24"/>
      <c r="Q30" s="24"/>
    </row>
    <row r="31" spans="1:17" s="6" customFormat="1" ht="45">
      <c r="A31" s="34">
        <f t="shared" si="2"/>
        <v>20</v>
      </c>
      <c r="B31" s="30" t="s">
        <v>36</v>
      </c>
      <c r="C31" s="35">
        <f t="shared" ref="C31:N31" si="6">SUM(C27:C30)</f>
        <v>294921.11999999994</v>
      </c>
      <c r="D31" s="35">
        <f t="shared" si="6"/>
        <v>255981.03999999998</v>
      </c>
      <c r="E31" s="35">
        <f t="shared" si="6"/>
        <v>386210.2</v>
      </c>
      <c r="F31" s="35">
        <f t="shared" si="6"/>
        <v>631144.90000000014</v>
      </c>
      <c r="G31" s="35">
        <f t="shared" si="6"/>
        <v>471894.64</v>
      </c>
      <c r="H31" s="35">
        <f t="shared" si="6"/>
        <v>675024.59</v>
      </c>
      <c r="I31" s="35">
        <f t="shared" si="6"/>
        <v>609146.24</v>
      </c>
      <c r="J31" s="35">
        <f t="shared" si="6"/>
        <v>493096.46</v>
      </c>
      <c r="K31" s="35">
        <f t="shared" si="6"/>
        <v>530099.34000000008</v>
      </c>
      <c r="L31" s="35">
        <f t="shared" si="6"/>
        <v>541460.92999999993</v>
      </c>
      <c r="M31" s="35">
        <f t="shared" si="6"/>
        <v>399026.96</v>
      </c>
      <c r="N31" s="35">
        <f t="shared" si="6"/>
        <v>1086547.9000000004</v>
      </c>
      <c r="O31" s="35">
        <f>SUM(O27:O30)</f>
        <v>6374554.3199999994</v>
      </c>
      <c r="P31" s="24" t="s">
        <v>28</v>
      </c>
      <c r="Q31" s="24" t="s">
        <v>38</v>
      </c>
    </row>
    <row r="32" spans="1:17">
      <c r="B32" s="2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4"/>
    </row>
    <row r="33" spans="2:15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5" spans="2:15">
      <c r="B35" s="28" t="s">
        <v>32</v>
      </c>
    </row>
    <row r="36" spans="2:15">
      <c r="B36" s="1" t="s">
        <v>35</v>
      </c>
    </row>
    <row r="37" spans="2:15">
      <c r="B37" s="1" t="s">
        <v>39</v>
      </c>
    </row>
  </sheetData>
  <pageMargins left="0.7" right="0.7" top="0.75" bottom="0.75" header="0.3" footer="0.3"/>
  <pageSetup orientation="portrait" r:id="rId1"/>
  <headerFooter>
    <oddHeader>&amp;L&amp;"Arial"&amp;10 &amp;D - 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 8</vt:lpstr>
      <vt:lpstr>'INT 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2022-08-17T15:57:01Z</dcterms:created>
  <dcterms:modified xsi:type="dcterms:W3CDTF">2022-08-17T15:57:39Z</dcterms:modified>
</cp:coreProperties>
</file>